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5201803E-D139-4431-8984-90E3F16C4BB3}"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O35" i="10"/>
  <c r="BE35" i="10"/>
  <c r="BE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CO34" i="10" l="1"/>
</calcChain>
</file>

<file path=xl/sharedStrings.xml><?xml version="1.0" encoding="utf-8"?>
<sst xmlns="http://schemas.openxmlformats.org/spreadsheetml/2006/main" count="1095" uniqueCount="605">
  <si>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</si>
  <si>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</si>
  <si>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</si>
  <si>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</si>
  <si>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</si>
  <si>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</si>
  <si>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</si>
  <si>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</si>
  <si>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</si>
  <si>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</si>
  <si>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</si>
  <si>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</si>
  <si>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</si>
  <si>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</si>
  <si>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</si>
  <si>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</si>
  <si>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</si>
  <si>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</si>
  <si>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</si>
  <si>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</si>
  <si>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</si>
  <si>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</si>
  <si>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</si>
  <si>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</si>
  <si>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</si>
  <si>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</si>
  <si>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</si>
  <si>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</si>
  <si>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</si>
  <si>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</si>
  <si>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</si>
  <si>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</si>
  <si>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</si>
  <si>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</si>
  <si>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</si>
  <si>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</si>
  <si>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</si>
  <si>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</si>
  <si>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</si>
  <si>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</si>
  <si>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</si>
  <si>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</si>
  <si>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</si>
  <si>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</si>
  <si>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</si>
  <si>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</si>
  <si>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</si>
  <si>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</si>
  <si>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</si>
  <si>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</si>
  <si>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</si>
  <si>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</si>
  <si>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</si>
  <si>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</si>
  <si>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</si>
  <si>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</si>
  <si>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</si>
  <si>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</si>
  <si>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</si>
  <si>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</si>
  <si>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</si>
  <si>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</si>
  <si>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</si>
  <si>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</si>
  <si>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</si>
  <si>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</si>
  <si>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</si>
  <si>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</si>
  <si>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</si>
  <si>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</si>
  <si>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</si>
  <si>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</si>
  <si>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</si>
  <si>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</si>
  <si>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</si>
  <si>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</si>
  <si>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</si>
  <si>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</si>
  <si>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</si>
  <si>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</si>
  <si>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</si>
  <si>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</si>
  <si>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</si>
  <si>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</si>
  <si>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</si>
  <si>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</si>
  <si>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</si>
  <si>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</si>
  <si>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</si>
  <si>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</si>
  <si>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</si>
  <si>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</si>
  <si>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</si>
  <si>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</si>
  <si>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</si>
  <si>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</si>
  <si>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</si>
  <si>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</si>
  <si>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大和郡山市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</si>
  <si>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</si>
  <si>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</si>
  <si>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</si>
  <si>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</si>
  <si>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</si>
  <si>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</si>
  <si>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</si>
  <si>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</si>
  <si>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</si>
  <si>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</si>
  <si>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</si>
  <si>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</si>
  <si>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</si>
  <si>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</si>
  <si>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</si>
  <si>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</si>
  <si>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</si>
  <si>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</si>
  <si>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</si>
  <si>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</si>
  <si>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</si>
  <si>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</si>
  <si>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</si>
  <si>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</si>
  <si>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</si>
  <si>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</si>
  <si>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</si>
  <si>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</si>
  <si>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</si>
  <si>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</si>
  <si>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</si>
  <si>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</si>
  <si>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</si>
  <si>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</si>
  <si>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</si>
  <si>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</si>
  <si>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</si>
  <si>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</si>
  <si>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</si>
  <si>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</si>
  <si>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</si>
  <si>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</si>
  <si>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</si>
  <si>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</si>
  <si>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</si>
  <si>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</si>
  <si>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</si>
  <si>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</si>
  <si>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</si>
  <si>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</si>
  <si>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</si>
  <si>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</si>
  <si>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</si>
  <si>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</si>
  <si>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</si>
  <si>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</si>
  <si>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</si>
  <si>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</si>
  <si>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</si>
  <si>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</si>
  <si>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</si>
  <si>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</si>
  <si>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</si>
  <si>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</si>
  <si>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</si>
  <si>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</si>
  <si>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</si>
  <si>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</si>
  <si>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</si>
  <si>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</si>
  <si>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</si>
  <si>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</si>
  <si>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</si>
  <si>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</si>
  <si>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</si>
  <si>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</si>
  <si>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</si>
  <si>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</si>
  <si>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</si>
  <si>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</si>
  <si>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</si>
  <si>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</si>
  <si>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</si>
  <si>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</si>
  <si>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</si>
  <si>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</si>
  <si>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</si>
  <si>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</si>
  <si>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</si>
  <si>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</si>
  <si>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</si>
  <si>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</si>
  <si>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</si>
  <si>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</si>
  <si>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</si>
  <si>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</si>
  <si>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</si>
  <si>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</si>
  <si>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</si>
  <si>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</si>
  <si>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</si>
  <si>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</si>
  <si>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</si>
  <si>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</si>
  <si>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</si>
  <si>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</si>
  <si>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</si>
  <si>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</si>
  <si>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</si>
  <si>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</si>
  <si>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</si>
  <si>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</si>
  <si>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</si>
  <si>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</si>
  <si>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</si>
  <si>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奈良県大和郡山市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</si>
  <si>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</si>
  <si>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</si>
  <si>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</si>
  <si>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</si>
  <si>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</si>
  <si>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</si>
  <si>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</si>
  <si>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</si>
  <si>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</si>
  <si>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</si>
  <si>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</si>
  <si>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</si>
  <si>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</si>
  <si>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</si>
  <si>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</si>
  <si>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</si>
  <si>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</si>
  <si>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</si>
  <si>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</si>
  <si>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</si>
  <si>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</si>
  <si>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</si>
  <si>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</si>
  <si>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</si>
  <si>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</si>
  <si>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</si>
  <si>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</si>
  <si>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</si>
  <si>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</si>
  <si>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</si>
  <si>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</si>
  <si>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</si>
  <si>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</si>
  <si>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</si>
  <si>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</si>
  <si>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</si>
  <si>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</si>
  <si>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</si>
  <si>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</si>
  <si>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</si>
  <si>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</si>
  <si>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</si>
  <si>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</si>
  <si>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</si>
  <si>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</si>
  <si>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</si>
  <si>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</si>
  <si>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</si>
  <si>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</si>
  <si>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</si>
  <si>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</si>
  <si>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</si>
  <si>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</si>
  <si>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</si>
  <si>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</si>
  <si>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</si>
  <si>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</si>
  <si>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</si>
  <si>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</si>
  <si>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</si>
  <si>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</si>
  <si>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</si>
  <si>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</si>
  <si>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</si>
  <si>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</si>
  <si>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</si>
  <si>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</si>
  <si>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</si>
  <si>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</si>
  <si>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</si>
  <si>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</si>
  <si>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</si>
  <si>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</si>
  <si>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</si>
  <si>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</si>
  <si>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</si>
  <si>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</si>
  <si>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</si>
  <si>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</si>
  <si>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</si>
  <si>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</si>
  <si>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</si>
  <si>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</si>
  <si>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</si>
  <si>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</si>
  <si>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</si>
  <si>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</si>
  <si>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</si>
  <si>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</si>
  <si>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</si>
  <si>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</si>
  <si>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</si>
  <si>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</si>
  <si>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</si>
  <si>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</si>
  <si>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</si>
  <si>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</si>
  <si>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</si>
  <si>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</si>
  <si>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</si>
  <si>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</si>
  <si>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</si>
  <si>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</si>
  <si>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</si>
  <si>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</si>
  <si>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</si>
  <si>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</si>
  <si>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</si>
  <si>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</si>
  <si>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</si>
  <si>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</si>
  <si>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</si>
  <si>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</si>
  <si>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</si>
  <si>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</si>
  <si>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</si>
  <si>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</si>
  <si>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</si>
  <si>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</si>
  <si>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</si>
  <si>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</si>
  <si>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</si>
  <si>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</si>
  <si>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</si>
  <si>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</si>
  <si>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</si>
  <si>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</si>
  <si>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</si>
  <si>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</si>
  <si>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</si>
  <si>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</si>
  <si>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</si>
  <si>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</si>
  <si>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</si>
  <si>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</si>
  <si>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</si>
  <si>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</si>
  <si>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</si>
  <si>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</si>
  <si>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</si>
  <si>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</si>
  <si>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</si>
  <si>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</si>
  <si>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</si>
  <si>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</si>
  <si>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</si>
  <si>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</si>
  <si>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</si>
  <si>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</si>
  <si>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</si>
  <si>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</si>
  <si>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</si>
  <si>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</si>
  <si>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奈良県大和郡山市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</si>
  <si>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</si>
  <si>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</si>
  <si>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</si>
  <si>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</si>
  <si>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</si>
  <si>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</si>
  <si>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</si>
  <si>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</si>
  <si>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</si>
  <si>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</si>
  <si>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</si>
  <si>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</si>
  <si>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</si>
  <si>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</si>
  <si>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</si>
  <si>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</si>
  <si>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</si>
  <si>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</si>
  <si>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</si>
  <si>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</si>
  <si>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</si>
  <si>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</si>
  <si>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</si>
  <si>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</si>
  <si>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</si>
  <si>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</si>
  <si>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</si>
  <si>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</si>
  <si>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</si>
  <si>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</si>
  <si>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</si>
  <si>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</si>
  <si>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</si>
  <si>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</si>
  <si>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</si>
  <si>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</si>
  <si>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</si>
  <si>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</si>
  <si>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</si>
  <si>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</si>
  <si>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</si>
  <si>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</si>
  <si>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</si>
  <si>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</si>
  <si>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</si>
  <si>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</si>
  <si>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</si>
  <si>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</si>
  <si>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</si>
  <si>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</si>
  <si>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</si>
  <si>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</si>
  <si>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</si>
  <si>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</si>
  <si>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</si>
  <si>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</si>
  <si>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</si>
  <si>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</si>
  <si>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</si>
  <si>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</si>
  <si>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</si>
  <si>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</si>
  <si>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</si>
  <si>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</si>
  <si>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</si>
  <si>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</si>
  <si>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</si>
  <si>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</si>
  <si>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</si>
  <si>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</si>
  <si>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</si>
  <si>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</si>
  <si>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</si>
  <si>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</si>
  <si>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</si>
  <si>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</si>
  <si>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</si>
  <si>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</si>
  <si>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</si>
  <si>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</si>
  <si>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</si>
  <si>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</si>
  <si>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</si>
  <si>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</si>
  <si>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</si>
  <si>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</si>
  <si>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</si>
  <si>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</si>
  <si>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</si>
  <si>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</si>
  <si>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</si>
  <si>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</si>
  <si>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</si>
  <si>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</si>
  <si>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</si>
  <si>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</si>
  <si>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</si>
  <si>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</si>
  <si>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</si>
  <si>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</si>
  <si>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</si>
  <si>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</si>
  <si>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</si>
  <si>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</si>
  <si>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</si>
  <si>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</si>
  <si>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</si>
  <si>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</si>
  <si>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</si>
  <si>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</si>
  <si>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</si>
  <si>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</si>
  <si>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</si>
  <si>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</si>
  <si>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</si>
  <si>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</si>
  <si>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</si>
  <si>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</si>
  <si>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</si>
  <si>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</si>
  <si>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</si>
  <si>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</si>
  <si>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</si>
  <si>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</si>
  <si>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</si>
  <si>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</si>
  <si>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</si>
  <si>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</si>
  <si>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</si>
  <si>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</si>
  <si>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</si>
  <si>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</si>
  <si>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</si>
  <si>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</si>
  <si>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</si>
  <si>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</si>
  <si>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</si>
  <si>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</si>
  <si>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</si>
  <si>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</si>
  <si>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</si>
  <si>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</si>
  <si>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</si>
  <si>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</si>
  <si>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</si>
  <si>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</si>
  <si>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</si>
  <si>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</si>
  <si>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</si>
  <si>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</si>
  <si>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</si>
  <si>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</si>
  <si>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</si>
  <si>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</si>
  <si>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</si>
  <si>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</si>
  <si>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</si>
  <si>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</si>
  <si>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</si>
  <si>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</si>
  <si>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</si>
  <si>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</si>
  <si>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</si>
  <si>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</si>
  <si>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</si>
  <si>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</si>
  <si>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</si>
  <si>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</si>
  <si>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</si>
  <si>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</si>
  <si>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</si>
  <si>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</si>
  <si>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</si>
  <si>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</si>
  <si>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</si>
  <si>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</si>
  <si>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</si>
  <si>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</si>
  <si>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</si>
  <si>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</si>
  <si>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</si>
  <si>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</si>
  <si>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</si>
  <si>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</si>
  <si>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</si>
  <si>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</si>
  <si>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</si>
  <si>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</si>
  <si>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</si>
  <si>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</si>
  <si>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</si>
  <si>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</si>
  <si>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</si>
  <si>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</si>
  <si>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</si>
  <si>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</si>
  <si>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</si>
  <si>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2.63</t>
  </si>
  <si>
    <t>水道事業会計</t>
  </si>
  <si>
    <t>下水道事業会計</t>
  </si>
  <si>
    <t>国民健康保険事業特別会計</t>
  </si>
  <si>
    <t>一般会計</t>
  </si>
  <si>
    <t>介護保険事業特別会計</t>
  </si>
  <si>
    <t>公園墓地事業特別会計</t>
  </si>
  <si>
    <t>介護サービス事業特別会計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</si>
  <si>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</si>
  <si>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</si>
  <si>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</si>
  <si>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</si>
  <si>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</si>
  <si>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</si>
  <si>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</si>
  <si>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</si>
  <si>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</si>
  <si>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</si>
  <si>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</si>
  <si>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</si>
  <si>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都市基盤整備基金</t>
    <rPh sb="0" eb="4">
      <t>トシキバン</t>
    </rPh>
    <rPh sb="4" eb="8">
      <t>セイビキキン</t>
    </rPh>
    <phoneticPr fontId="5"/>
  </si>
  <si>
    <t>庁舎建設基金</t>
    <rPh sb="0" eb="2">
      <t>チョウシャ</t>
    </rPh>
    <rPh sb="2" eb="4">
      <t>ケンセツ</t>
    </rPh>
    <rPh sb="4" eb="6">
      <t>キキン</t>
    </rPh>
    <phoneticPr fontId="2"/>
  </si>
  <si>
    <t>ふるさと応援基金</t>
    <rPh sb="4" eb="6">
      <t>オウエン</t>
    </rPh>
    <rPh sb="6" eb="8">
      <t>キキン</t>
    </rPh>
    <phoneticPr fontId="2"/>
  </si>
  <si>
    <t>福祉基金</t>
    <rPh sb="0" eb="2">
      <t>フクシ</t>
    </rPh>
    <rPh sb="2" eb="4">
      <t>キキン</t>
    </rPh>
    <phoneticPr fontId="2"/>
  </si>
  <si>
    <t>青少年育成基金</t>
    <rPh sb="0" eb="3">
      <t>セイショウネン</t>
    </rPh>
    <rPh sb="3" eb="5">
      <t>イクセイ</t>
    </rPh>
    <rPh sb="5" eb="7">
      <t>キキン</t>
    </rPh>
    <phoneticPr fontId="2"/>
  </si>
  <si>
    <t>文化体育振興公社</t>
    <rPh sb="0" eb="4">
      <t>ブンカタイイク</t>
    </rPh>
    <rPh sb="4" eb="8">
      <t>シンコウコウシャ</t>
    </rPh>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</si>
  <si>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</si>
  <si>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</si>
  <si>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</si>
  <si>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</si>
  <si>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有形固定資産減価償却率については、長期間使用している有形固定資産が多く、類似団体に比べて高くなっている。今後は各有形固定資産の状況を踏まえつつ、適切な更新に努めていきたい。
将来負担比率については、庁舎建設事業等大型事業に係る地方債の新規発行により将来負担額は増加した一方、財政調整基金や減債基金への積立により充当可能基金が増加したため、比率は減少している。類似団体内平均値との差は縮まることとなったが、今後も引続き、地方債発行の抑制や繰上償還等により将来負担比率を低下させるよう努めたい。</t>
    <rPh sb="0" eb="6">
      <t>ユウケイコテイシサン</t>
    </rPh>
    <rPh sb="6" eb="8">
      <t>ゲンカ</t>
    </rPh>
    <rPh sb="8" eb="11">
      <t>ショウキャクリツ</t>
    </rPh>
    <rPh sb="17" eb="20">
      <t>チョウキカン</t>
    </rPh>
    <rPh sb="20" eb="22">
      <t>シヨウ</t>
    </rPh>
    <rPh sb="26" eb="32">
      <t>ユウケイコテイシサン</t>
    </rPh>
    <rPh sb="33" eb="34">
      <t>オオ</t>
    </rPh>
    <rPh sb="36" eb="40">
      <t>ルイジダンタイ</t>
    </rPh>
    <rPh sb="41" eb="42">
      <t>クラ</t>
    </rPh>
    <rPh sb="44" eb="45">
      <t>タカ</t>
    </rPh>
    <rPh sb="52" eb="54">
      <t>コンゴ</t>
    </rPh>
    <rPh sb="55" eb="56">
      <t>カク</t>
    </rPh>
    <rPh sb="56" eb="62">
      <t>ユウケイコテイシサン</t>
    </rPh>
    <rPh sb="63" eb="65">
      <t>ジョウキョウ</t>
    </rPh>
    <rPh sb="66" eb="67">
      <t>フ</t>
    </rPh>
    <rPh sb="72" eb="74">
      <t>テキセツ</t>
    </rPh>
    <rPh sb="75" eb="77">
      <t>コウシン</t>
    </rPh>
    <rPh sb="78" eb="79">
      <t>ツト</t>
    </rPh>
    <rPh sb="87" eb="89">
      <t>ショウライ</t>
    </rPh>
    <rPh sb="89" eb="93">
      <t>フタンヒリツ</t>
    </rPh>
    <rPh sb="99" eb="101">
      <t>チョウシャ</t>
    </rPh>
    <rPh sb="101" eb="103">
      <t>ケンセツ</t>
    </rPh>
    <rPh sb="103" eb="105">
      <t>ジギョウ</t>
    </rPh>
    <rPh sb="105" eb="106">
      <t>トウ</t>
    </rPh>
    <rPh sb="106" eb="108">
      <t>オオガタ</t>
    </rPh>
    <rPh sb="108" eb="110">
      <t>ジギョウ</t>
    </rPh>
    <rPh sb="111" eb="112">
      <t>カカ</t>
    </rPh>
    <rPh sb="113" eb="116">
      <t>チホウサイ</t>
    </rPh>
    <rPh sb="117" eb="119">
      <t>シンキ</t>
    </rPh>
    <rPh sb="119" eb="121">
      <t>ハッコウ</t>
    </rPh>
    <rPh sb="124" eb="129">
      <t>ショウライフタンガク</t>
    </rPh>
    <rPh sb="130" eb="132">
      <t>ゾウカ</t>
    </rPh>
    <rPh sb="134" eb="136">
      <t>イッポウ</t>
    </rPh>
    <rPh sb="137" eb="139">
      <t>ザイセイ</t>
    </rPh>
    <rPh sb="139" eb="141">
      <t>チョウセイ</t>
    </rPh>
    <rPh sb="141" eb="143">
      <t>キキン</t>
    </rPh>
    <rPh sb="144" eb="146">
      <t>ゲンサイ</t>
    </rPh>
    <rPh sb="146" eb="148">
      <t>キキン</t>
    </rPh>
    <rPh sb="150" eb="152">
      <t>ツミタテ</t>
    </rPh>
    <rPh sb="155" eb="157">
      <t>ジュウトウ</t>
    </rPh>
    <rPh sb="157" eb="159">
      <t>カノウ</t>
    </rPh>
    <rPh sb="159" eb="161">
      <t>キキン</t>
    </rPh>
    <rPh sb="162" eb="164">
      <t>ゾウカ</t>
    </rPh>
    <rPh sb="169" eb="171">
      <t>ヒリツ</t>
    </rPh>
    <rPh sb="172" eb="174">
      <t>ゲンショウ</t>
    </rPh>
    <rPh sb="179" eb="181">
      <t>ルイジ</t>
    </rPh>
    <rPh sb="181" eb="183">
      <t>ダンタイ</t>
    </rPh>
    <rPh sb="183" eb="184">
      <t>ナイ</t>
    </rPh>
    <rPh sb="184" eb="187">
      <t>ヘイキンチ</t>
    </rPh>
    <rPh sb="189" eb="190">
      <t>サ</t>
    </rPh>
    <rPh sb="191" eb="192">
      <t>チヂ</t>
    </rPh>
    <rPh sb="202" eb="204">
      <t>コンゴ</t>
    </rPh>
    <rPh sb="205" eb="207">
      <t>ヒキツヅ</t>
    </rPh>
    <rPh sb="209" eb="212">
      <t>チホウサイ</t>
    </rPh>
    <rPh sb="212" eb="214">
      <t>ハッコウ</t>
    </rPh>
    <rPh sb="215" eb="217">
      <t>ヨクセイ</t>
    </rPh>
    <rPh sb="218" eb="220">
      <t>クリアゲ</t>
    </rPh>
    <rPh sb="220" eb="222">
      <t>ショウカン</t>
    </rPh>
    <rPh sb="222" eb="223">
      <t>トウ</t>
    </rPh>
    <rPh sb="226" eb="228">
      <t>ショウライ</t>
    </rPh>
    <rPh sb="228" eb="230">
      <t>フタン</t>
    </rPh>
    <rPh sb="230" eb="232">
      <t>ヒリツ</t>
    </rPh>
    <rPh sb="233" eb="235">
      <t>テイカ</t>
    </rPh>
    <rPh sb="240" eb="24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</si>
  <si>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</si>
  <si>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</si>
  <si>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</si>
  <si>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</si>
  <si>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</si>
  <si>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</si>
  <si>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水準にあり、特に平成２６年度より上昇傾向となっている。これは第三セクター等改革推進債の償還が始まったことが主な要因である。第三セクター等改革推進債については繰上償還により令和４年度に完済することとなるが、令和３年度には新規発行を行った庁舎建設事業等に伴う地方債の償還が以後始まることを考慮すると、これまで以上に新規発行の抑制など公債費の適正化に取り組んでいく必要がある。将来負担比率については、昨年度に引続き低下したものの、類似団体内平均値との差は縮まり、わずかに下回る結果となっている。今後も事業の精査による基金残高の管理や義務的経費の削減等により、将来にわたって持続可能な財政基盤の構築に努める。</t>
    <rPh sb="0" eb="2">
      <t>ジッシツ</t>
    </rPh>
    <rPh sb="2" eb="5">
      <t>コウサイヒ</t>
    </rPh>
    <rPh sb="5" eb="7">
      <t>ヒリツ</t>
    </rPh>
    <rPh sb="8" eb="12">
      <t>ルイジダンタイ</t>
    </rPh>
    <rPh sb="13" eb="15">
      <t>ヒカク</t>
    </rPh>
    <rPh sb="17" eb="18">
      <t>タカ</t>
    </rPh>
    <rPh sb="19" eb="21">
      <t>スイジュン</t>
    </rPh>
    <rPh sb="25" eb="26">
      <t>トク</t>
    </rPh>
    <rPh sb="27" eb="29">
      <t>ヘイセイ</t>
    </rPh>
    <rPh sb="31" eb="33">
      <t>ネンド</t>
    </rPh>
    <rPh sb="35" eb="37">
      <t>ジョウショウ</t>
    </rPh>
    <rPh sb="37" eb="39">
      <t>ケイコウ</t>
    </rPh>
    <rPh sb="49" eb="51">
      <t>ダイサン</t>
    </rPh>
    <rPh sb="55" eb="56">
      <t>トウ</t>
    </rPh>
    <rPh sb="56" eb="61">
      <t>カイカクスイシンサイ</t>
    </rPh>
    <rPh sb="62" eb="64">
      <t>ショウカン</t>
    </rPh>
    <rPh sb="65" eb="66">
      <t>ハジ</t>
    </rPh>
    <rPh sb="72" eb="73">
      <t>オモ</t>
    </rPh>
    <rPh sb="74" eb="76">
      <t>ヨウイン</t>
    </rPh>
    <rPh sb="80" eb="82">
      <t>ダイサン</t>
    </rPh>
    <rPh sb="86" eb="87">
      <t>トウ</t>
    </rPh>
    <rPh sb="87" eb="91">
      <t>カイカクスイシン</t>
    </rPh>
    <rPh sb="91" eb="92">
      <t>サイ</t>
    </rPh>
    <rPh sb="97" eb="99">
      <t>クリアゲ</t>
    </rPh>
    <rPh sb="99" eb="101">
      <t>ショウカン</t>
    </rPh>
    <rPh sb="104" eb="106">
      <t>レイワ</t>
    </rPh>
    <rPh sb="107" eb="109">
      <t>ネンド</t>
    </rPh>
    <rPh sb="110" eb="112">
      <t>カンサイ</t>
    </rPh>
    <rPh sb="121" eb="123">
      <t>レイワ</t>
    </rPh>
    <rPh sb="124" eb="126">
      <t>ネンド</t>
    </rPh>
    <rPh sb="128" eb="130">
      <t>シンキ</t>
    </rPh>
    <rPh sb="136" eb="138">
      <t>チョウシャ</t>
    </rPh>
    <rPh sb="138" eb="140">
      <t>ケンセツ</t>
    </rPh>
    <rPh sb="140" eb="142">
      <t>ジギョウ</t>
    </rPh>
    <rPh sb="142" eb="143">
      <t>トウ</t>
    </rPh>
    <rPh sb="144" eb="145">
      <t>トモナ</t>
    </rPh>
    <rPh sb="146" eb="149">
      <t>チホウサイ</t>
    </rPh>
    <rPh sb="150" eb="152">
      <t>ショウカン</t>
    </rPh>
    <rPh sb="153" eb="155">
      <t>イゴ</t>
    </rPh>
    <rPh sb="155" eb="156">
      <t>ハジ</t>
    </rPh>
    <rPh sb="161" eb="163">
      <t>コウリョ</t>
    </rPh>
    <rPh sb="171" eb="173">
      <t>イジョウ</t>
    </rPh>
    <rPh sb="174" eb="176">
      <t>シンキ</t>
    </rPh>
    <rPh sb="176" eb="178">
      <t>ハッコウ</t>
    </rPh>
    <rPh sb="179" eb="181">
      <t>ヨクセイ</t>
    </rPh>
    <rPh sb="183" eb="186">
      <t>コウサイヒ</t>
    </rPh>
    <rPh sb="187" eb="190">
      <t>テキセイカ</t>
    </rPh>
    <rPh sb="191" eb="192">
      <t>ト</t>
    </rPh>
    <rPh sb="193" eb="194">
      <t>ク</t>
    </rPh>
    <rPh sb="198" eb="200">
      <t>ヒツヨウ</t>
    </rPh>
    <rPh sb="204" eb="210">
      <t>ショウライフタンヒリツ</t>
    </rPh>
    <rPh sb="216" eb="219">
      <t>サクネンド</t>
    </rPh>
    <rPh sb="220" eb="222">
      <t>ヒキツヅ</t>
    </rPh>
    <rPh sb="223" eb="225">
      <t>テイカ</t>
    </rPh>
    <rPh sb="231" eb="235">
      <t>ルイジダンタイ</t>
    </rPh>
    <rPh sb="235" eb="236">
      <t>ナイ</t>
    </rPh>
    <rPh sb="236" eb="239">
      <t>ヘイキンチ</t>
    </rPh>
    <rPh sb="241" eb="242">
      <t>サ</t>
    </rPh>
    <rPh sb="243" eb="244">
      <t>チヂ</t>
    </rPh>
    <rPh sb="251" eb="253">
      <t>シタマワ</t>
    </rPh>
    <rPh sb="254" eb="256">
      <t>ケッカ</t>
    </rPh>
    <rPh sb="263" eb="265">
      <t>コンゴ</t>
    </rPh>
    <rPh sb="266" eb="268">
      <t>ジギョウ</t>
    </rPh>
    <rPh sb="269" eb="271">
      <t>セイサ</t>
    </rPh>
    <rPh sb="274" eb="276">
      <t>キキン</t>
    </rPh>
    <rPh sb="276" eb="278">
      <t>ザンダカ</t>
    </rPh>
    <rPh sb="279" eb="281">
      <t>カンリ</t>
    </rPh>
    <rPh sb="282" eb="285">
      <t>ギムテキ</t>
    </rPh>
    <rPh sb="285" eb="287">
      <t>ケイヒ</t>
    </rPh>
    <rPh sb="288" eb="291">
      <t>サクゲントウ</t>
    </rPh>
    <rPh sb="295" eb="297">
      <t>ショウライ</t>
    </rPh>
    <rPh sb="302" eb="306">
      <t>ジゾクカノウ</t>
    </rPh>
    <rPh sb="307" eb="311">
      <t>ザイセイキバン</t>
    </rPh>
    <rPh sb="312" eb="314">
      <t>コウチク</t>
    </rPh>
    <rPh sb="315" eb="31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</si>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</sst>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9FE189-EA5E-48B4-82F1-2D9398B2736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ED02-4399-87BE-47F656EBC2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45690</c:v>
                </c:pt>
                <c:pt idx="1">
                  <c:v>17993</c:v>
                </c:pt>
                <c:pt idx="2">
                  <c:v>86798</c:v>
                </c:pt>
                <c:pt idx="3">
                  <c:v>39271</c:v>
                </c:pt>
                <c:pt idx="4">
                  <c:v>90859</c:v>
                </c:pt>
              </c:numCache>
            </c:numRef>
          </c:val>
          <c:smooth val="0"/>
          <c:extLst>
            <c:ext xmlns:c16="http://schemas.microsoft.com/office/drawing/2014/chart" uri="{C3380CC4-5D6E-409C-BE32-E72D297353CC}">
              <c16:uniqueId val="{00000001-ED02-4399-87BE-47F656EBC2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2.42</c:v>
                </c:pt>
                <c:pt idx="1">
                  <c:v>0.88</c:v>
                </c:pt>
                <c:pt idx="2">
                  <c:v>1.2</c:v>
                </c:pt>
                <c:pt idx="3">
                  <c:v>2.2999999999999998</c:v>
                </c:pt>
                <c:pt idx="4">
                  <c:v>3.93</c:v>
                </c:pt>
              </c:numCache>
            </c:numRef>
          </c:val>
          <c:extLst>
            <c:ext xmlns:c16="http://schemas.microsoft.com/office/drawing/2014/chart" uri="{C3380CC4-5D6E-409C-BE32-E72D297353CC}">
              <c16:uniqueId val="{00000000-E7FE-4C0F-86CD-5FEABEA7D9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14.24</c:v>
                </c:pt>
                <c:pt idx="1">
                  <c:v>13.15</c:v>
                </c:pt>
                <c:pt idx="2">
                  <c:v>13.01</c:v>
                </c:pt>
                <c:pt idx="3">
                  <c:v>13.14</c:v>
                </c:pt>
                <c:pt idx="4">
                  <c:v>14.86</c:v>
                </c:pt>
              </c:numCache>
            </c:numRef>
          </c:val>
          <c:extLst>
            <c:ext xmlns:c16="http://schemas.microsoft.com/office/drawing/2014/chart" uri="{C3380CC4-5D6E-409C-BE32-E72D297353CC}">
              <c16:uniqueId val="{00000001-E7FE-4C0F-86CD-5FEABEA7D9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1.1299999999999999</c:v>
                </c:pt>
                <c:pt idx="1">
                  <c:v>-2.63</c:v>
                </c:pt>
                <c:pt idx="2">
                  <c:v>0.33</c:v>
                </c:pt>
                <c:pt idx="3">
                  <c:v>1.71</c:v>
                </c:pt>
                <c:pt idx="4">
                  <c:v>4.22</c:v>
                </c:pt>
              </c:numCache>
            </c:numRef>
          </c:val>
          <c:smooth val="0"/>
          <c:extLst>
            <c:ext xmlns:c16="http://schemas.microsoft.com/office/drawing/2014/chart" uri="{C3380CC4-5D6E-409C-BE32-E72D297353CC}">
              <c16:uniqueId val="{00000002-E7FE-4C0F-86CD-5FEABEA7D9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6723-4A13-92C4-59B0FBE4BC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23-4A13-92C4-59B0FBE4BC2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6723-4A13-92C4-59B0FBE4BC2C}"/>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0.09</c:v>
                </c:pt>
                <c:pt idx="4">
                  <c:v>#N/A</c:v>
                </c:pt>
                <c:pt idx="5">
                  <c:v>0.08</c:v>
                </c:pt>
                <c:pt idx="6">
                  <c:v>#N/A</c:v>
                </c:pt>
                <c:pt idx="7">
                  <c:v>0.06</c:v>
                </c:pt>
                <c:pt idx="8">
                  <c:v>#N/A</c:v>
                </c:pt>
                <c:pt idx="9">
                  <c:v>0.05</c:v>
                </c:pt>
              </c:numCache>
            </c:numRef>
          </c:val>
          <c:extLst>
            <c:ext xmlns:c16="http://schemas.microsoft.com/office/drawing/2014/chart" uri="{C3380CC4-5D6E-409C-BE32-E72D297353CC}">
              <c16:uniqueId val="{00000003-6723-4A13-92C4-59B0FBE4BC2C}"/>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0.28999999999999998</c:v>
                </c:pt>
                <c:pt idx="2">
                  <c:v>#N/A</c:v>
                </c:pt>
                <c:pt idx="3">
                  <c:v>0.26</c:v>
                </c:pt>
                <c:pt idx="4">
                  <c:v>#N/A</c:v>
                </c:pt>
                <c:pt idx="5">
                  <c:v>0.24</c:v>
                </c:pt>
                <c:pt idx="6">
                  <c:v>#N/A</c:v>
                </c:pt>
                <c:pt idx="7">
                  <c:v>0.19</c:v>
                </c:pt>
                <c:pt idx="8">
                  <c:v>#N/A</c:v>
                </c:pt>
                <c:pt idx="9">
                  <c:v>0.31</c:v>
                </c:pt>
              </c:numCache>
            </c:numRef>
          </c:val>
          <c:extLst>
            <c:ext xmlns:c16="http://schemas.microsoft.com/office/drawing/2014/chart" uri="{C3380CC4-5D6E-409C-BE32-E72D297353CC}">
              <c16:uniqueId val="{00000004-6723-4A13-92C4-59B0FBE4BC2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0.46</c:v>
                </c:pt>
                <c:pt idx="2">
                  <c:v>#N/A</c:v>
                </c:pt>
                <c:pt idx="3">
                  <c:v>0.69</c:v>
                </c:pt>
                <c:pt idx="4">
                  <c:v>#N/A</c:v>
                </c:pt>
                <c:pt idx="5">
                  <c:v>0</c:v>
                </c:pt>
                <c:pt idx="6">
                  <c:v>#N/A</c:v>
                </c:pt>
                <c:pt idx="7">
                  <c:v>0.2</c:v>
                </c:pt>
                <c:pt idx="8">
                  <c:v>#N/A</c:v>
                </c:pt>
                <c:pt idx="9">
                  <c:v>1.71</c:v>
                </c:pt>
              </c:numCache>
            </c:numRef>
          </c:val>
          <c:extLst>
            <c:ext xmlns:c16="http://schemas.microsoft.com/office/drawing/2014/chart" uri="{C3380CC4-5D6E-409C-BE32-E72D297353CC}">
              <c16:uniqueId val="{00000005-6723-4A13-92C4-59B0FBE4BC2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2.13</c:v>
                </c:pt>
                <c:pt idx="2">
                  <c:v>#N/A</c:v>
                </c:pt>
                <c:pt idx="3">
                  <c:v>0.61</c:v>
                </c:pt>
                <c:pt idx="4">
                  <c:v>#N/A</c:v>
                </c:pt>
                <c:pt idx="5">
                  <c:v>0.95</c:v>
                </c:pt>
                <c:pt idx="6">
                  <c:v>#N/A</c:v>
                </c:pt>
                <c:pt idx="7">
                  <c:v>2.08</c:v>
                </c:pt>
                <c:pt idx="8">
                  <c:v>#N/A</c:v>
                </c:pt>
                <c:pt idx="9">
                  <c:v>3.61</c:v>
                </c:pt>
              </c:numCache>
            </c:numRef>
          </c:val>
          <c:extLst>
            <c:ext xmlns:c16="http://schemas.microsoft.com/office/drawing/2014/chart" uri="{C3380CC4-5D6E-409C-BE32-E72D297353CC}">
              <c16:uniqueId val="{00000006-6723-4A13-92C4-59B0FBE4BC2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1.75</c:v>
                </c:pt>
                <c:pt idx="2">
                  <c:v>#N/A</c:v>
                </c:pt>
                <c:pt idx="3">
                  <c:v>1.84</c:v>
                </c:pt>
                <c:pt idx="4">
                  <c:v>#N/A</c:v>
                </c:pt>
                <c:pt idx="5">
                  <c:v>2.65</c:v>
                </c:pt>
                <c:pt idx="6">
                  <c:v>#N/A</c:v>
                </c:pt>
                <c:pt idx="7">
                  <c:v>3.56</c:v>
                </c:pt>
                <c:pt idx="8">
                  <c:v>#N/A</c:v>
                </c:pt>
                <c:pt idx="9">
                  <c:v>3.71</c:v>
                </c:pt>
              </c:numCache>
            </c:numRef>
          </c:val>
          <c:extLst>
            <c:ext xmlns:c16="http://schemas.microsoft.com/office/drawing/2014/chart" uri="{C3380CC4-5D6E-409C-BE32-E72D297353CC}">
              <c16:uniqueId val="{00000007-6723-4A13-92C4-59B0FBE4BC2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4.22</c:v>
                </c:pt>
                <c:pt idx="2">
                  <c:v>#N/A</c:v>
                </c:pt>
                <c:pt idx="3">
                  <c:v>4.74</c:v>
                </c:pt>
                <c:pt idx="4">
                  <c:v>#N/A</c:v>
                </c:pt>
                <c:pt idx="5">
                  <c:v>5.76</c:v>
                </c:pt>
                <c:pt idx="6">
                  <c:v>#N/A</c:v>
                </c:pt>
                <c:pt idx="7">
                  <c:v>6.72</c:v>
                </c:pt>
                <c:pt idx="8">
                  <c:v>#N/A</c:v>
                </c:pt>
                <c:pt idx="9">
                  <c:v>7.61</c:v>
                </c:pt>
              </c:numCache>
            </c:numRef>
          </c:val>
          <c:extLst>
            <c:ext xmlns:c16="http://schemas.microsoft.com/office/drawing/2014/chart" uri="{C3380CC4-5D6E-409C-BE32-E72D297353CC}">
              <c16:uniqueId val="{00000008-6723-4A13-92C4-59B0FBE4BC2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43.4</c:v>
                </c:pt>
                <c:pt idx="2">
                  <c:v>#N/A</c:v>
                </c:pt>
                <c:pt idx="3">
                  <c:v>44.25</c:v>
                </c:pt>
                <c:pt idx="4">
                  <c:v>#N/A</c:v>
                </c:pt>
                <c:pt idx="5">
                  <c:v>43.43</c:v>
                </c:pt>
                <c:pt idx="6">
                  <c:v>#N/A</c:v>
                </c:pt>
                <c:pt idx="7">
                  <c:v>25.33</c:v>
                </c:pt>
                <c:pt idx="8">
                  <c:v>#N/A</c:v>
                </c:pt>
                <c:pt idx="9">
                  <c:v>23.27</c:v>
                </c:pt>
              </c:numCache>
            </c:numRef>
          </c:val>
          <c:extLst>
            <c:ext xmlns:c16="http://schemas.microsoft.com/office/drawing/2014/chart" uri="{C3380CC4-5D6E-409C-BE32-E72D297353CC}">
              <c16:uniqueId val="{00000009-6723-4A13-92C4-59B0FBE4BC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2899</c:v>
                </c:pt>
                <c:pt idx="5">
                  <c:v>2873</c:v>
                </c:pt>
                <c:pt idx="8">
                  <c:v>2795</c:v>
                </c:pt>
                <c:pt idx="11">
                  <c:v>2829</c:v>
                </c:pt>
                <c:pt idx="14">
                  <c:v>2873</c:v>
                </c:pt>
              </c:numCache>
            </c:numRef>
          </c:val>
          <c:extLst>
            <c:ext xmlns:c16="http://schemas.microsoft.com/office/drawing/2014/chart" uri="{C3380CC4-5D6E-409C-BE32-E72D297353CC}">
              <c16:uniqueId val="{00000000-8535-4A02-A704-CF46711E58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35-4A02-A704-CF46711E58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35-4A02-A704-CF46711E58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48</c:v>
                </c:pt>
                <c:pt idx="6">
                  <c:v>51</c:v>
                </c:pt>
                <c:pt idx="9">
                  <c:v>51</c:v>
                </c:pt>
                <c:pt idx="12">
                  <c:v>51</c:v>
                </c:pt>
              </c:numCache>
            </c:numRef>
          </c:val>
          <c:extLst>
            <c:ext xmlns:c16="http://schemas.microsoft.com/office/drawing/2014/chart" uri="{C3380CC4-5D6E-409C-BE32-E72D297353CC}">
              <c16:uniqueId val="{00000003-8535-4A02-A704-CF46711E58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417</c:v>
                </c:pt>
                <c:pt idx="3">
                  <c:v>412</c:v>
                </c:pt>
                <c:pt idx="6">
                  <c:v>376</c:v>
                </c:pt>
                <c:pt idx="9">
                  <c:v>342</c:v>
                </c:pt>
                <c:pt idx="12">
                  <c:v>298</c:v>
                </c:pt>
              </c:numCache>
            </c:numRef>
          </c:val>
          <c:extLst>
            <c:ext xmlns:c16="http://schemas.microsoft.com/office/drawing/2014/chart" uri="{C3380CC4-5D6E-409C-BE32-E72D297353CC}">
              <c16:uniqueId val="{00000004-8535-4A02-A704-CF46711E58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35-4A02-A704-CF46711E58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35-4A02-A704-CF46711E58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4533</c:v>
                </c:pt>
                <c:pt idx="3">
                  <c:v>4438</c:v>
                </c:pt>
                <c:pt idx="6">
                  <c:v>4191</c:v>
                </c:pt>
                <c:pt idx="9">
                  <c:v>4071</c:v>
                </c:pt>
                <c:pt idx="12">
                  <c:v>3925</c:v>
                </c:pt>
              </c:numCache>
            </c:numRef>
          </c:val>
          <c:extLst>
            <c:ext xmlns:c16="http://schemas.microsoft.com/office/drawing/2014/chart" uri="{C3380CC4-5D6E-409C-BE32-E72D297353CC}">
              <c16:uniqueId val="{00000007-8535-4A02-A704-CF46711E58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2091</c:v>
                </c:pt>
                <c:pt idx="2">
                  <c:v>#N/A</c:v>
                </c:pt>
                <c:pt idx="3">
                  <c:v>#N/A</c:v>
                </c:pt>
                <c:pt idx="4">
                  <c:v>2025</c:v>
                </c:pt>
                <c:pt idx="5">
                  <c:v>#N/A</c:v>
                </c:pt>
                <c:pt idx="6">
                  <c:v>#N/A</c:v>
                </c:pt>
                <c:pt idx="7">
                  <c:v>1823</c:v>
                </c:pt>
                <c:pt idx="8">
                  <c:v>#N/A</c:v>
                </c:pt>
                <c:pt idx="9">
                  <c:v>#N/A</c:v>
                </c:pt>
                <c:pt idx="10">
                  <c:v>1635</c:v>
                </c:pt>
                <c:pt idx="11">
                  <c:v>#N/A</c:v>
                </c:pt>
                <c:pt idx="12">
                  <c:v>#N/A</c:v>
                </c:pt>
                <c:pt idx="13">
                  <c:v>1401</c:v>
                </c:pt>
                <c:pt idx="14">
                  <c:v>#N/A</c:v>
                </c:pt>
              </c:numCache>
            </c:numRef>
          </c:val>
          <c:smooth val="0"/>
          <c:extLst>
            <c:ext xmlns:c16="http://schemas.microsoft.com/office/drawing/2014/chart" uri="{C3380CC4-5D6E-409C-BE32-E72D297353CC}">
              <c16:uniqueId val="{00000008-8535-4A02-A704-CF46711E58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31484</c:v>
                </c:pt>
                <c:pt idx="5">
                  <c:v>31547</c:v>
                </c:pt>
                <c:pt idx="8">
                  <c:v>31979</c:v>
                </c:pt>
                <c:pt idx="11">
                  <c:v>31714</c:v>
                </c:pt>
                <c:pt idx="14">
                  <c:v>32281</c:v>
                </c:pt>
              </c:numCache>
            </c:numRef>
          </c:val>
          <c:extLst>
            <c:ext xmlns:c16="http://schemas.microsoft.com/office/drawing/2014/chart" uri="{C3380CC4-5D6E-409C-BE32-E72D297353CC}">
              <c16:uniqueId val="{00000000-B7DC-4877-AFE3-749D9BB43E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3841</c:v>
                </c:pt>
                <c:pt idx="5">
                  <c:v>3866</c:v>
                </c:pt>
                <c:pt idx="8">
                  <c:v>3631</c:v>
                </c:pt>
                <c:pt idx="11">
                  <c:v>3512</c:v>
                </c:pt>
                <c:pt idx="14">
                  <c:v>3816</c:v>
                </c:pt>
              </c:numCache>
            </c:numRef>
          </c:val>
          <c:extLst>
            <c:ext xmlns:c16="http://schemas.microsoft.com/office/drawing/2014/chart" uri="{C3380CC4-5D6E-409C-BE32-E72D297353CC}">
              <c16:uniqueId val="{00000001-B7DC-4877-AFE3-749D9BB43E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6215</c:v>
                </c:pt>
                <c:pt idx="5">
                  <c:v>6495</c:v>
                </c:pt>
                <c:pt idx="8">
                  <c:v>6304</c:v>
                </c:pt>
                <c:pt idx="11">
                  <c:v>9467</c:v>
                </c:pt>
                <c:pt idx="14">
                  <c:v>11136</c:v>
                </c:pt>
              </c:numCache>
            </c:numRef>
          </c:val>
          <c:extLst>
            <c:ext xmlns:c16="http://schemas.microsoft.com/office/drawing/2014/chart" uri="{C3380CC4-5D6E-409C-BE32-E72D297353CC}">
              <c16:uniqueId val="{00000002-B7DC-4877-AFE3-749D9BB43E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DC-4877-AFE3-749D9BB43E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DC-4877-AFE3-749D9BB43E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5-B7DC-4877-AFE3-749D9BB43E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4167</c:v>
                </c:pt>
                <c:pt idx="3">
                  <c:v>4160</c:v>
                </c:pt>
                <c:pt idx="6">
                  <c:v>4137</c:v>
                </c:pt>
                <c:pt idx="9">
                  <c:v>4089</c:v>
                </c:pt>
                <c:pt idx="12">
                  <c:v>4020</c:v>
                </c:pt>
              </c:numCache>
            </c:numRef>
          </c:val>
          <c:extLst>
            <c:ext xmlns:c16="http://schemas.microsoft.com/office/drawing/2014/chart" uri="{C3380CC4-5D6E-409C-BE32-E72D297353CC}">
              <c16:uniqueId val="{00000006-B7DC-4877-AFE3-749D9BB43E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313</c:v>
                </c:pt>
                <c:pt idx="3">
                  <c:v>292</c:v>
                </c:pt>
                <c:pt idx="6">
                  <c:v>237</c:v>
                </c:pt>
                <c:pt idx="9">
                  <c:v>188</c:v>
                </c:pt>
                <c:pt idx="12">
                  <c:v>248</c:v>
                </c:pt>
              </c:numCache>
            </c:numRef>
          </c:val>
          <c:extLst>
            <c:ext xmlns:c16="http://schemas.microsoft.com/office/drawing/2014/chart" uri="{C3380CC4-5D6E-409C-BE32-E72D297353CC}">
              <c16:uniqueId val="{00000007-B7DC-4877-AFE3-749D9BB43E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5499</c:v>
                </c:pt>
                <c:pt idx="3">
                  <c:v>5356</c:v>
                </c:pt>
                <c:pt idx="6">
                  <c:v>4980</c:v>
                </c:pt>
                <c:pt idx="9">
                  <c:v>4657</c:v>
                </c:pt>
                <c:pt idx="12">
                  <c:v>4202</c:v>
                </c:pt>
              </c:numCache>
            </c:numRef>
          </c:val>
          <c:extLst>
            <c:ext xmlns:c16="http://schemas.microsoft.com/office/drawing/2014/chart" uri="{C3380CC4-5D6E-409C-BE32-E72D297353CC}">
              <c16:uniqueId val="{00000008-B7DC-4877-AFE3-749D9BB43E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DC-4877-AFE3-749D9BB43E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39441</c:v>
                </c:pt>
                <c:pt idx="3">
                  <c:v>37209</c:v>
                </c:pt>
                <c:pt idx="6">
                  <c:v>39428</c:v>
                </c:pt>
                <c:pt idx="9">
                  <c:v>38196</c:v>
                </c:pt>
                <c:pt idx="12">
                  <c:v>40740</c:v>
                </c:pt>
              </c:numCache>
            </c:numRef>
          </c:val>
          <c:extLst>
            <c:ext xmlns:c16="http://schemas.microsoft.com/office/drawing/2014/chart" uri="{C3380CC4-5D6E-409C-BE32-E72D297353CC}">
              <c16:uniqueId val="{0000000A-B7DC-4877-AFE3-749D9BB43E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7884</c:v>
                </c:pt>
                <c:pt idx="2">
                  <c:v>#N/A</c:v>
                </c:pt>
                <c:pt idx="3">
                  <c:v>#N/A</c:v>
                </c:pt>
                <c:pt idx="4">
                  <c:v>5111</c:v>
                </c:pt>
                <c:pt idx="5">
                  <c:v>#N/A</c:v>
                </c:pt>
                <c:pt idx="6">
                  <c:v>#N/A</c:v>
                </c:pt>
                <c:pt idx="7">
                  <c:v>6869</c:v>
                </c:pt>
                <c:pt idx="8">
                  <c:v>#N/A</c:v>
                </c:pt>
                <c:pt idx="9">
                  <c:v>#N/A</c:v>
                </c:pt>
                <c:pt idx="10">
                  <c:v>2437</c:v>
                </c:pt>
                <c:pt idx="11">
                  <c:v>#N/A</c:v>
                </c:pt>
                <c:pt idx="12">
                  <c:v>#N/A</c:v>
                </c:pt>
                <c:pt idx="13">
                  <c:v>1977</c:v>
                </c:pt>
                <c:pt idx="14">
                  <c:v>#N/A</c:v>
                </c:pt>
              </c:numCache>
            </c:numRef>
          </c:val>
          <c:smooth val="0"/>
          <c:extLst>
            <c:ext xmlns:c16="http://schemas.microsoft.com/office/drawing/2014/chart" uri="{C3380CC4-5D6E-409C-BE32-E72D297353CC}">
              <c16:uniqueId val="{0000000B-B7DC-4877-AFE3-749D9BB43E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2416</c:v>
                </c:pt>
                <c:pt idx="1">
                  <c:v>2526</c:v>
                </c:pt>
                <c:pt idx="2">
                  <c:v>3027</c:v>
                </c:pt>
              </c:numCache>
            </c:numRef>
          </c:val>
          <c:extLst>
            <c:ext xmlns:c16="http://schemas.microsoft.com/office/drawing/2014/chart" uri="{C3380CC4-5D6E-409C-BE32-E72D297353CC}">
              <c16:uniqueId val="{00000000-C0E9-40F6-B3E0-79B791945B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543</c:v>
                </c:pt>
                <c:pt idx="1">
                  <c:v>561</c:v>
                </c:pt>
                <c:pt idx="2">
                  <c:v>1756</c:v>
                </c:pt>
              </c:numCache>
            </c:numRef>
          </c:val>
          <c:extLst>
            <c:ext xmlns:c16="http://schemas.microsoft.com/office/drawing/2014/chart" uri="{C3380CC4-5D6E-409C-BE32-E72D297353CC}">
              <c16:uniqueId val="{00000001-C0E9-40F6-B3E0-79B791945B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2100</c:v>
                </c:pt>
                <c:pt idx="1">
                  <c:v>5134</c:v>
                </c:pt>
                <c:pt idx="2">
                  <c:v>4960</c:v>
                </c:pt>
              </c:numCache>
            </c:numRef>
          </c:val>
          <c:extLst>
            <c:ext xmlns:c16="http://schemas.microsoft.com/office/drawing/2014/chart" uri="{C3380CC4-5D6E-409C-BE32-E72D297353CC}">
              <c16:uniqueId val="{00000002-C0E9-40F6-B3E0-79B791945B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{F24F22A2-C1C6-434B-BEB0-FD628D5E9EE7}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041-42B8-AEB8-72B36C39EB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{4BC5DA0F-13BD-44D9-9A6F-CAC8BC506BAC}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41-42B8-AEB8-72B36C39EB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{7763BEED-FA66-4ABF-8650-558BD7911040}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41-42B8-AEB8-72B36C39EB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{E00C6D03-2656-4ADD-B5E5-9CFFDC710996}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41-42B8-AEB8-72B36C39EB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{54A2250F-A3F1-4F4B-BC5E-0CF824B10AEE}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41-42B8-AEB8-72B36C39EB0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{AF579BCE-F15F-4FF3-AEAF-F586964D8B8C}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041-42B8-AEB8-72B36C39EB0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{E1141CC0-DCD3-4C4B-871C-A6113FB72AAC}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041-42B8-AEB8-72B36C39EB0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{B8C604EC-A218-4FCF-8FAA-68A5E952A3B8}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041-42B8-AEB8-72B36C39EB0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{215F890B-BE2D-489D-AFF7-7D4BEB20D6FA}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041-42B8-AEB8-72B36C39EB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74.7</c:v>
                </c:pt>
                <c:pt idx="8">
                  <c:v>76.099999999999994</c:v>
                </c:pt>
                <c:pt idx="16">
                  <c:v>75.900000000000006</c:v>
                </c:pt>
                <c:pt idx="24">
                  <c:v>76.5</c:v>
                </c:pt>
                <c:pt idx="32">
                  <c:v>76.900000000000006</c:v>
                </c:pt>
              </c:numCache>
            </c:numRef>
          </c:xVal>
          <c:yVal>
            <c:numRef>
              <c:f>公会計指標分析・財政指標組合せ分析表!$BP$51:$DC$51</c:f>
              <c:numCache>
                <c:formatCode>#,##0.0;"▲ "#,##0.0</c:formatCode>
                <c:ptCount val="40"/>
                <c:pt idx="0">
                  <c:v>49.3</c:v>
                </c:pt>
                <c:pt idx="8">
                  <c:v>31.9</c:v>
                </c:pt>
                <c:pt idx="16">
                  <c:v>42.3</c:v>
                </c:pt>
                <c:pt idx="24">
                  <c:v>14.5</c:v>
                </c:pt>
                <c:pt idx="32">
                  <c:v>11</c:v>
                </c:pt>
              </c:numCache>
            </c:numRef>
          </c:yVal>
          <c:smooth val="0"/>
          <c:extLst>
            <c:ext xmlns:c16="http://schemas.microsoft.com/office/drawing/2014/chart" uri="{C3380CC4-5D6E-409C-BE32-E72D297353CC}">
              <c16:uniqueId val="{00000009-9041-42B8-AEB8-72B36C39EB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{230E7AA6-B4C7-4B4F-9E0C-ACA8AE293B81}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041-42B8-AEB8-72B36C39EB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{CDE41FB2-7871-4EB3-A322-B8A17411EDA4}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41-42B8-AEB8-72B36C39EB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{0940508D-F2E0-4904-BA84-28AE1D9EAD7D}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41-42B8-AEB8-72B36C39EB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{1EE81AC6-FE1C-4766-8D77-C97A1F6AA547}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41-42B8-AEB8-72B36C39EB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{CEAEC107-C3E6-470D-8229-19AD3B101072}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41-42B8-AEB8-72B36C39EB0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{15C88206-B8D9-48B2-9AE4-51BF84057675}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041-42B8-AEB8-72B36C39EB0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{BF74922E-7F07-453D-A992-9BF839A2CE28}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041-42B8-AEB8-72B36C39EB0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{56D9147D-2E04-4DA4-A7FD-222B456787DA}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041-42B8-AEB8-72B36C39EB08}"/>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{0F9360EC-C0B0-493E-8BAF-B4EFDB428B59}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041-42B8-AEB8-72B36C39EB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9041-42B8-AEB8-72B36C39EB0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{B79A4E0E-BF51-4270-842E-35B450BC3B66}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2F2-4CE9-84CD-CA74C7D2DE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{A8DFAFC4-E38F-4FEF-9880-1E8979F8B826}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F2-4CE9-84CD-CA74C7D2DE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{FE995811-5819-485C-B365-43275285F4A7}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F2-4CE9-84CD-CA74C7D2DE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{70ABDCC0-6606-4301-AA90-834E197845E6}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F2-4CE9-84CD-CA74C7D2DE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{9712A7BD-D272-47B2-85DE-9F316DCCBBA5}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F2-4CE9-84CD-CA74C7D2DE0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{71DAB140-D81F-475B-99A2-8866A1A30FBB}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2F2-4CE9-84CD-CA74C7D2DE0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{8BCFB4E2-F7CA-430C-9966-23E4EFD86328}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2F2-4CE9-84CD-CA74C7D2DE0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{F1D45252-6790-489C-8F84-3A05F4274658}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2F2-4CE9-84CD-CA74C7D2DE0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{0943BE26-D38E-4C4B-ADE1-0F7D76D9E266}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2F2-4CE9-84CD-CA74C7D2DE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12.6</c:v>
                </c:pt>
                <c:pt idx="16">
                  <c:v>12.3</c:v>
                </c:pt>
                <c:pt idx="24">
                  <c:v>11.2</c:v>
                </c:pt>
                <c:pt idx="32">
                  <c:v>9.6</c:v>
                </c:pt>
              </c:numCache>
            </c:numRef>
          </c:xVal>
          <c:yVal>
            <c:numRef>
              <c:f>公会計指標分析・財政指標組合せ分析表!$BP$73:$DC$73</c:f>
              <c:numCache>
                <c:formatCode>#,##0.0;"▲ "#,##0.0</c:formatCode>
                <c:ptCount val="40"/>
                <c:pt idx="0">
                  <c:v>49.3</c:v>
                </c:pt>
                <c:pt idx="8">
                  <c:v>31.9</c:v>
                </c:pt>
                <c:pt idx="16">
                  <c:v>42.3</c:v>
                </c:pt>
                <c:pt idx="24">
                  <c:v>14.5</c:v>
                </c:pt>
                <c:pt idx="32">
                  <c:v>11</c:v>
                </c:pt>
              </c:numCache>
            </c:numRef>
          </c:yVal>
          <c:smooth val="0"/>
          <c:extLst>
            <c:ext xmlns:c16="http://schemas.microsoft.com/office/drawing/2014/chart" uri="{C3380CC4-5D6E-409C-BE32-E72D297353CC}">
              <c16:uniqueId val="{00000009-12F2-4CE9-84CD-CA74C7D2DE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{36785E0A-54B5-4AF7-871B-C3BD2F3BE161}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2F2-4CE9-84CD-CA74C7D2DE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{75FCC1F4-BE5F-4B30-A0AF-2C1BD31C97A8}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F2-4CE9-84CD-CA74C7D2DE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{7A3AEDB4-834D-4E02-AAE2-4002193D8227}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F2-4CE9-84CD-CA74C7D2DE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{FA3BE4DB-2253-4C89-A6C7-67790EB713A3}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F2-4CE9-84CD-CA74C7D2DE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{243219C0-5257-4938-BC8D-04A9F1D3AC86}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F2-4CE9-84CD-CA74C7D2DE04}"/>
                </c:ext>
              </c:extLst>
            </c:dLbl>
            <c:dLbl>
              <c:idx val="8"/>
              <c:layout>
                <c:manualLayout>
                  <c:x val="0"/>
                  <c:y val="1.054895962551039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{140ED9E2-F14D-4E2E-83C0-183B5DDB10A7}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2F2-4CE9-84CD-CA74C7D2DE04}"/>
                </c:ext>
              </c:extLst>
            </c:dLbl>
            <c:dLbl>
              <c:idx val="16"/>
              <c:layout>
                <c:manualLayout>
                  <c:x val="0"/>
                  <c:y val="2.6088990600085771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{D78889AC-3B8C-4CFE-8038-C2B775425469}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2F2-4CE9-84CD-CA74C7D2DE04}"/>
                </c:ext>
              </c:extLst>
            </c:dLbl>
            <c:dLbl>
              <c:idx val="24"/>
              <c:layout>
                <c:manualLayout>
                  <c:x val="0"/>
                  <c:y val="-1.315717371038018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{2902266A-D915-40E3-9B98-A7747D7BE7B0}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2F2-4CE9-84CD-CA74C7D2DE0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{33685DCC-6974-44DE-BEA3-1E5EA27255D1}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2F2-4CE9-84CD-CA74C7D2DE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2F2-4CE9-84CD-CA74C7D2DE04}"/>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1BA45BE-61EC-47B7-907A-66EF8262BBD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9ECE8A9-2462-46B7-9599-C06CCBB0914B}"/>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算入公債費が若干上昇したこと及び、元利償還金の減少により改善傾向となっている。引き続き各種事業の見直しをして、市債の発行を抑制し、公債費の削減に努めていく。また、やむを得ず市債を発行する際は、交付税算入のある有利な市債の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大型事業である庁舎建設事業や、郡山城跡公園整備事業等に係る市債を発行したことにより増加している。しかし繰上償還のために減債基金へ積立てたことに伴い、充当可能財源が増加したため、将来負担比率の分子は減少した。老朽化した公共施設の改修など、今後も地方債が必要な局面が想定されるが、将来負担軽減のため市債の発行を抑制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基金全体としては、約１５億２千万円の増となった。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これは、庁舎建設基金において、約４億１千７百万円の取り崩しを行った反面、</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減債基金において、約１１億９千５百万円、またふるさと応援基金において約２億３千９百万円の積立を行ったことが主な要因である。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将来のため、積極的な基金積立を心がけていく。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都市基盤整備基金：大和郡山市の都市基盤の整備に資するため。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福祉基金：多様化し、高度化する福祉に対応し、市民の福祉の向上を図るため。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ふるさと応援基金：大和郡山市を応援しようという方から広く寄附金を募り、個性豊かで活力あるまちづくりに資するため。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庁舎建設基金において、約４億１千７百万円の積立をおこなった。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ふるさと応援基金においては、ＤＭＧ ＭＯＲＩやまと郡山城ホールのフルコンサートグランドピアノの購入等に充てるため、約３千６百万円を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取り崩した一方、寄附金約２億３千９百万円の積立を行ったため、全体として増となった。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都市基盤整備基金については水道事業をはじめとする都市基盤整備事業に活用予定である。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庁舎建設基金については、庁舎建設工事費の財源として活用予定である。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ふるさと応援基金については、寄附の目的に合わせた事業に活用予定である。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決算状況を勘案しつつ、約５億円の積立を行ったことにより増となった。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各年度の決算の動向及び、後年度の財政状況を勘案しつつ、不測の事態に備え適切な積み立てを行っていく。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令和４年度に繰上償還をするために、約１１億９千５百万円の積立を行ったことにより増となった。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今後、特筆すべき積み立てや取り崩しを行う見込みはないが、公債費の推移に留意しつつ、残高の確保に努める。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ABD6D3B-31AA-4C16-BA15-8422DDCD3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C3F6160-98D4-4F2F-B370-39FDD9CF4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50F659-8D09-43E2-A222-D37CD02E1CB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5BEB8C0-9552-48E5-8C1D-8CF58BD21E5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5CEE248-C977-40A8-956C-C01EB9E01CA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4B6FDC2-66EC-43FE-9F26-3834A0E0092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857F745-CD7B-461E-8888-928C95CC61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634AA3E-115B-4364-9E22-7B8FFDF61DB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AC2B319-697A-4182-8243-EC101B1D5F3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908266C-6939-45CA-BCF6-0C953BDBDF7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40BD540-4F9D-4F0C-99F6-43002C6FE59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1BF1041-A176-4AA0-8A07-9850A8CC60F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84,644
83,778
42.69
42,263,329
41,421,927
800,260
20,370,861
40,740,115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C91ECF1-63FE-46C3-84B1-D7326F64A7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3924EFD-9C8C-468B-A158-2BC8E2D8C1A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9FDA114-6B9D-491F-9A26-DF43A0644A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7C04CD8-220B-4E68-982F-C3AFC8F750D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D86D10B-E68C-4644-8A17-3C9920D3D22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EFA6D7-C170-41BD-82B5-B33F048518E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695FF2-DBC5-4F52-9607-DB058F65A8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45B5CA3-855E-49D6-9A37-5EACB5272A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1A22692-D561-411C-94C6-2ED3684EB5E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FEE0586-3B6F-4891-A491-46F25466351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616490D-F1E8-43C1-902A-14CECE95149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B712311-E360-4997-AE1D-83FABF3BAD8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C203019-29B7-4E8B-8738-D7F1379665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E58E9D4-788E-42F6-9E0F-76CF7C3BA1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39E539E-4556-4567-8243-4D0204ABEA9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3207B63-4F53-43D2-B129-6E95D715EB4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8AF0318-B823-410F-8F74-E9F9DAEC4BD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C7616A8-5B6D-4EA5-828F-58457F91502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B224540-FA98-4DC1-8B0D-FBB3387C186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F992F29-B2CD-4967-9C31-8F32CE384DF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B63A658-7338-45B3-8CE6-450BFB707D0A}"/>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B66A10A-DE18-49D1-A529-D6110F92E8A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C827929-8F28-433B-9361-A8920F74750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9C8E6D0-CFEE-434C-9D00-0A040523355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484981C-BD1F-4947-8C33-3F570FBDD9D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F284B58-7084-4DFE-9ADE-8A6C432E2B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D27FA68-561C-4A7B-B613-964060108C9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90177D5-0A97-4CF9-9626-FC7F1D3B2F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2CEE249-C127-43D6-9384-3A3FBD26931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C697A1C-55FF-4F34-A00A-FFA7BB05A52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5238D99-5E41-45B1-A10B-CBAB7AE527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C950A7C-F3DD-4246-9A93-A16BDD951B6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3D7BE66-1257-45B6-B230-EC60803A4E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61D59F8-AE8F-4335-B10A-55D96CF3887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1E8080F-9C5E-42B9-9FC1-955A813CE58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平成２７年度に策定した「大和郡山市公共施設等総合管理計画」について、令和３年度に見直しを行った。今後も計画に基づき、適切な維持管理に努める。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例年、類似団体と比較し、率が高いことから、早急な改修・更新を行い、少しでも類似団体に近づける必要があることがわかる。これまでに作成した「大和郡山市総合管理計画」ならびに「大和郡山市公共施設等総合管理計画に基づく個別施設計画」をもとに確実に計画を進めていきたい。</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FAFBD0A-3C37-41C5-BB56-2D8D526DD5B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E608772-780A-4739-A13F-D8E2DEB8F14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1ABF369-14AF-45B7-96C3-9F565AEE495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13A78C63-D21F-4B1F-827F-4C031F4458AA}"/>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8C0DAB25-7B54-47A0-905D-898C46EA506F}"/>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174746CC-CDCF-4C6D-9D9F-997C64DA1CA4}"/>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2E99655C-E3F1-4251-A7F5-BD64F91D8035}"/>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AE35D584-5FCE-4339-9E4A-D11E0BB10D4F}"/>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22E39EEB-8F33-4DCA-AD3F-F0476FB827E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FDC467E6-DB4E-4B21-A35D-D0ABD09FF6C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BB8F5913-3DD7-4FF5-BD63-EA66DA069FD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E93582BD-2927-4F27-8274-BDD6A2055E48}"/>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DB2271AD-007E-41CD-8455-9F715EE1E6C4}"/>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9AB35F6A-F358-47F2-B0AA-ED9367D999B6}"/>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17E21E30-0136-444D-B75C-EADE523127F4}"/>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673448D1-5ACD-47C2-890F-0A1D660C840B}"/>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4078720F-9F48-4377-A7B4-1073ECC09D93}"/>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85FBB49-546B-43C4-9C34-08318E75A17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49FF7D87-5E22-4408-9752-D65ACE2FA78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7292294A-6017-46B9-90AC-C98578A0908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C7859617-7F36-47EA-8874-01C300985C74}"/>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263F8710-8276-4C93-B551-A0069698FEF8}"/>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77857A2-D144-4472-93D5-1D57896C395C}"/>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9AB2F7BA-20AA-4EA2-90DB-6728B1761D96}"/>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7D333664-3996-4BC0-8BEE-F1A9A92CC1F7}"/>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C6D48926-1101-421E-9DD8-1B1CF24ECC54}"/>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16F74311-9B15-4000-9362-94E24CF01368}"/>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76" name="フローチャート: 判断 75">
          <a:extLst>
            <a:ext uri="{FF2B5EF4-FFF2-40B4-BE49-F238E27FC236}">
              <a16:creationId xmlns:a16="http://schemas.microsoft.com/office/drawing/2014/main" id="{1A8D76C6-F592-4BB3-92C9-455BBB602A21}"/>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77" name="フローチャート: 判断 76">
          <a:extLst>
            <a:ext uri="{FF2B5EF4-FFF2-40B4-BE49-F238E27FC236}">
              <a16:creationId xmlns:a16="http://schemas.microsoft.com/office/drawing/2014/main" id="{B57FF605-12D4-4F7C-9C83-C60C04BED42F}"/>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78" name="フローチャート: 判断 77">
          <a:extLst>
            <a:ext uri="{FF2B5EF4-FFF2-40B4-BE49-F238E27FC236}">
              <a16:creationId xmlns:a16="http://schemas.microsoft.com/office/drawing/2014/main" id="{DE668F46-2285-4272-86E1-7B290888E960}"/>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037C36B9-9876-4F10-962C-FD8DC43880D8}"/>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918DE13-18D8-40B6-8268-5A38961521F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5346868-5725-4F77-842E-3D10F6550C8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3468D1A-0424-4CBE-8C88-B6A6A8EE55C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12B30A3-3D02-4F7E-B98E-F1BF9E0E2D4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C97D25C-D739-4BE8-847B-CB2BF659A7B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8414</xdr:rowOff>
    </xdr:from>
    <xdr:to>
      <xdr:col>23</xdr:col>
      <xdr:colOff>136525</xdr:colOff>
      <xdr:row>33</xdr:row>
      <xdr:rowOff>110013</xdr:rowOff>
    </xdr:to>
    <xdr:sp macro="" textlink="">
      <xdr:nvSpPr>
        <xdr:cNvPr id="85" name="楕円 84">
          <a:extLst>
            <a:ext uri="{FF2B5EF4-FFF2-40B4-BE49-F238E27FC236}">
              <a16:creationId xmlns:a16="http://schemas.microsoft.com/office/drawing/2014/main" id="{753AB815-8835-4A55-B672-F027DA644EDB}"/>
            </a:ext>
          </a:extLst>
        </xdr:cNvPr>
        <xdr:cNvSpPr/>
      </xdr:nvSpPr>
      <xdr:spPr>
        <a:xfrm>
          <a:off x="4711700" y="64377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158291</xdr:rowOff>
    </xdr:from>
    <xdr:ext cx="405111" cy="259045"/>
    <xdr:sp macro="" textlink="">
      <xdr:nvSpPr>
        <xdr:cNvPr id="86" name="有形固定資産減価償却率該当値テキスト">
          <a:extLst>
            <a:ext uri="{FF2B5EF4-FFF2-40B4-BE49-F238E27FC236}">
              <a16:creationId xmlns:a16="http://schemas.microsoft.com/office/drawing/2014/main" id="{7816C8B6-1C1B-4249-8B03-FF8A27ECB29D}"/>
            </a:ext>
          </a:extLst>
        </xdr:cNvPr>
        <xdr:cNvSpPr txBox="1"/>
      </xdr:nvSpPr>
      <xdr:spPr>
        <a:xfrm>
          <a:off x="4813300" y="641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169069</xdr:rowOff>
    </xdr:from>
    <xdr:to>
      <xdr:col>19</xdr:col>
      <xdr:colOff>187325</xdr:colOff>
      <xdr:row>33</xdr:row>
      <xdr:rowOff>99219</xdr:rowOff>
    </xdr:to>
    <xdr:sp macro="" textlink="">
      <xdr:nvSpPr>
        <xdr:cNvPr id="87" name="楕円 86">
          <a:extLst>
            <a:ext uri="{FF2B5EF4-FFF2-40B4-BE49-F238E27FC236}">
              <a16:creationId xmlns:a16="http://schemas.microsoft.com/office/drawing/2014/main" id="{7F93F1B2-DDCE-429B-8399-045636F5AAA0}"/>
            </a:ext>
          </a:extLst>
        </xdr:cNvPr>
        <xdr:cNvSpPr/>
      </xdr:nvSpPr>
      <xdr:spPr>
        <a:xfrm>
          <a:off x="4000500" y="64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48419</xdr:rowOff>
    </xdr:from>
    <xdr:to>
      <xdr:col>23</xdr:col>
      <xdr:colOff>85725</xdr:colOff>
      <xdr:row>33</xdr:row>
      <xdr:rowOff>59214</xdr:rowOff>
    </xdr:to>
    <xdr:cxnSp macro="">
      <xdr:nvCxnSpPr>
        <xdr:cNvPr id="88" name="直線コネクタ 87">
          <a:extLst>
            <a:ext uri="{FF2B5EF4-FFF2-40B4-BE49-F238E27FC236}">
              <a16:creationId xmlns:a16="http://schemas.microsoft.com/office/drawing/2014/main" id="{15198E23-23F4-4330-8AE6-45249A4C0C1B}"/>
            </a:ext>
          </a:extLst>
        </xdr:cNvPr>
        <xdr:cNvCxnSpPr/>
      </xdr:nvCxnSpPr>
      <xdr:spPr>
        <a:xfrm>
          <a:off x="4051300" y="6477794"/>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152876</xdr:rowOff>
    </xdr:from>
    <xdr:to>
      <xdr:col>15</xdr:col>
      <xdr:colOff>187325</xdr:colOff>
      <xdr:row>33</xdr:row>
      <xdr:rowOff>83026</xdr:rowOff>
    </xdr:to>
    <xdr:sp macro="" textlink="">
      <xdr:nvSpPr>
        <xdr:cNvPr id="89" name="楕円 88">
          <a:extLst>
            <a:ext uri="{FF2B5EF4-FFF2-40B4-BE49-F238E27FC236}">
              <a16:creationId xmlns:a16="http://schemas.microsoft.com/office/drawing/2014/main" id="{114B5057-4049-4922-87F1-11932DC3A1CB}"/>
            </a:ext>
          </a:extLst>
        </xdr:cNvPr>
        <xdr:cNvSpPr/>
      </xdr:nvSpPr>
      <xdr:spPr>
        <a:xfrm>
          <a:off x="3238500" y="64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32226</xdr:rowOff>
    </xdr:from>
    <xdr:to>
      <xdr:col>19</xdr:col>
      <xdr:colOff>136525</xdr:colOff>
      <xdr:row>33</xdr:row>
      <xdr:rowOff>48419</xdr:rowOff>
    </xdr:to>
    <xdr:cxnSp macro="">
      <xdr:nvCxnSpPr>
        <xdr:cNvPr id="90" name="直線コネクタ 89">
          <a:extLst>
            <a:ext uri="{FF2B5EF4-FFF2-40B4-BE49-F238E27FC236}">
              <a16:creationId xmlns:a16="http://schemas.microsoft.com/office/drawing/2014/main" id="{A0494DBF-980D-4816-A62D-A80546177ED8}"/>
            </a:ext>
          </a:extLst>
        </xdr:cNvPr>
        <xdr:cNvCxnSpPr/>
      </xdr:nvCxnSpPr>
      <xdr:spPr>
        <a:xfrm>
          <a:off x="3289300" y="6461601"/>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158274</xdr:rowOff>
    </xdr:from>
    <xdr:to>
      <xdr:col>11</xdr:col>
      <xdr:colOff>187325</xdr:colOff>
      <xdr:row>33</xdr:row>
      <xdr:rowOff>88424</xdr:rowOff>
    </xdr:to>
    <xdr:sp macro="" textlink="">
      <xdr:nvSpPr>
        <xdr:cNvPr id="91" name="楕円 90">
          <a:extLst>
            <a:ext uri="{FF2B5EF4-FFF2-40B4-BE49-F238E27FC236}">
              <a16:creationId xmlns:a16="http://schemas.microsoft.com/office/drawing/2014/main" id="{18E560E0-CADB-4BD4-A13F-C7212A6A7B6E}"/>
            </a:ext>
          </a:extLst>
        </xdr:cNvPr>
        <xdr:cNvSpPr/>
      </xdr:nvSpPr>
      <xdr:spPr>
        <a:xfrm>
          <a:off x="2476500" y="641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32226</xdr:rowOff>
    </xdr:from>
    <xdr:to>
      <xdr:col>15</xdr:col>
      <xdr:colOff>136525</xdr:colOff>
      <xdr:row>33</xdr:row>
      <xdr:rowOff>37624</xdr:rowOff>
    </xdr:to>
    <xdr:cxnSp macro="">
      <xdr:nvCxnSpPr>
        <xdr:cNvPr id="92" name="直線コネクタ 91">
          <a:extLst>
            <a:ext uri="{FF2B5EF4-FFF2-40B4-BE49-F238E27FC236}">
              <a16:creationId xmlns:a16="http://schemas.microsoft.com/office/drawing/2014/main" id="{71897C5D-713B-4AFF-AA0F-5FCF7AF345A3}"/>
            </a:ext>
          </a:extLst>
        </xdr:cNvPr>
        <xdr:cNvCxnSpPr/>
      </xdr:nvCxnSpPr>
      <xdr:spPr>
        <a:xfrm flipV="1">
          <a:off x="2527300" y="6461601"/>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120491</xdr:rowOff>
    </xdr:from>
    <xdr:to>
      <xdr:col>7</xdr:col>
      <xdr:colOff>187325</xdr:colOff>
      <xdr:row>33</xdr:row>
      <xdr:rowOff>50641</xdr:rowOff>
    </xdr:to>
    <xdr:sp macro="" textlink="">
      <xdr:nvSpPr>
        <xdr:cNvPr id="93" name="楕円 92">
          <a:extLst>
            <a:ext uri="{FF2B5EF4-FFF2-40B4-BE49-F238E27FC236}">
              <a16:creationId xmlns:a16="http://schemas.microsoft.com/office/drawing/2014/main" id="{9979C1A0-5111-4AA0-9D0F-0EA6EF734529}"/>
            </a:ext>
          </a:extLst>
        </xdr:cNvPr>
        <xdr:cNvSpPr/>
      </xdr:nvSpPr>
      <xdr:spPr>
        <a:xfrm>
          <a:off x="1714500" y="63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171291</xdr:rowOff>
    </xdr:from>
    <xdr:to>
      <xdr:col>11</xdr:col>
      <xdr:colOff>136525</xdr:colOff>
      <xdr:row>33</xdr:row>
      <xdr:rowOff>37624</xdr:rowOff>
    </xdr:to>
    <xdr:cxnSp macro="">
      <xdr:nvCxnSpPr>
        <xdr:cNvPr id="94" name="直線コネクタ 93">
          <a:extLst>
            <a:ext uri="{FF2B5EF4-FFF2-40B4-BE49-F238E27FC236}">
              <a16:creationId xmlns:a16="http://schemas.microsoft.com/office/drawing/2014/main" id="{5B0E8550-4785-48C5-8DDD-E38035395CDE}"/>
            </a:ext>
          </a:extLst>
        </xdr:cNvPr>
        <xdr:cNvCxnSpPr/>
      </xdr:nvCxnSpPr>
      <xdr:spPr>
        <a:xfrm>
          <a:off x="1765300" y="6429216"/>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95" name="n_1aveValue有形固定資産減価償却率">
          <a:extLst>
            <a:ext uri="{FF2B5EF4-FFF2-40B4-BE49-F238E27FC236}">
              <a16:creationId xmlns:a16="http://schemas.microsoft.com/office/drawing/2014/main" id="{B85FFF50-942E-422F-A121-ABE1F67AAA73}"/>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96" name="n_2aveValue有形固定資産減価償却率">
          <a:extLst>
            <a:ext uri="{FF2B5EF4-FFF2-40B4-BE49-F238E27FC236}">
              <a16:creationId xmlns:a16="http://schemas.microsoft.com/office/drawing/2014/main" id="{1E74CC46-3FCC-4D8C-A1C1-58A6C5B7AD27}"/>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97" name="n_3aveValue有形固定資産減価償却率">
          <a:extLst>
            <a:ext uri="{FF2B5EF4-FFF2-40B4-BE49-F238E27FC236}">
              <a16:creationId xmlns:a16="http://schemas.microsoft.com/office/drawing/2014/main" id="{FD4DDFA7-B3B8-41E5-B2D9-875C9CF7FAE5}"/>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52354030-3669-4AFC-931B-C9C544E5B865}"/>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90346</xdr:rowOff>
    </xdr:from>
    <xdr:ext cx="405111" cy="259045"/>
    <xdr:sp macro="" textlink="">
      <xdr:nvSpPr>
        <xdr:cNvPr id="99" name="n_1mainValue有形固定資産減価償却率">
          <a:extLst>
            <a:ext uri="{FF2B5EF4-FFF2-40B4-BE49-F238E27FC236}">
              <a16:creationId xmlns:a16="http://schemas.microsoft.com/office/drawing/2014/main" id="{EA095F15-9275-41AC-BFAA-C683397A7F26}"/>
            </a:ext>
          </a:extLst>
        </xdr:cNvPr>
        <xdr:cNvSpPr txBox="1"/>
      </xdr:nvSpPr>
      <xdr:spPr>
        <a:xfrm>
          <a:off x="3836044" y="6519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74153</xdr:rowOff>
    </xdr:from>
    <xdr:ext cx="405111" cy="259045"/>
    <xdr:sp macro="" textlink="">
      <xdr:nvSpPr>
        <xdr:cNvPr id="100" name="n_2mainValue有形固定資産減価償却率">
          <a:extLst>
            <a:ext uri="{FF2B5EF4-FFF2-40B4-BE49-F238E27FC236}">
              <a16:creationId xmlns:a16="http://schemas.microsoft.com/office/drawing/2014/main" id="{80BC4934-AC68-4EDC-AAF9-A6F2982C5F16}"/>
            </a:ext>
          </a:extLst>
        </xdr:cNvPr>
        <xdr:cNvSpPr txBox="1"/>
      </xdr:nvSpPr>
      <xdr:spPr>
        <a:xfrm>
          <a:off x="3086744" y="650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79551</xdr:rowOff>
    </xdr:from>
    <xdr:ext cx="405111" cy="259045"/>
    <xdr:sp macro="" textlink="">
      <xdr:nvSpPr>
        <xdr:cNvPr id="101" name="n_3mainValue有形固定資産減価償却率">
          <a:extLst>
            <a:ext uri="{FF2B5EF4-FFF2-40B4-BE49-F238E27FC236}">
              <a16:creationId xmlns:a16="http://schemas.microsoft.com/office/drawing/2014/main" id="{681C7390-C478-45AD-8AB4-0046C1C6F7F0}"/>
            </a:ext>
          </a:extLst>
        </xdr:cNvPr>
        <xdr:cNvSpPr txBox="1"/>
      </xdr:nvSpPr>
      <xdr:spPr>
        <a:xfrm>
          <a:off x="2324744" y="650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41768</xdr:rowOff>
    </xdr:from>
    <xdr:ext cx="405111" cy="259045"/>
    <xdr:sp macro="" textlink="">
      <xdr:nvSpPr>
        <xdr:cNvPr id="102" name="n_4mainValue有形固定資産減価償却率">
          <a:extLst>
            <a:ext uri="{FF2B5EF4-FFF2-40B4-BE49-F238E27FC236}">
              <a16:creationId xmlns:a16="http://schemas.microsoft.com/office/drawing/2014/main" id="{60420B1B-0297-4622-8795-28B50BBB205E}"/>
            </a:ext>
          </a:extLst>
        </xdr:cNvPr>
        <xdr:cNvSpPr txBox="1"/>
      </xdr:nvSpPr>
      <xdr:spPr>
        <a:xfrm>
          <a:off x="1562744" y="647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F713904E-75FC-4926-8C5B-195BD5DE04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D65C3A2-67DF-4FF8-AAF5-0B02D3C0771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C1D6621-0CA9-4E49-94C3-2E21FE2E82E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9282AA08-A4D7-4B9A-8582-286246F6140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F8E009A5-40E8-4B7A-A07D-CC1D5A696EF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DC9C5D1A-0082-4240-9775-44B2D720BCD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AD58CFF8-5BDA-4DB7-8495-992A9DF1370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EC0D93BD-038F-4319-9AD8-A3DFC78BDB5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FDCB76D8-272A-4076-A2E1-89C006FFC3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6DE658DF-27B1-493D-86A9-6D1F665ECC5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412EA7FA-9F2C-4B49-9E14-58B1641B03B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CA2BD608-CD3B-4FE3-9334-149C8815334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7BC1C168-0659-4BF7-BD7A-80228EE3DE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債務償還比率は普通交付税や臨時財政対策債発行可能額等、歳入面での増加がみられたため、数値は改善しているものの、類似団体平均値を依然上回っている。主な原因としては</a:t>
          </a:r>
          <a:r>
            <a:rPr kumimoji="1" lang="en-US" altLang="ja-JP" sz="1100">
              <a:latin typeface="ＭＳ Ｐゴシック" panose="020B0600070205080204" pitchFamily="50" charset="-128"/>
              <a:ea typeface="ＭＳ Ｐゴシック" panose="020B0600070205080204" pitchFamily="50" charset="-128"/>
            </a:rPr>
            <a:t>H</a:t>
          </a:r>
          <a:r>
            <a:rPr kumimoji="1" lang="ja-JP" altLang="en-US" sz="1100">
              <a:latin typeface="ＭＳ Ｐゴシック" panose="020B0600070205080204" pitchFamily="50" charset="-128"/>
              <a:ea typeface="ＭＳ Ｐゴシック" panose="020B0600070205080204" pitchFamily="50" charset="-128"/>
            </a:rPr>
            <a:t>２６年より第三セクター等改革推進費の償還が始まったことが考えられる。今後も市債の発行の抑制及び人件費等の抑制に努め、状況を改善していきたい。</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E5DEB8AC-94A6-456F-8DFF-2D0D92369FE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C6E71C42-6699-4BD6-A1A5-FB0329604AA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BD228A0F-0BA3-4BE8-A438-CBB1E15F289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668ADB84-538D-45DA-9BED-14E5CE3809F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1411BE9F-3543-4AF1-B15F-2DDA027BAEE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6ECA4848-05EE-4D86-A4B7-35718587708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50061A3C-7F56-4209-83F2-96CA0DF36CF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98165008-5A4C-447D-A3F5-04436CC50EC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FB59CE66-DD4B-40E3-9965-0B7D85E2821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D1D8514-4FE4-4F67-9243-0C6BE0E3CAF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8612D6D8-8D3B-4C03-8EB3-278CE1985D4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683403F7-E21A-4862-AADE-34E7295D0A8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E44D5DC1-A306-4352-9B62-F08AC71D512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92389349-EEDB-4767-BEFF-836C2F5D747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260B7377-63EE-4D3B-A018-9D0CFF2AFA0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B9BF7A41-F870-45F6-820F-A13FD41BFB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ACC52501-394C-4A55-AC4F-34F2F6AEA25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E982226C-4D60-4B21-B32F-BDF03E5244AC}"/>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F57253EB-B704-4CBE-82DB-89A90DEF6835}"/>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6546BCBC-C520-41F3-BCE6-05C4A5AC5114}"/>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CDD9EBBB-25C4-467B-BFEA-20B832DF809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A09A74D2-1583-4C2F-AA6F-9DBDE0B91C8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a:extLst>
            <a:ext uri="{FF2B5EF4-FFF2-40B4-BE49-F238E27FC236}">
              <a16:creationId xmlns:a16="http://schemas.microsoft.com/office/drawing/2014/main" id="{9377F2B3-C763-46FA-BA61-49EAAD240611}"/>
            </a:ext>
          </a:extLst>
        </xdr:cNvPr>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07FBACDE-162A-4A44-AC66-53AEC10CBB08}"/>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0" name="フローチャート: 判断 139">
          <a:extLst>
            <a:ext uri="{FF2B5EF4-FFF2-40B4-BE49-F238E27FC236}">
              <a16:creationId xmlns:a16="http://schemas.microsoft.com/office/drawing/2014/main" id="{27A49F5B-0D34-45C6-8B9D-1550B1C86935}"/>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1" name="フローチャート: 判断 140">
          <a:extLst>
            <a:ext uri="{FF2B5EF4-FFF2-40B4-BE49-F238E27FC236}">
              <a16:creationId xmlns:a16="http://schemas.microsoft.com/office/drawing/2014/main" id="{B2BE3744-8F2C-406F-ACE3-52099DA49B56}"/>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2" name="フローチャート: 判断 141">
          <a:extLst>
            <a:ext uri="{FF2B5EF4-FFF2-40B4-BE49-F238E27FC236}">
              <a16:creationId xmlns:a16="http://schemas.microsoft.com/office/drawing/2014/main" id="{E0344002-55AD-4BAD-8E14-C2681D670298}"/>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3" name="フローチャート: 判断 142">
          <a:extLst>
            <a:ext uri="{FF2B5EF4-FFF2-40B4-BE49-F238E27FC236}">
              <a16:creationId xmlns:a16="http://schemas.microsoft.com/office/drawing/2014/main" id="{37BCF78C-E0CE-4900-BFA1-EC33E7803D61}"/>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079E632-9B63-4B01-8133-344E12360CC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9F371BC-C27B-4707-9530-C819A20046B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B0075A17-FD06-4DFE-A383-2BE0264E6A1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65F60FB-01A5-4C16-804B-C285FB6D074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4FE9CC5-982C-402C-92C2-DFDA8C80631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102453</xdr:rowOff>
    </xdr:from>
    <xdr:to>
      <xdr:col>76</xdr:col>
      <xdr:colOff>73025</xdr:colOff>
      <xdr:row>31</xdr:row>
      <xdr:rowOff>32603</xdr:rowOff>
    </xdr:to>
    <xdr:sp macro="" textlink="">
      <xdr:nvSpPr>
        <xdr:cNvPr id="149" name="楕円 148">
          <a:extLst>
            <a:ext uri="{FF2B5EF4-FFF2-40B4-BE49-F238E27FC236}">
              <a16:creationId xmlns:a16="http://schemas.microsoft.com/office/drawing/2014/main" id="{0FFC1CBD-E776-423E-96DB-4F3E6908B3B9}"/>
            </a:ext>
          </a:extLst>
        </xdr:cNvPr>
        <xdr:cNvSpPr/>
      </xdr:nvSpPr>
      <xdr:spPr>
        <a:xfrm>
          <a:off x="147447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80880</xdr:rowOff>
    </xdr:from>
    <xdr:ext cx="469744" cy="259045"/>
    <xdr:sp macro="" textlink="">
      <xdr:nvSpPr>
        <xdr:cNvPr id="150" name="債務償還比率該当値テキスト">
          <a:extLst>
            <a:ext uri="{FF2B5EF4-FFF2-40B4-BE49-F238E27FC236}">
              <a16:creationId xmlns:a16="http://schemas.microsoft.com/office/drawing/2014/main" id="{5D8AF971-AD9C-4994-984E-51E9E13CB1DE}"/>
            </a:ext>
          </a:extLst>
        </xdr:cNvPr>
        <xdr:cNvSpPr txBox="1"/>
      </xdr:nvSpPr>
      <xdr:spPr>
        <a:xfrm>
          <a:off x="14846300" y="599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74613</xdr:rowOff>
    </xdr:from>
    <xdr:to>
      <xdr:col>72</xdr:col>
      <xdr:colOff>123825</xdr:colOff>
      <xdr:row>33</xdr:row>
      <xdr:rowOff>4763</xdr:rowOff>
    </xdr:to>
    <xdr:sp macro="" textlink="">
      <xdr:nvSpPr>
        <xdr:cNvPr id="151" name="楕円 150">
          <a:extLst>
            <a:ext uri="{FF2B5EF4-FFF2-40B4-BE49-F238E27FC236}">
              <a16:creationId xmlns:a16="http://schemas.microsoft.com/office/drawing/2014/main" id="{AA63B641-3A8F-469F-8DCF-10A62478DE42}"/>
            </a:ext>
          </a:extLst>
        </xdr:cNvPr>
        <xdr:cNvSpPr/>
      </xdr:nvSpPr>
      <xdr:spPr>
        <a:xfrm>
          <a:off x="14033500" y="6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153253</xdr:rowOff>
    </xdr:from>
    <xdr:to>
      <xdr:col>76</xdr:col>
      <xdr:colOff>22225</xdr:colOff>
      <xdr:row>32</xdr:row>
      <xdr:rowOff>125413</xdr:rowOff>
    </xdr:to>
    <xdr:cxnSp macro="">
      <xdr:nvCxnSpPr>
        <xdr:cNvPr id="152" name="直線コネクタ 151">
          <a:extLst>
            <a:ext uri="{FF2B5EF4-FFF2-40B4-BE49-F238E27FC236}">
              <a16:creationId xmlns:a16="http://schemas.microsoft.com/office/drawing/2014/main" id="{EA524F70-3895-45FA-89AE-8FFBA0B8C932}"/>
            </a:ext>
          </a:extLst>
        </xdr:cNvPr>
        <xdr:cNvCxnSpPr/>
      </xdr:nvCxnSpPr>
      <xdr:spPr>
        <a:xfrm flipV="1">
          <a:off x="14084300" y="6068278"/>
          <a:ext cx="711200" cy="3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14197</xdr:rowOff>
    </xdr:from>
    <xdr:to>
      <xdr:col>68</xdr:col>
      <xdr:colOff>123825</xdr:colOff>
      <xdr:row>33</xdr:row>
      <xdr:rowOff>115797</xdr:rowOff>
    </xdr:to>
    <xdr:sp macro="" textlink="">
      <xdr:nvSpPr>
        <xdr:cNvPr id="153" name="楕円 152">
          <a:extLst>
            <a:ext uri="{FF2B5EF4-FFF2-40B4-BE49-F238E27FC236}">
              <a16:creationId xmlns:a16="http://schemas.microsoft.com/office/drawing/2014/main" id="{605E0D2A-F323-4A69-98C6-89DB8DD3CD54}"/>
            </a:ext>
          </a:extLst>
        </xdr:cNvPr>
        <xdr:cNvSpPr/>
      </xdr:nvSpPr>
      <xdr:spPr>
        <a:xfrm>
          <a:off x="13271500" y="64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125413</xdr:rowOff>
    </xdr:from>
    <xdr:to>
      <xdr:col>72</xdr:col>
      <xdr:colOff>73025</xdr:colOff>
      <xdr:row>33</xdr:row>
      <xdr:rowOff>64997</xdr:rowOff>
    </xdr:to>
    <xdr:cxnSp macro="">
      <xdr:nvCxnSpPr>
        <xdr:cNvPr id="154" name="直線コネクタ 153">
          <a:extLst>
            <a:ext uri="{FF2B5EF4-FFF2-40B4-BE49-F238E27FC236}">
              <a16:creationId xmlns:a16="http://schemas.microsoft.com/office/drawing/2014/main" id="{B4653B89-06FA-464C-A3B6-B081A1B4190A}"/>
            </a:ext>
          </a:extLst>
        </xdr:cNvPr>
        <xdr:cNvCxnSpPr/>
      </xdr:nvCxnSpPr>
      <xdr:spPr>
        <a:xfrm flipV="1">
          <a:off x="13322300" y="6383338"/>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4635</xdr:rowOff>
    </xdr:from>
    <xdr:to>
      <xdr:col>64</xdr:col>
      <xdr:colOff>123825</xdr:colOff>
      <xdr:row>33</xdr:row>
      <xdr:rowOff>106235</xdr:rowOff>
    </xdr:to>
    <xdr:sp macro="" textlink="">
      <xdr:nvSpPr>
        <xdr:cNvPr id="155" name="楕円 154">
          <a:extLst>
            <a:ext uri="{FF2B5EF4-FFF2-40B4-BE49-F238E27FC236}">
              <a16:creationId xmlns:a16="http://schemas.microsoft.com/office/drawing/2014/main" id="{5C459E80-C323-484F-B713-595D7B6AFC90}"/>
            </a:ext>
          </a:extLst>
        </xdr:cNvPr>
        <xdr:cNvSpPr/>
      </xdr:nvSpPr>
      <xdr:spPr>
        <a:xfrm>
          <a:off x="12509500" y="64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55435</xdr:rowOff>
    </xdr:from>
    <xdr:to>
      <xdr:col>68</xdr:col>
      <xdr:colOff>73025</xdr:colOff>
      <xdr:row>33</xdr:row>
      <xdr:rowOff>64997</xdr:rowOff>
    </xdr:to>
    <xdr:cxnSp macro="">
      <xdr:nvCxnSpPr>
        <xdr:cNvPr id="156" name="直線コネクタ 155">
          <a:extLst>
            <a:ext uri="{FF2B5EF4-FFF2-40B4-BE49-F238E27FC236}">
              <a16:creationId xmlns:a16="http://schemas.microsoft.com/office/drawing/2014/main" id="{5C0CC1E5-9D66-4BDD-BE5A-B7D2649DBAE9}"/>
            </a:ext>
          </a:extLst>
        </xdr:cNvPr>
        <xdr:cNvCxnSpPr/>
      </xdr:nvCxnSpPr>
      <xdr:spPr>
        <a:xfrm>
          <a:off x="12560300" y="6484810"/>
          <a:ext cx="762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152182</xdr:rowOff>
    </xdr:from>
    <xdr:to>
      <xdr:col>60</xdr:col>
      <xdr:colOff>123825</xdr:colOff>
      <xdr:row>33</xdr:row>
      <xdr:rowOff>82332</xdr:rowOff>
    </xdr:to>
    <xdr:sp macro="" textlink="">
      <xdr:nvSpPr>
        <xdr:cNvPr id="157" name="楕円 156">
          <a:extLst>
            <a:ext uri="{FF2B5EF4-FFF2-40B4-BE49-F238E27FC236}">
              <a16:creationId xmlns:a16="http://schemas.microsoft.com/office/drawing/2014/main" id="{D3F7BF93-1CF3-4E66-B51F-089B01047122}"/>
            </a:ext>
          </a:extLst>
        </xdr:cNvPr>
        <xdr:cNvSpPr/>
      </xdr:nvSpPr>
      <xdr:spPr>
        <a:xfrm>
          <a:off x="11747500" y="64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31532</xdr:rowOff>
    </xdr:from>
    <xdr:to>
      <xdr:col>64</xdr:col>
      <xdr:colOff>73025</xdr:colOff>
      <xdr:row>33</xdr:row>
      <xdr:rowOff>55435</xdr:rowOff>
    </xdr:to>
    <xdr:cxnSp macro="">
      <xdr:nvCxnSpPr>
        <xdr:cNvPr id="158" name="直線コネクタ 157">
          <a:extLst>
            <a:ext uri="{FF2B5EF4-FFF2-40B4-BE49-F238E27FC236}">
              <a16:creationId xmlns:a16="http://schemas.microsoft.com/office/drawing/2014/main" id="{1C572C80-D80D-491E-92D0-40B5D4FD7FDB}"/>
            </a:ext>
          </a:extLst>
        </xdr:cNvPr>
        <xdr:cNvCxnSpPr/>
      </xdr:nvCxnSpPr>
      <xdr:spPr>
        <a:xfrm>
          <a:off x="11798300" y="6460907"/>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59" name="n_1aveValue債務償還比率">
          <a:extLst>
            <a:ext uri="{FF2B5EF4-FFF2-40B4-BE49-F238E27FC236}">
              <a16:creationId xmlns:a16="http://schemas.microsoft.com/office/drawing/2014/main" id="{72E3F380-7F47-4C80-820B-7DF94C47341F}"/>
            </a:ext>
          </a:extLst>
        </xdr:cNvPr>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0" name="n_2aveValue債務償還比率">
          <a:extLst>
            <a:ext uri="{FF2B5EF4-FFF2-40B4-BE49-F238E27FC236}">
              <a16:creationId xmlns:a16="http://schemas.microsoft.com/office/drawing/2014/main" id="{B6254966-9BA1-497B-A023-A54D30B8EA14}"/>
            </a:ext>
          </a:extLst>
        </xdr:cNvPr>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1" name="n_3aveValue債務償還比率">
          <a:extLst>
            <a:ext uri="{FF2B5EF4-FFF2-40B4-BE49-F238E27FC236}">
              <a16:creationId xmlns:a16="http://schemas.microsoft.com/office/drawing/2014/main" id="{E655C867-307E-400B-8F54-1D53CA1D745F}"/>
            </a:ext>
          </a:extLst>
        </xdr:cNvPr>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62" name="n_4aveValue債務償還比率">
          <a:extLst>
            <a:ext uri="{FF2B5EF4-FFF2-40B4-BE49-F238E27FC236}">
              <a16:creationId xmlns:a16="http://schemas.microsoft.com/office/drawing/2014/main" id="{11CDFCF6-59F3-4218-B62F-5AA5658D675F}"/>
            </a:ext>
          </a:extLst>
        </xdr:cNvPr>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167340</xdr:rowOff>
    </xdr:from>
    <xdr:ext cx="469744" cy="259045"/>
    <xdr:sp macro="" textlink="">
      <xdr:nvSpPr>
        <xdr:cNvPr id="163" name="n_1mainValue債務償還比率">
          <a:extLst>
            <a:ext uri="{FF2B5EF4-FFF2-40B4-BE49-F238E27FC236}">
              <a16:creationId xmlns:a16="http://schemas.microsoft.com/office/drawing/2014/main" id="{813C9E23-6754-4E22-8233-377747074751}"/>
            </a:ext>
          </a:extLst>
        </xdr:cNvPr>
        <xdr:cNvSpPr txBox="1"/>
      </xdr:nvSpPr>
      <xdr:spPr>
        <a:xfrm>
          <a:off x="13836727" y="6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106924</xdr:rowOff>
    </xdr:from>
    <xdr:ext cx="469744" cy="259045"/>
    <xdr:sp macro="" textlink="">
      <xdr:nvSpPr>
        <xdr:cNvPr id="164" name="n_2mainValue債務償還比率">
          <a:extLst>
            <a:ext uri="{FF2B5EF4-FFF2-40B4-BE49-F238E27FC236}">
              <a16:creationId xmlns:a16="http://schemas.microsoft.com/office/drawing/2014/main" id="{36AC396F-3189-4217-B446-253EA109DA38}"/>
            </a:ext>
          </a:extLst>
        </xdr:cNvPr>
        <xdr:cNvSpPr txBox="1"/>
      </xdr:nvSpPr>
      <xdr:spPr>
        <a:xfrm>
          <a:off x="13087427" y="653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97362</xdr:rowOff>
    </xdr:from>
    <xdr:ext cx="469744" cy="259045"/>
    <xdr:sp macro="" textlink="">
      <xdr:nvSpPr>
        <xdr:cNvPr id="165" name="n_3mainValue債務償還比率">
          <a:extLst>
            <a:ext uri="{FF2B5EF4-FFF2-40B4-BE49-F238E27FC236}">
              <a16:creationId xmlns:a16="http://schemas.microsoft.com/office/drawing/2014/main" id="{C36F5F8E-21D1-4367-9D00-F3278A6B41B7}"/>
            </a:ext>
          </a:extLst>
        </xdr:cNvPr>
        <xdr:cNvSpPr txBox="1"/>
      </xdr:nvSpPr>
      <xdr:spPr>
        <a:xfrm>
          <a:off x="12325427" y="652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73459</xdr:rowOff>
    </xdr:from>
    <xdr:ext cx="469744" cy="259045"/>
    <xdr:sp macro="" textlink="">
      <xdr:nvSpPr>
        <xdr:cNvPr id="166" name="n_4mainValue債務償還比率">
          <a:extLst>
            <a:ext uri="{FF2B5EF4-FFF2-40B4-BE49-F238E27FC236}">
              <a16:creationId xmlns:a16="http://schemas.microsoft.com/office/drawing/2014/main" id="{B7E36DB5-1687-403D-A5A7-5B195F81645C}"/>
            </a:ext>
          </a:extLst>
        </xdr:cNvPr>
        <xdr:cNvSpPr txBox="1"/>
      </xdr:nvSpPr>
      <xdr:spPr>
        <a:xfrm>
          <a:off x="11563427" y="650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8ABECCD-ED56-43E3-AAA7-D6DD7095890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64D3C36F-5D5B-446F-9577-EAE706E419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72CDB68-9971-49B5-A9BA-F4B6019EA88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A86E4A8F-CB76-4CCB-8491-67CC01DCC55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C354DBE-98BE-4C22-B1DE-2058BF19B8D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6EAB2D73-1375-4CCB-B955-A98DE28D991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2097EE-295A-4125-BF75-45D785634B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B7454E-58C6-4872-BB01-DC09E0AEBF0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269E506-F122-4763-B4CC-6874830871A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8ECE8D2-A081-41F8-9F31-4828182CB4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A9E7AB-505C-4A8F-B688-98B27113B7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E84AC2-7DAA-4A85-B7BC-6BD9419116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DF353A-BC95-4C68-95AA-1F33307044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6B36AD-2694-48B2-A4B5-36BB9F8D32C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A4E7D2-161D-4EFC-BC69-6C446E06EA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EA7E4E-AF2E-46F5-8AE1-BD2F9E8FCF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84,644
83,778
42.69
42,263,329
41,421,927
800,260
20,370,861
40,740,115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6B51B9-B307-4B5C-B88D-1D4029A037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6D0924-C399-4AEE-A4FF-B056F25470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88D96E-4DB4-48F2-83B2-F0EDA59B11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C6913A-6B75-406D-9862-409B5F8F15A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8EEA77-0490-4997-ADC6-624305FA5E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23E2DC9-9FFE-41A7-B9B1-8F1305C8EA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14FBB2-09A0-4D7A-AF3C-90B711EB41F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8836EB-6E81-4C6D-A790-01CA0BF2A5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CC6FA9-3B23-4BEB-9E00-40497C5DB1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3B7263-5981-4FB0-8A8E-232A53F80D4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06808F-7ECE-469D-95D8-452FFC3B25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1239DA-037F-4B0D-BC0F-B775735800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9A1016-B8CC-44F6-AAA1-FB67841281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D6A9F9-A853-419F-9037-94E7F573FE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AB1897B-FC2B-409E-8FE2-9E7A657B09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7915C7-A463-44CE-B805-62665EA4B38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A97427-BF39-4FBC-9801-5AC295CFA4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13B5EB-E74F-4392-94B0-498B6C6BA3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92E123-A81A-4248-8DB1-D730934CE2E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F26DD8-E662-4EF1-B162-51BF50DAFFF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2814E9-45AA-45F4-A6CD-D6DF2BB2A26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961F96-C685-462E-9776-FC66CEEC22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25A5763-5D61-4186-8A57-E84516CBF71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D717912-C6CC-4623-A47A-9921A39FD1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FB2987E-6400-482A-85B0-C48DB21298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1C8BB6E-2D07-4AC5-A3D6-E88505C50B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D73C3B-38B6-4857-9D9A-822E3675CE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E6B3C3-2BF5-4EB2-AC54-6029E27A57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4AA9D6-CD16-467F-AF6A-0AC9EF5146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931C2A-5F15-45E4-8DA2-DA5206737E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7FA2D3-5EA5-4A4D-A5FE-819064E7FA4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FA506E0-AFD3-4C7C-A025-9531E47345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42373B6-025D-442D-B441-6916E030034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2855C77-C415-4251-A0F1-00026E37BD9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2CD61AE-9885-423F-9A85-BD08DA59F46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B74A2F0-CD88-4A4E-B602-D5EC27E6E5D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A3EF2F6-2D66-4FBF-AF4D-E339EC89AC3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5AA6FA5-F142-421D-B5BA-BC4E920CC59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E4D224E-247F-46A1-8A5E-0D20F21F54C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64902F1-DACE-44FA-AAA4-B0226369403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14989CC-030B-455B-9A77-A1871ADC9EB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0052023-0147-4B55-9267-68F116C6877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5401F5-2437-4B33-A2E7-6D110143DD2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7C24163-764C-478C-8FB5-DEEC3E9940E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0BED792-F9EC-4E93-B604-E5BFE06330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8C065BD-441E-4D24-AE94-B454A2ACDE5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661CE881-8F9D-4D30-967F-8FD9ACB0DFCB}"/>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F060B818-EC0D-41BB-A64F-4CF029D5EC52}"/>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99B10D87-DAA7-4B3A-9B60-3F85BD82729B}"/>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7184239-EB41-46C9-9364-8359AA57447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8185BC2F-B071-4972-B797-B8DA056FED8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74E58CB3-A88C-4754-94AD-5DA949025E58}"/>
            </a:ext>
          </a:extLst>
        </xdr:cNvPr>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7D5E25A3-23E4-46BE-B3BB-3F4E423EEF48}"/>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7EECFFE0-9213-4E70-AAD9-38D1AD3FF300}"/>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B397C462-F800-4306-BC6C-89D1F144C5F2}"/>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CAE8F95A-54E7-4576-AA72-56182F947001}"/>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EA52C685-0EBF-4972-AB9E-4033F6BE2F7F}"/>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29E93E-905D-4F05-98D5-A78D72B802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DEC2CB7-8907-4029-B2DF-54684FC29DF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266604-2A46-4E1A-B136-FC91BD2507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0B1880-8E73-4BDF-86C5-5E24991487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103DDD9-7003-4F26-8D63-DBC6EACAFF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170724</xdr:rowOff>
    </xdr:from>
    <xdr:to>
      <xdr:col>24</xdr:col>
      <xdr:colOff>114300</xdr:colOff>
      <xdr:row>42</xdr:row>
      <xdr:rowOff>100874</xdr:rowOff>
    </xdr:to>
    <xdr:sp macro="" textlink="">
      <xdr:nvSpPr>
        <xdr:cNvPr id="74" name="楕円 73">
          <a:extLst>
            <a:ext uri="{FF2B5EF4-FFF2-40B4-BE49-F238E27FC236}">
              <a16:creationId xmlns:a16="http://schemas.microsoft.com/office/drawing/2014/main" id="{B847E266-D835-4805-90F6-24898DAC6463}"/>
            </a:ext>
          </a:extLst>
        </xdr:cNvPr>
        <xdr:cNvSpPr/>
      </xdr:nvSpPr>
      <xdr:spPr>
        <a:xfrm>
          <a:off x="45847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85651</xdr:rowOff>
    </xdr:from>
    <xdr:ext cx="405111" cy="259045"/>
    <xdr:sp macro="" textlink="">
      <xdr:nvSpPr>
        <xdr:cNvPr id="75" name="【道路】&#10;有形固定資産減価償却率該当値テキスト">
          <a:extLst>
            <a:ext uri="{FF2B5EF4-FFF2-40B4-BE49-F238E27FC236}">
              <a16:creationId xmlns:a16="http://schemas.microsoft.com/office/drawing/2014/main" id="{4EF3BF0A-F7A5-4739-8D29-1BE9C07E95DF}"/>
            </a:ext>
          </a:extLst>
        </xdr:cNvPr>
        <xdr:cNvSpPr txBox="1"/>
      </xdr:nvSpPr>
      <xdr:spPr>
        <a:xfrm>
          <a:off x="4673600" y="711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160927</xdr:rowOff>
    </xdr:from>
    <xdr:to>
      <xdr:col>20</xdr:col>
      <xdr:colOff>38100</xdr:colOff>
      <xdr:row>42</xdr:row>
      <xdr:rowOff>91077</xdr:rowOff>
    </xdr:to>
    <xdr:sp macro="" textlink="">
      <xdr:nvSpPr>
        <xdr:cNvPr id="76" name="楕円 75">
          <a:extLst>
            <a:ext uri="{FF2B5EF4-FFF2-40B4-BE49-F238E27FC236}">
              <a16:creationId xmlns:a16="http://schemas.microsoft.com/office/drawing/2014/main" id="{88B2D927-8F7F-493C-BD60-97228ABF300F}"/>
            </a:ext>
          </a:extLst>
        </xdr:cNvPr>
        <xdr:cNvSpPr/>
      </xdr:nvSpPr>
      <xdr:spPr>
        <a:xfrm>
          <a:off x="3746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40277</xdr:rowOff>
    </xdr:from>
    <xdr:to>
      <xdr:col>24</xdr:col>
      <xdr:colOff>63500</xdr:colOff>
      <xdr:row>42</xdr:row>
      <xdr:rowOff>50074</xdr:rowOff>
    </xdr:to>
    <xdr:cxnSp macro="">
      <xdr:nvCxnSpPr>
        <xdr:cNvPr id="77" name="直線コネクタ 76">
          <a:extLst>
            <a:ext uri="{FF2B5EF4-FFF2-40B4-BE49-F238E27FC236}">
              <a16:creationId xmlns:a16="http://schemas.microsoft.com/office/drawing/2014/main" id="{C7430B12-3DC5-4163-8C03-A98B1B1249A3}"/>
            </a:ext>
          </a:extLst>
        </xdr:cNvPr>
        <xdr:cNvCxnSpPr/>
      </xdr:nvCxnSpPr>
      <xdr:spPr>
        <a:xfrm>
          <a:off x="3797300" y="72411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156028</xdr:rowOff>
    </xdr:from>
    <xdr:to>
      <xdr:col>15</xdr:col>
      <xdr:colOff>101600</xdr:colOff>
      <xdr:row>42</xdr:row>
      <xdr:rowOff>86178</xdr:rowOff>
    </xdr:to>
    <xdr:sp macro="" textlink="">
      <xdr:nvSpPr>
        <xdr:cNvPr id="78" name="楕円 77">
          <a:extLst>
            <a:ext uri="{FF2B5EF4-FFF2-40B4-BE49-F238E27FC236}">
              <a16:creationId xmlns:a16="http://schemas.microsoft.com/office/drawing/2014/main" id="{8100F64C-DFCB-4F69-AC66-931D3A9D93FD}"/>
            </a:ext>
          </a:extLst>
        </xdr:cNvPr>
        <xdr:cNvSpPr/>
      </xdr:nvSpPr>
      <xdr:spPr>
        <a:xfrm>
          <a:off x="2857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35378</xdr:rowOff>
    </xdr:from>
    <xdr:to>
      <xdr:col>19</xdr:col>
      <xdr:colOff>177800</xdr:colOff>
      <xdr:row>42</xdr:row>
      <xdr:rowOff>40277</xdr:rowOff>
    </xdr:to>
    <xdr:cxnSp macro="">
      <xdr:nvCxnSpPr>
        <xdr:cNvPr id="79" name="直線コネクタ 78">
          <a:extLst>
            <a:ext uri="{FF2B5EF4-FFF2-40B4-BE49-F238E27FC236}">
              <a16:creationId xmlns:a16="http://schemas.microsoft.com/office/drawing/2014/main" id="{E9F3E4C0-BF8B-416E-B534-FF8E9FC8F113}"/>
            </a:ext>
          </a:extLst>
        </xdr:cNvPr>
        <xdr:cNvCxnSpPr/>
      </xdr:nvCxnSpPr>
      <xdr:spPr>
        <a:xfrm>
          <a:off x="2908300" y="72362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147865</xdr:rowOff>
    </xdr:from>
    <xdr:to>
      <xdr:col>10</xdr:col>
      <xdr:colOff>165100</xdr:colOff>
      <xdr:row>42</xdr:row>
      <xdr:rowOff>78015</xdr:rowOff>
    </xdr:to>
    <xdr:sp macro="" textlink="">
      <xdr:nvSpPr>
        <xdr:cNvPr id="80" name="楕円 79">
          <a:extLst>
            <a:ext uri="{FF2B5EF4-FFF2-40B4-BE49-F238E27FC236}">
              <a16:creationId xmlns:a16="http://schemas.microsoft.com/office/drawing/2014/main" id="{A233E642-A39D-4102-925B-77CEBE6D83E2}"/>
            </a:ext>
          </a:extLst>
        </xdr:cNvPr>
        <xdr:cNvSpPr/>
      </xdr:nvSpPr>
      <xdr:spPr>
        <a:xfrm>
          <a:off x="1968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27215</xdr:rowOff>
    </xdr:from>
    <xdr:to>
      <xdr:col>15</xdr:col>
      <xdr:colOff>50800</xdr:colOff>
      <xdr:row>42</xdr:row>
      <xdr:rowOff>35378</xdr:rowOff>
    </xdr:to>
    <xdr:cxnSp macro="">
      <xdr:nvCxnSpPr>
        <xdr:cNvPr id="81" name="直線コネクタ 80">
          <a:extLst>
            <a:ext uri="{FF2B5EF4-FFF2-40B4-BE49-F238E27FC236}">
              <a16:creationId xmlns:a16="http://schemas.microsoft.com/office/drawing/2014/main" id="{CFC47BFD-9E68-493D-803D-44D5CA60ACF8}"/>
            </a:ext>
          </a:extLst>
        </xdr:cNvPr>
        <xdr:cNvCxnSpPr/>
      </xdr:nvCxnSpPr>
      <xdr:spPr>
        <a:xfrm>
          <a:off x="2019300" y="722811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141333</xdr:rowOff>
    </xdr:from>
    <xdr:to>
      <xdr:col>6</xdr:col>
      <xdr:colOff>38100</xdr:colOff>
      <xdr:row>42</xdr:row>
      <xdr:rowOff>71483</xdr:rowOff>
    </xdr:to>
    <xdr:sp macro="" textlink="">
      <xdr:nvSpPr>
        <xdr:cNvPr id="82" name="楕円 81">
          <a:extLst>
            <a:ext uri="{FF2B5EF4-FFF2-40B4-BE49-F238E27FC236}">
              <a16:creationId xmlns:a16="http://schemas.microsoft.com/office/drawing/2014/main" id="{FD30EE18-FE38-4829-B0E5-CEA962793027}"/>
            </a:ext>
          </a:extLst>
        </xdr:cNvPr>
        <xdr:cNvSpPr/>
      </xdr:nvSpPr>
      <xdr:spPr>
        <a:xfrm>
          <a:off x="1079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20683</xdr:rowOff>
    </xdr:from>
    <xdr:to>
      <xdr:col>10</xdr:col>
      <xdr:colOff>114300</xdr:colOff>
      <xdr:row>42</xdr:row>
      <xdr:rowOff>27215</xdr:rowOff>
    </xdr:to>
    <xdr:cxnSp macro="">
      <xdr:nvCxnSpPr>
        <xdr:cNvPr id="83" name="直線コネクタ 82">
          <a:extLst>
            <a:ext uri="{FF2B5EF4-FFF2-40B4-BE49-F238E27FC236}">
              <a16:creationId xmlns:a16="http://schemas.microsoft.com/office/drawing/2014/main" id="{DDDBAC6D-6B93-4E10-8169-1268D018FC91}"/>
            </a:ext>
          </a:extLst>
        </xdr:cNvPr>
        <xdr:cNvCxnSpPr/>
      </xdr:nvCxnSpPr>
      <xdr:spPr>
        <a:xfrm>
          <a:off x="1130300" y="72215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4570BEF3-F032-4202-9D5C-CE3C50C7E360}"/>
            </a:ext>
          </a:extLst>
        </xdr:cNvPr>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A63877B0-7ABB-4505-9257-DF0EE60C58CA}"/>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4D517F2D-D2F2-4862-9476-5895D018155A}"/>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C997064F-5790-45DE-B35C-CFF82756D8F9}"/>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82204</xdr:rowOff>
    </xdr:from>
    <xdr:ext cx="405111" cy="259045"/>
    <xdr:sp macro="" textlink="">
      <xdr:nvSpPr>
        <xdr:cNvPr id="88" name="n_1mainValue【道路】&#10;有形固定資産減価償却率">
          <a:extLst>
            <a:ext uri="{FF2B5EF4-FFF2-40B4-BE49-F238E27FC236}">
              <a16:creationId xmlns:a16="http://schemas.microsoft.com/office/drawing/2014/main" id="{4F7A407D-101F-42B8-8151-5DD1C9BE99E8}"/>
            </a:ext>
          </a:extLst>
        </xdr:cNvPr>
        <xdr:cNvSpPr txBox="1"/>
      </xdr:nvSpPr>
      <xdr:spPr>
        <a:xfrm>
          <a:off x="3582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77305</xdr:rowOff>
    </xdr:from>
    <xdr:ext cx="405111" cy="259045"/>
    <xdr:sp macro="" textlink="">
      <xdr:nvSpPr>
        <xdr:cNvPr id="89" name="n_2mainValue【道路】&#10;有形固定資産減価償却率">
          <a:extLst>
            <a:ext uri="{FF2B5EF4-FFF2-40B4-BE49-F238E27FC236}">
              <a16:creationId xmlns:a16="http://schemas.microsoft.com/office/drawing/2014/main" id="{55E64829-35C4-4544-A7F1-D2485D7DD090}"/>
            </a:ext>
          </a:extLst>
        </xdr:cNvPr>
        <xdr:cNvSpPr txBox="1"/>
      </xdr:nvSpPr>
      <xdr:spPr>
        <a:xfrm>
          <a:off x="27057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69142</xdr:rowOff>
    </xdr:from>
    <xdr:ext cx="405111" cy="259045"/>
    <xdr:sp macro="" textlink="">
      <xdr:nvSpPr>
        <xdr:cNvPr id="90" name="n_3mainValue【道路】&#10;有形固定資産減価償却率">
          <a:extLst>
            <a:ext uri="{FF2B5EF4-FFF2-40B4-BE49-F238E27FC236}">
              <a16:creationId xmlns:a16="http://schemas.microsoft.com/office/drawing/2014/main" id="{57B7675F-55F9-4E92-939F-6ADDD93D1FE1}"/>
            </a:ext>
          </a:extLst>
        </xdr:cNvPr>
        <xdr:cNvSpPr txBox="1"/>
      </xdr:nvSpPr>
      <xdr:spPr>
        <a:xfrm>
          <a:off x="1816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62610</xdr:rowOff>
    </xdr:from>
    <xdr:ext cx="405111" cy="259045"/>
    <xdr:sp macro="" textlink="">
      <xdr:nvSpPr>
        <xdr:cNvPr id="91" name="n_4mainValue【道路】&#10;有形固定資産減価償却率">
          <a:extLst>
            <a:ext uri="{FF2B5EF4-FFF2-40B4-BE49-F238E27FC236}">
              <a16:creationId xmlns:a16="http://schemas.microsoft.com/office/drawing/2014/main" id="{F11E9072-7660-4A03-B13B-0FA17D537D09}"/>
            </a:ext>
          </a:extLst>
        </xdr:cNvPr>
        <xdr:cNvSpPr txBox="1"/>
      </xdr:nvSpPr>
      <xdr:spPr>
        <a:xfrm>
          <a:off x="9277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782CFED-5984-47D0-BADA-7830D580C0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DEC18F8-FB87-4E55-892B-0CC84E05BD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E60BA5F-F0B7-404B-9002-C1AAEF54379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758A6F7-61F5-4302-AABD-4853A382E2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8626E34-520E-44C8-A5D5-A287F12C76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94D4099-71FD-4DA2-BB5B-A519E7A5E3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FB39988-BF6A-47BD-ACB3-A2BE298639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F67C537-DDB5-40B0-90F1-1759628267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B801F05-3B6E-4205-9651-1FD9A79802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159F33C-23CB-4B29-A663-38CCEE342F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923BC07-2CCA-4463-B24B-ABC181B8C39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B8F5C96-EF4E-428C-8D5F-4209E5A72BB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C113BAD-1F23-40EF-8457-C31183133B9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B2840F8C-49A1-4BC0-8103-57763E7CEEB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DCC8CBA-D521-482E-8BA9-0C785822BE8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3469F6F8-E8F0-431E-8184-8EB1F997B08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3FB8EE5-083A-48E3-A8F8-0A38BC234C9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798691FE-DC36-42D3-B0F0-F0C1649FC69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3A2CD8-BEF3-4DD8-88B6-9E8BFF1D09F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AAC467B1-E8DE-4AF9-BACA-036C081F1EB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B30E3E4-C9C8-4178-A675-F0DCF8FA05D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75EE82F0-1C77-4CB2-8CA7-7E371EFAC81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E344D09-8D80-4A6A-8B88-A4F8926B747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9176459B-5F6C-4E08-B6BD-FC68860CD265}"/>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E42CBD4C-27D7-4D66-89A1-A7115C61A3BD}"/>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1559FE8E-AACF-4BFB-87EA-4C18FBF6DCE1}"/>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6E842968-5969-4228-AA4D-FE68324CCFBF}"/>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9D66E7B6-3475-42CC-A5DB-E105B273C5DA}"/>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6AFF3DC9-E564-402D-9BD6-1C79E0FC568E}"/>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2BB0AB7E-E07E-48AD-A685-2EAA66E1E741}"/>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CE2A53CB-93DC-4F62-9CDD-044733C9E4CE}"/>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E11BE0ED-AD47-4F47-B5ED-062658512A0B}"/>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26CC9DCB-64A1-446F-973D-E29763731CDF}"/>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6E28F5ED-ECE5-4226-896B-8B34E16DC20C}"/>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2D5CE40-F477-4700-9D11-1B5B385CCA5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2A5DA40-F897-461E-A94A-964305BFC2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AABC63A-AEB4-449E-AE8D-D182C142FF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25E1DE3-458E-4853-8DCC-5BBB2E21D5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4C02081-838C-4F6E-8062-9396E32291D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166103</xdr:rowOff>
    </xdr:from>
    <xdr:to>
      <xdr:col>55</xdr:col>
      <xdr:colOff>50800</xdr:colOff>
      <xdr:row>41</xdr:row>
      <xdr:rowOff>96253</xdr:rowOff>
    </xdr:to>
    <xdr:sp macro="" textlink="">
      <xdr:nvSpPr>
        <xdr:cNvPr id="131" name="楕円 130">
          <a:extLst>
            <a:ext uri="{FF2B5EF4-FFF2-40B4-BE49-F238E27FC236}">
              <a16:creationId xmlns:a16="http://schemas.microsoft.com/office/drawing/2014/main" id="{6BB1C5F0-4745-4440-9537-75FAF5F4B5D8}"/>
            </a:ext>
          </a:extLst>
        </xdr:cNvPr>
        <xdr:cNvSpPr/>
      </xdr:nvSpPr>
      <xdr:spPr>
        <a:xfrm>
          <a:off x="10426700" y="70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81030</xdr:rowOff>
    </xdr:from>
    <xdr:ext cx="469744" cy="259045"/>
    <xdr:sp macro="" textlink="">
      <xdr:nvSpPr>
        <xdr:cNvPr id="132" name="【道路】&#10;一人当たり延長該当値テキスト">
          <a:extLst>
            <a:ext uri="{FF2B5EF4-FFF2-40B4-BE49-F238E27FC236}">
              <a16:creationId xmlns:a16="http://schemas.microsoft.com/office/drawing/2014/main" id="{AB597F81-13D8-40E0-96F7-B728F9B735E5}"/>
            </a:ext>
          </a:extLst>
        </xdr:cNvPr>
        <xdr:cNvSpPr txBox="1"/>
      </xdr:nvSpPr>
      <xdr:spPr>
        <a:xfrm>
          <a:off x="10515600" y="69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167399</xdr:rowOff>
    </xdr:from>
    <xdr:to>
      <xdr:col>50</xdr:col>
      <xdr:colOff>165100</xdr:colOff>
      <xdr:row>41</xdr:row>
      <xdr:rowOff>97549</xdr:rowOff>
    </xdr:to>
    <xdr:sp macro="" textlink="">
      <xdr:nvSpPr>
        <xdr:cNvPr id="133" name="楕円 132">
          <a:extLst>
            <a:ext uri="{FF2B5EF4-FFF2-40B4-BE49-F238E27FC236}">
              <a16:creationId xmlns:a16="http://schemas.microsoft.com/office/drawing/2014/main" id="{2E0AC1A1-10E9-4AD6-A2AC-1C63140E1868}"/>
            </a:ext>
          </a:extLst>
        </xdr:cNvPr>
        <xdr:cNvSpPr/>
      </xdr:nvSpPr>
      <xdr:spPr>
        <a:xfrm>
          <a:off x="9588500" y="70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45453</xdr:rowOff>
    </xdr:from>
    <xdr:to>
      <xdr:col>55</xdr:col>
      <xdr:colOff>0</xdr:colOff>
      <xdr:row>41</xdr:row>
      <xdr:rowOff>46749</xdr:rowOff>
    </xdr:to>
    <xdr:cxnSp macro="">
      <xdr:nvCxnSpPr>
        <xdr:cNvPr id="134" name="直線コネクタ 133">
          <a:extLst>
            <a:ext uri="{FF2B5EF4-FFF2-40B4-BE49-F238E27FC236}">
              <a16:creationId xmlns:a16="http://schemas.microsoft.com/office/drawing/2014/main" id="{E7F0C9E6-4F9C-489E-BD3B-C27AE39D567E}"/>
            </a:ext>
          </a:extLst>
        </xdr:cNvPr>
        <xdr:cNvCxnSpPr/>
      </xdr:nvCxnSpPr>
      <xdr:spPr>
        <a:xfrm flipV="1">
          <a:off x="9639300" y="7074903"/>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168466</xdr:rowOff>
    </xdr:from>
    <xdr:to>
      <xdr:col>46</xdr:col>
      <xdr:colOff>38100</xdr:colOff>
      <xdr:row>41</xdr:row>
      <xdr:rowOff>98616</xdr:rowOff>
    </xdr:to>
    <xdr:sp macro="" textlink="">
      <xdr:nvSpPr>
        <xdr:cNvPr id="135" name="楕円 134">
          <a:extLst>
            <a:ext uri="{FF2B5EF4-FFF2-40B4-BE49-F238E27FC236}">
              <a16:creationId xmlns:a16="http://schemas.microsoft.com/office/drawing/2014/main" id="{4A9951AC-306F-4AC3-840C-97E2D3660983}"/>
            </a:ext>
          </a:extLst>
        </xdr:cNvPr>
        <xdr:cNvSpPr/>
      </xdr:nvSpPr>
      <xdr:spPr>
        <a:xfrm>
          <a:off x="8699500" y="70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46749</xdr:rowOff>
    </xdr:from>
    <xdr:to>
      <xdr:col>50</xdr:col>
      <xdr:colOff>114300</xdr:colOff>
      <xdr:row>41</xdr:row>
      <xdr:rowOff>47816</xdr:rowOff>
    </xdr:to>
    <xdr:cxnSp macro="">
      <xdr:nvCxnSpPr>
        <xdr:cNvPr id="136" name="直線コネクタ 135">
          <a:extLst>
            <a:ext uri="{FF2B5EF4-FFF2-40B4-BE49-F238E27FC236}">
              <a16:creationId xmlns:a16="http://schemas.microsoft.com/office/drawing/2014/main" id="{553C6972-1AA3-43E8-B7B1-B67BEF1533CE}"/>
            </a:ext>
          </a:extLst>
        </xdr:cNvPr>
        <xdr:cNvCxnSpPr/>
      </xdr:nvCxnSpPr>
      <xdr:spPr>
        <a:xfrm flipV="1">
          <a:off x="8750300" y="707619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169723</xdr:rowOff>
    </xdr:from>
    <xdr:to>
      <xdr:col>41</xdr:col>
      <xdr:colOff>101600</xdr:colOff>
      <xdr:row>41</xdr:row>
      <xdr:rowOff>99873</xdr:rowOff>
    </xdr:to>
    <xdr:sp macro="" textlink="">
      <xdr:nvSpPr>
        <xdr:cNvPr id="137" name="楕円 136">
          <a:extLst>
            <a:ext uri="{FF2B5EF4-FFF2-40B4-BE49-F238E27FC236}">
              <a16:creationId xmlns:a16="http://schemas.microsoft.com/office/drawing/2014/main" id="{4BED5C83-B0F2-4461-9819-6BCB5A201EC5}"/>
            </a:ext>
          </a:extLst>
        </xdr:cNvPr>
        <xdr:cNvSpPr/>
      </xdr:nvSpPr>
      <xdr:spPr>
        <a:xfrm>
          <a:off x="7810500" y="702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47816</xdr:rowOff>
    </xdr:from>
    <xdr:to>
      <xdr:col>45</xdr:col>
      <xdr:colOff>177800</xdr:colOff>
      <xdr:row>41</xdr:row>
      <xdr:rowOff>49073</xdr:rowOff>
    </xdr:to>
    <xdr:cxnSp macro="">
      <xdr:nvCxnSpPr>
        <xdr:cNvPr id="138" name="直線コネクタ 137">
          <a:extLst>
            <a:ext uri="{FF2B5EF4-FFF2-40B4-BE49-F238E27FC236}">
              <a16:creationId xmlns:a16="http://schemas.microsoft.com/office/drawing/2014/main" id="{23E8F168-4A89-4368-ACAF-89D01530A61A}"/>
            </a:ext>
          </a:extLst>
        </xdr:cNvPr>
        <xdr:cNvCxnSpPr/>
      </xdr:nvCxnSpPr>
      <xdr:spPr>
        <a:xfrm flipV="1">
          <a:off x="7861300" y="707726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171018</xdr:rowOff>
    </xdr:from>
    <xdr:to>
      <xdr:col>36</xdr:col>
      <xdr:colOff>165100</xdr:colOff>
      <xdr:row>41</xdr:row>
      <xdr:rowOff>101168</xdr:rowOff>
    </xdr:to>
    <xdr:sp macro="" textlink="">
      <xdr:nvSpPr>
        <xdr:cNvPr id="139" name="楕円 138">
          <a:extLst>
            <a:ext uri="{FF2B5EF4-FFF2-40B4-BE49-F238E27FC236}">
              <a16:creationId xmlns:a16="http://schemas.microsoft.com/office/drawing/2014/main" id="{07A74AB5-8F22-4307-92E0-A0249E40C6A2}"/>
            </a:ext>
          </a:extLst>
        </xdr:cNvPr>
        <xdr:cNvSpPr/>
      </xdr:nvSpPr>
      <xdr:spPr>
        <a:xfrm>
          <a:off x="6921500" y="70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49073</xdr:rowOff>
    </xdr:from>
    <xdr:to>
      <xdr:col>41</xdr:col>
      <xdr:colOff>50800</xdr:colOff>
      <xdr:row>41</xdr:row>
      <xdr:rowOff>50368</xdr:rowOff>
    </xdr:to>
    <xdr:cxnSp macro="">
      <xdr:nvCxnSpPr>
        <xdr:cNvPr id="140" name="直線コネクタ 139">
          <a:extLst>
            <a:ext uri="{FF2B5EF4-FFF2-40B4-BE49-F238E27FC236}">
              <a16:creationId xmlns:a16="http://schemas.microsoft.com/office/drawing/2014/main" id="{AC784EAF-6A5F-45F7-ABE3-C0816DE78D1F}"/>
            </a:ext>
          </a:extLst>
        </xdr:cNvPr>
        <xdr:cNvCxnSpPr/>
      </xdr:nvCxnSpPr>
      <xdr:spPr>
        <a:xfrm flipV="1">
          <a:off x="6972300" y="707852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E6A7974F-8CFA-4BA4-893A-59975E257D0D}"/>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F365CC37-CCDB-4C11-891C-10BF4B56B919}"/>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D3A02B76-8304-4ADD-AB7E-341EA9929C9E}"/>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E0F95C35-F92C-428C-BCF0-E29AFB73BF7C}"/>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88676</xdr:rowOff>
    </xdr:from>
    <xdr:ext cx="469744" cy="259045"/>
    <xdr:sp macro="" textlink="">
      <xdr:nvSpPr>
        <xdr:cNvPr id="145" name="n_1mainValue【道路】&#10;一人当たり延長">
          <a:extLst>
            <a:ext uri="{FF2B5EF4-FFF2-40B4-BE49-F238E27FC236}">
              <a16:creationId xmlns:a16="http://schemas.microsoft.com/office/drawing/2014/main" id="{FB8279C5-733F-44A1-9733-86F2C62716FA}"/>
            </a:ext>
          </a:extLst>
        </xdr:cNvPr>
        <xdr:cNvSpPr txBox="1"/>
      </xdr:nvSpPr>
      <xdr:spPr>
        <a:xfrm>
          <a:off x="9391727" y="71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89743</xdr:rowOff>
    </xdr:from>
    <xdr:ext cx="469744" cy="259045"/>
    <xdr:sp macro="" textlink="">
      <xdr:nvSpPr>
        <xdr:cNvPr id="146" name="n_2mainValue【道路】&#10;一人当たり延長">
          <a:extLst>
            <a:ext uri="{FF2B5EF4-FFF2-40B4-BE49-F238E27FC236}">
              <a16:creationId xmlns:a16="http://schemas.microsoft.com/office/drawing/2014/main" id="{DC255486-E6CF-4404-97E1-EADE7FD144E9}"/>
            </a:ext>
          </a:extLst>
        </xdr:cNvPr>
        <xdr:cNvSpPr txBox="1"/>
      </xdr:nvSpPr>
      <xdr:spPr>
        <a:xfrm>
          <a:off x="8515427" y="711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91000</xdr:rowOff>
    </xdr:from>
    <xdr:ext cx="469744" cy="259045"/>
    <xdr:sp macro="" textlink="">
      <xdr:nvSpPr>
        <xdr:cNvPr id="147" name="n_3mainValue【道路】&#10;一人当たり延長">
          <a:extLst>
            <a:ext uri="{FF2B5EF4-FFF2-40B4-BE49-F238E27FC236}">
              <a16:creationId xmlns:a16="http://schemas.microsoft.com/office/drawing/2014/main" id="{95500045-D856-4B0A-ABDC-25F141F2461C}"/>
            </a:ext>
          </a:extLst>
        </xdr:cNvPr>
        <xdr:cNvSpPr txBox="1"/>
      </xdr:nvSpPr>
      <xdr:spPr>
        <a:xfrm>
          <a:off x="7626427" y="712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92295</xdr:rowOff>
    </xdr:from>
    <xdr:ext cx="469744" cy="259045"/>
    <xdr:sp macro="" textlink="">
      <xdr:nvSpPr>
        <xdr:cNvPr id="148" name="n_4mainValue【道路】&#10;一人当たり延長">
          <a:extLst>
            <a:ext uri="{FF2B5EF4-FFF2-40B4-BE49-F238E27FC236}">
              <a16:creationId xmlns:a16="http://schemas.microsoft.com/office/drawing/2014/main" id="{6F99BE74-2B62-44C7-B21E-7CEBD1400DB8}"/>
            </a:ext>
          </a:extLst>
        </xdr:cNvPr>
        <xdr:cNvSpPr txBox="1"/>
      </xdr:nvSpPr>
      <xdr:spPr>
        <a:xfrm>
          <a:off x="6737427" y="712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DE18DC0-59CC-46F3-B027-366FD81690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FC5F99A-79C3-42F8-A770-FCB29543E5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70D89BD-F897-4D4A-BFF2-71FC16F4C4A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8E8D2CC-CDDD-45C3-BAEE-BF80A45099A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5442C1C-CBE4-4FA0-A508-6B3F699F85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493EBF0-4A55-4AF0-AA04-13A5BED3B3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967482B-88E9-4C50-A4A0-662E09EBA9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54B0ADB-4BF0-43CD-A76B-32CA6580BF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AE42E6F-4224-440D-B716-FAE3157AD4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88E9C5E-B20C-4615-B6B5-059F839699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9C22187-B83E-4D8E-988A-AFDB12FEFAF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099E8E1-F50B-4554-AAD2-E27A2F26E69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40AFDF3-FF1F-4F6A-8284-008009AFD8B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8C8E9A1-3DD8-4694-9611-092FF425A7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A3D96F1-1F34-4235-85AB-803A3F71DCA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B31A915-8B0D-4D1D-93FB-4E548392CDD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6191353-040B-42F6-B8DF-D59B04EC897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8070463-9503-4CEF-AACB-D0A02AE1829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8226B06-0BB4-4BEF-98C6-0F8E9C40E7A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337F75A-084C-4B00-8B03-4347C730C94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CE750FC-0BEA-40F5-B046-2E63EE420B1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B83969A-1278-4F03-B38D-4C2313A57FF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FA12DFF-B093-465A-A98D-D6B03F75E0E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CEE12A3-58C8-4523-9670-9AEDF0D7E2F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D21D247-BB78-4FD9-AA91-F039567D4A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B91238A-1B15-438A-AB36-7F03C3C13E75}"/>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BF06CD6-023C-4763-8157-D3AC917D1049}"/>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86B53D4B-4063-4C3A-813D-17ABE1D9F543}"/>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C44F02D-B676-48F0-839C-BE76221A4EBF}"/>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CAB5EB3C-5E30-45AB-A4F7-FF68030A5112}"/>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ED7BA6C-9557-4B22-AFB2-2CF7997C0E54}"/>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49464596-10A4-4D8A-BD05-71C6C01A26E1}"/>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737160C0-A049-406F-AAE1-F5F01B9848D3}"/>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6848005E-25B0-4111-BE7B-CA6E82F10B57}"/>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2E1A1711-A58F-47AC-B082-0370E1E2F423}"/>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C5519FB0-0EC6-489A-8E4F-B5FAD9BF1C46}"/>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5D5F997-DC12-4860-B02B-F27B05FC736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1874513-76C7-4C9F-AA89-9759804980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82DDEA8-B738-49CA-A9F9-034CD629B6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5C50BB2-CE14-41B6-B13C-B5E52D32E7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F934FD9-2939-40AA-A7EB-61C007582BC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90" name="楕円 189">
          <a:extLst>
            <a:ext uri="{FF2B5EF4-FFF2-40B4-BE49-F238E27FC236}">
              <a16:creationId xmlns:a16="http://schemas.microsoft.com/office/drawing/2014/main" id="{12BABD77-1DD9-43C9-89BA-423BDAC5F05B}"/>
            </a:ext>
          </a:extLst>
        </xdr:cNvPr>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DDF3BC6F-F722-47BB-A48B-951978DDA0B6}"/>
            </a:ext>
          </a:extLst>
        </xdr:cNvPr>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50437</xdr:rowOff>
    </xdr:from>
    <xdr:to>
      <xdr:col>20</xdr:col>
      <xdr:colOff>38100</xdr:colOff>
      <xdr:row>58</xdr:row>
      <xdr:rowOff>152037</xdr:rowOff>
    </xdr:to>
    <xdr:sp macro="" textlink="">
      <xdr:nvSpPr>
        <xdr:cNvPr id="192" name="楕円 191">
          <a:extLst>
            <a:ext uri="{FF2B5EF4-FFF2-40B4-BE49-F238E27FC236}">
              <a16:creationId xmlns:a16="http://schemas.microsoft.com/office/drawing/2014/main" id="{800CBA3C-8BF9-43B8-97C8-49E700609324}"/>
            </a:ext>
          </a:extLst>
        </xdr:cNvPr>
        <xdr:cNvSpPr/>
      </xdr:nvSpPr>
      <xdr:spPr>
        <a:xfrm>
          <a:off x="3746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101237</xdr:rowOff>
    </xdr:from>
    <xdr:to>
      <xdr:col>24</xdr:col>
      <xdr:colOff>63500</xdr:colOff>
      <xdr:row>59</xdr:row>
      <xdr:rowOff>11430</xdr:rowOff>
    </xdr:to>
    <xdr:cxnSp macro="">
      <xdr:nvCxnSpPr>
        <xdr:cNvPr id="193" name="直線コネクタ 192">
          <a:extLst>
            <a:ext uri="{FF2B5EF4-FFF2-40B4-BE49-F238E27FC236}">
              <a16:creationId xmlns:a16="http://schemas.microsoft.com/office/drawing/2014/main" id="{5AA2E0A3-8C37-4800-8F3E-1A853C7C1757}"/>
            </a:ext>
          </a:extLst>
        </xdr:cNvPr>
        <xdr:cNvCxnSpPr/>
      </xdr:nvCxnSpPr>
      <xdr:spPr>
        <a:xfrm>
          <a:off x="3797300" y="1004533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22678</xdr:rowOff>
    </xdr:from>
    <xdr:to>
      <xdr:col>15</xdr:col>
      <xdr:colOff>101600</xdr:colOff>
      <xdr:row>58</xdr:row>
      <xdr:rowOff>124278</xdr:rowOff>
    </xdr:to>
    <xdr:sp macro="" textlink="">
      <xdr:nvSpPr>
        <xdr:cNvPr id="194" name="楕円 193">
          <a:extLst>
            <a:ext uri="{FF2B5EF4-FFF2-40B4-BE49-F238E27FC236}">
              <a16:creationId xmlns:a16="http://schemas.microsoft.com/office/drawing/2014/main" id="{713DA304-D315-4E03-8847-2C14F3C46729}"/>
            </a:ext>
          </a:extLst>
        </xdr:cNvPr>
        <xdr:cNvSpPr/>
      </xdr:nvSpPr>
      <xdr:spPr>
        <a:xfrm>
          <a:off x="2857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73478</xdr:rowOff>
    </xdr:from>
    <xdr:to>
      <xdr:col>19</xdr:col>
      <xdr:colOff>177800</xdr:colOff>
      <xdr:row>58</xdr:row>
      <xdr:rowOff>101237</xdr:rowOff>
    </xdr:to>
    <xdr:cxnSp macro="">
      <xdr:nvCxnSpPr>
        <xdr:cNvPr id="195" name="直線コネクタ 194">
          <a:extLst>
            <a:ext uri="{FF2B5EF4-FFF2-40B4-BE49-F238E27FC236}">
              <a16:creationId xmlns:a16="http://schemas.microsoft.com/office/drawing/2014/main" id="{D6B47350-4512-4358-8180-FB4285ACF132}"/>
            </a:ext>
          </a:extLst>
        </xdr:cNvPr>
        <xdr:cNvCxnSpPr/>
      </xdr:nvCxnSpPr>
      <xdr:spPr>
        <a:xfrm>
          <a:off x="2908300" y="100175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4717</xdr:rowOff>
    </xdr:from>
    <xdr:to>
      <xdr:col>10</xdr:col>
      <xdr:colOff>165100</xdr:colOff>
      <xdr:row>58</xdr:row>
      <xdr:rowOff>106317</xdr:rowOff>
    </xdr:to>
    <xdr:sp macro="" textlink="">
      <xdr:nvSpPr>
        <xdr:cNvPr id="196" name="楕円 195">
          <a:extLst>
            <a:ext uri="{FF2B5EF4-FFF2-40B4-BE49-F238E27FC236}">
              <a16:creationId xmlns:a16="http://schemas.microsoft.com/office/drawing/2014/main" id="{2738C51D-801E-4A51-9057-5B9518C75CBB}"/>
            </a:ext>
          </a:extLst>
        </xdr:cNvPr>
        <xdr:cNvSpPr/>
      </xdr:nvSpPr>
      <xdr:spPr>
        <a:xfrm>
          <a:off x="1968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55517</xdr:rowOff>
    </xdr:from>
    <xdr:to>
      <xdr:col>15</xdr:col>
      <xdr:colOff>50800</xdr:colOff>
      <xdr:row>58</xdr:row>
      <xdr:rowOff>73478</xdr:rowOff>
    </xdr:to>
    <xdr:cxnSp macro="">
      <xdr:nvCxnSpPr>
        <xdr:cNvPr id="197" name="直線コネクタ 196">
          <a:extLst>
            <a:ext uri="{FF2B5EF4-FFF2-40B4-BE49-F238E27FC236}">
              <a16:creationId xmlns:a16="http://schemas.microsoft.com/office/drawing/2014/main" id="{A678F442-D92B-4110-8C2F-9C7B9B82F42D}"/>
            </a:ext>
          </a:extLst>
        </xdr:cNvPr>
        <xdr:cNvCxnSpPr/>
      </xdr:nvCxnSpPr>
      <xdr:spPr>
        <a:xfrm>
          <a:off x="2019300" y="99996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171269</xdr:rowOff>
    </xdr:from>
    <xdr:to>
      <xdr:col>6</xdr:col>
      <xdr:colOff>38100</xdr:colOff>
      <xdr:row>58</xdr:row>
      <xdr:rowOff>101419</xdr:rowOff>
    </xdr:to>
    <xdr:sp macro="" textlink="">
      <xdr:nvSpPr>
        <xdr:cNvPr id="198" name="楕円 197">
          <a:extLst>
            <a:ext uri="{FF2B5EF4-FFF2-40B4-BE49-F238E27FC236}">
              <a16:creationId xmlns:a16="http://schemas.microsoft.com/office/drawing/2014/main" id="{9D4C97CF-5BBA-4F6E-85DB-4B208B2E8F0F}"/>
            </a:ext>
          </a:extLst>
        </xdr:cNvPr>
        <xdr:cNvSpPr/>
      </xdr:nvSpPr>
      <xdr:spPr>
        <a:xfrm>
          <a:off x="1079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50619</xdr:rowOff>
    </xdr:from>
    <xdr:to>
      <xdr:col>10</xdr:col>
      <xdr:colOff>114300</xdr:colOff>
      <xdr:row>58</xdr:row>
      <xdr:rowOff>55517</xdr:rowOff>
    </xdr:to>
    <xdr:cxnSp macro="">
      <xdr:nvCxnSpPr>
        <xdr:cNvPr id="199" name="直線コネクタ 198">
          <a:extLst>
            <a:ext uri="{FF2B5EF4-FFF2-40B4-BE49-F238E27FC236}">
              <a16:creationId xmlns:a16="http://schemas.microsoft.com/office/drawing/2014/main" id="{FBEE974C-C397-410B-8A26-B3AE2AF47E29}"/>
            </a:ext>
          </a:extLst>
        </xdr:cNvPr>
        <xdr:cNvCxnSpPr/>
      </xdr:nvCxnSpPr>
      <xdr:spPr>
        <a:xfrm>
          <a:off x="1130300" y="999471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D84D99A-EC11-4369-AA90-8F38095CA82C}"/>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995460E-89ED-4326-91A7-09932E8147CC}"/>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F7B54A5-ABCD-4CEA-AC18-A1268229B623}"/>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288CE66-1F71-4371-8B5F-29E6A1CEB105}"/>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168564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0AC265D-0A08-447B-8800-6DD436EE32BE}"/>
            </a:ext>
          </a:extLst>
        </xdr:cNvPr>
        <xdr:cNvSpPr txBox="1"/>
      </xdr:nvSpPr>
      <xdr:spPr>
        <a:xfrm>
          <a:off x="3582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140805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430366E-3907-44A5-B78F-C4940F923BAA}"/>
            </a:ext>
          </a:extLst>
        </xdr:cNvPr>
        <xdr:cNvSpPr txBox="1"/>
      </xdr:nvSpPr>
      <xdr:spPr>
        <a:xfrm>
          <a:off x="27057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122844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95E0355-EC15-4532-880C-B4C4A789A283}"/>
            </a:ext>
          </a:extLst>
        </xdr:cNvPr>
        <xdr:cNvSpPr txBox="1"/>
      </xdr:nvSpPr>
      <xdr:spPr>
        <a:xfrm>
          <a:off x="1816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117946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DA2E363-EF0B-434E-9F4B-09782AD32872}"/>
            </a:ext>
          </a:extLst>
        </xdr:cNvPr>
        <xdr:cNvSpPr txBox="1"/>
      </xdr:nvSpPr>
      <xdr:spPr>
        <a:xfrm>
          <a:off x="927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031A664-E920-4B9E-9A9E-262826C35FC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E1BC949-8992-4C9F-B1F2-D2885359BD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350784A-E815-4356-8D01-7279E18BC7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F7AAC5D-6E34-465F-BA6F-C2908921687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625C9B1-83AD-4B95-AF1C-E60E82CF67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37697F1-B846-4BB6-935D-DEDEA88E4D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EBBABBA-871E-42EE-B71F-C9E155B1E7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96431E0-2262-4555-9395-78BF3EDCE69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86B74A4-1482-44D3-812F-3D2E9DD4F3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E998EDD-BAB1-46E2-88DE-DEE52E07F0B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F0D747D-B6DE-4D09-B295-4725E15F91F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3F877FA8-EF94-456C-AE37-630073D036C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48C2FA6-7354-4CFB-87EC-D7A297FCF4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F46DB666-9A6E-48FF-8978-3EC0AF8DC98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929F85C-4402-4AC2-B171-326B719CDF5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E186E2C2-F562-486B-AA96-B8AD860CC2C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74A0E7B-A94D-43FF-8C5E-D62B7C0F79C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A30F5143-45CD-456D-88FD-981182369F6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76AA069-BCB7-424B-BEB0-185D672D936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B2B4F0E-6066-408C-9D0E-C6E1FFDE4FB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8ED457F-2D2D-4F3B-9EBF-B512403EE0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AA752BE8-311D-406C-B5D9-FCD80568840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FEA41BD6-360C-40FA-9F44-3BF01F957D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F3CDCB5B-3DC2-4423-AF72-C641FD26DF37}"/>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B0DBD1C-9D01-4EDA-A2D8-1E2DD02F9DB3}"/>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9126F0B5-6068-43CA-BC65-B18B82DA78BB}"/>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BF724921-5038-4A09-A008-34D11266434C}"/>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FAE1A9B3-D3B4-485A-9039-CA6787E79E62}"/>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2EEBB9AB-BE7B-4836-9271-87E0F0D32EC1}"/>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D324A803-3D5F-41FA-8127-B899D432CB74}"/>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8F3D3D79-0CC7-4A16-9FB3-10C16F58E092}"/>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6778F1E6-909B-4F6D-9780-87ED029B4148}"/>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BB1D427B-DBBC-4E2E-BCF5-6CA21094775E}"/>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D30CFFFA-DCD2-44E2-9EFD-A077C13538DA}"/>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68B577D-9184-4B32-9DE4-243B203FF8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73F6762-7E00-4130-974B-2C2D0EF178F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B2FB60A-624D-4DEB-A666-DE167DD7A4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1F8B213-B4F5-46E6-88B2-4A27C98C575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DCB68A1-0E00-42FB-AEBB-8B66146B10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1383</xdr:rowOff>
    </xdr:from>
    <xdr:to>
      <xdr:col>55</xdr:col>
      <xdr:colOff>50800</xdr:colOff>
      <xdr:row>64</xdr:row>
      <xdr:rowOff>102983</xdr:rowOff>
    </xdr:to>
    <xdr:sp macro="" textlink="">
      <xdr:nvSpPr>
        <xdr:cNvPr id="247" name="楕円 246">
          <a:extLst>
            <a:ext uri="{FF2B5EF4-FFF2-40B4-BE49-F238E27FC236}">
              <a16:creationId xmlns:a16="http://schemas.microsoft.com/office/drawing/2014/main" id="{215CD514-421D-43E5-ABF6-FCB8F5E18BDC}"/>
            </a:ext>
          </a:extLst>
        </xdr:cNvPr>
        <xdr:cNvSpPr/>
      </xdr:nvSpPr>
      <xdr:spPr>
        <a:xfrm>
          <a:off x="10426700" y="1097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87760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1C5DCE4B-D566-47C0-A834-C7ABD1240CEB}"/>
            </a:ext>
          </a:extLst>
        </xdr:cNvPr>
        <xdr:cNvSpPr txBox="1"/>
      </xdr:nvSpPr>
      <xdr:spPr>
        <a:xfrm>
          <a:off x="10515600" y="108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1783</xdr:rowOff>
    </xdr:from>
    <xdr:to>
      <xdr:col>50</xdr:col>
      <xdr:colOff>165100</xdr:colOff>
      <xdr:row>64</xdr:row>
      <xdr:rowOff>103383</xdr:rowOff>
    </xdr:to>
    <xdr:sp macro="" textlink="">
      <xdr:nvSpPr>
        <xdr:cNvPr id="249" name="楕円 248">
          <a:extLst>
            <a:ext uri="{FF2B5EF4-FFF2-40B4-BE49-F238E27FC236}">
              <a16:creationId xmlns:a16="http://schemas.microsoft.com/office/drawing/2014/main" id="{4818EF17-3DDB-402B-B682-126D8C2DA6BC}"/>
            </a:ext>
          </a:extLst>
        </xdr:cNvPr>
        <xdr:cNvSpPr/>
      </xdr:nvSpPr>
      <xdr:spPr>
        <a:xfrm>
          <a:off x="9588500" y="109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52183</xdr:rowOff>
    </xdr:from>
    <xdr:to>
      <xdr:col>55</xdr:col>
      <xdr:colOff>0</xdr:colOff>
      <xdr:row>64</xdr:row>
      <xdr:rowOff>52583</xdr:rowOff>
    </xdr:to>
    <xdr:cxnSp macro="">
      <xdr:nvCxnSpPr>
        <xdr:cNvPr id="250" name="直線コネクタ 249">
          <a:extLst>
            <a:ext uri="{FF2B5EF4-FFF2-40B4-BE49-F238E27FC236}">
              <a16:creationId xmlns:a16="http://schemas.microsoft.com/office/drawing/2014/main" id="{2E40D910-EAC0-4A19-9C58-00DB7FA29BD9}"/>
            </a:ext>
          </a:extLst>
        </xdr:cNvPr>
        <xdr:cNvCxnSpPr/>
      </xdr:nvCxnSpPr>
      <xdr:spPr>
        <a:xfrm flipV="1">
          <a:off x="9639300" y="1102498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1938</xdr:rowOff>
    </xdr:from>
    <xdr:to>
      <xdr:col>46</xdr:col>
      <xdr:colOff>38100</xdr:colOff>
      <xdr:row>64</xdr:row>
      <xdr:rowOff>103538</xdr:rowOff>
    </xdr:to>
    <xdr:sp macro="" textlink="">
      <xdr:nvSpPr>
        <xdr:cNvPr id="251" name="楕円 250">
          <a:extLst>
            <a:ext uri="{FF2B5EF4-FFF2-40B4-BE49-F238E27FC236}">
              <a16:creationId xmlns:a16="http://schemas.microsoft.com/office/drawing/2014/main" id="{1C8667D5-5A2B-40C0-91D4-D69718562B10}"/>
            </a:ext>
          </a:extLst>
        </xdr:cNvPr>
        <xdr:cNvSpPr/>
      </xdr:nvSpPr>
      <xdr:spPr>
        <a:xfrm>
          <a:off x="8699500" y="1097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52583</xdr:rowOff>
    </xdr:from>
    <xdr:to>
      <xdr:col>50</xdr:col>
      <xdr:colOff>114300</xdr:colOff>
      <xdr:row>64</xdr:row>
      <xdr:rowOff>52738</xdr:rowOff>
    </xdr:to>
    <xdr:cxnSp macro="">
      <xdr:nvCxnSpPr>
        <xdr:cNvPr id="252" name="直線コネクタ 251">
          <a:extLst>
            <a:ext uri="{FF2B5EF4-FFF2-40B4-BE49-F238E27FC236}">
              <a16:creationId xmlns:a16="http://schemas.microsoft.com/office/drawing/2014/main" id="{836E563F-70D0-42C5-92BD-EE3DC5EC2FDC}"/>
            </a:ext>
          </a:extLst>
        </xdr:cNvPr>
        <xdr:cNvCxnSpPr/>
      </xdr:nvCxnSpPr>
      <xdr:spPr>
        <a:xfrm flipV="1">
          <a:off x="8750300" y="11025383"/>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2572</xdr:rowOff>
    </xdr:from>
    <xdr:to>
      <xdr:col>41</xdr:col>
      <xdr:colOff>101600</xdr:colOff>
      <xdr:row>64</xdr:row>
      <xdr:rowOff>104172</xdr:rowOff>
    </xdr:to>
    <xdr:sp macro="" textlink="">
      <xdr:nvSpPr>
        <xdr:cNvPr id="253" name="楕円 252">
          <a:extLst>
            <a:ext uri="{FF2B5EF4-FFF2-40B4-BE49-F238E27FC236}">
              <a16:creationId xmlns:a16="http://schemas.microsoft.com/office/drawing/2014/main" id="{C8F2D339-695E-4334-ACE5-816A318F0AA5}"/>
            </a:ext>
          </a:extLst>
        </xdr:cNvPr>
        <xdr:cNvSpPr/>
      </xdr:nvSpPr>
      <xdr:spPr>
        <a:xfrm>
          <a:off x="7810500" y="109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52738</xdr:rowOff>
    </xdr:from>
    <xdr:to>
      <xdr:col>45</xdr:col>
      <xdr:colOff>177800</xdr:colOff>
      <xdr:row>64</xdr:row>
      <xdr:rowOff>53372</xdr:rowOff>
    </xdr:to>
    <xdr:cxnSp macro="">
      <xdr:nvCxnSpPr>
        <xdr:cNvPr id="254" name="直線コネクタ 253">
          <a:extLst>
            <a:ext uri="{FF2B5EF4-FFF2-40B4-BE49-F238E27FC236}">
              <a16:creationId xmlns:a16="http://schemas.microsoft.com/office/drawing/2014/main" id="{9C89AADB-CB3B-4192-BA4D-4317D8406E29}"/>
            </a:ext>
          </a:extLst>
        </xdr:cNvPr>
        <xdr:cNvCxnSpPr/>
      </xdr:nvCxnSpPr>
      <xdr:spPr>
        <a:xfrm flipV="1">
          <a:off x="7861300" y="11025538"/>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3716</xdr:rowOff>
    </xdr:from>
    <xdr:to>
      <xdr:col>36</xdr:col>
      <xdr:colOff>165100</xdr:colOff>
      <xdr:row>64</xdr:row>
      <xdr:rowOff>105316</xdr:rowOff>
    </xdr:to>
    <xdr:sp macro="" textlink="">
      <xdr:nvSpPr>
        <xdr:cNvPr id="255" name="楕円 254">
          <a:extLst>
            <a:ext uri="{FF2B5EF4-FFF2-40B4-BE49-F238E27FC236}">
              <a16:creationId xmlns:a16="http://schemas.microsoft.com/office/drawing/2014/main" id="{C3AB67AD-4D0A-4262-A5F0-8C0A3274CB8D}"/>
            </a:ext>
          </a:extLst>
        </xdr:cNvPr>
        <xdr:cNvSpPr/>
      </xdr:nvSpPr>
      <xdr:spPr>
        <a:xfrm>
          <a:off x="6921500" y="1097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53372</xdr:rowOff>
    </xdr:from>
    <xdr:to>
      <xdr:col>41</xdr:col>
      <xdr:colOff>50800</xdr:colOff>
      <xdr:row>64</xdr:row>
      <xdr:rowOff>54516</xdr:rowOff>
    </xdr:to>
    <xdr:cxnSp macro="">
      <xdr:nvCxnSpPr>
        <xdr:cNvPr id="256" name="直線コネクタ 255">
          <a:extLst>
            <a:ext uri="{FF2B5EF4-FFF2-40B4-BE49-F238E27FC236}">
              <a16:creationId xmlns:a16="http://schemas.microsoft.com/office/drawing/2014/main" id="{C23B3D69-1751-44FB-87AB-CF6D3B8B5749}"/>
            </a:ext>
          </a:extLst>
        </xdr:cNvPr>
        <xdr:cNvCxnSpPr/>
      </xdr:nvCxnSpPr>
      <xdr:spPr>
        <a:xfrm flipV="1">
          <a:off x="6972300" y="1102617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3DB0E82C-CD62-43C7-B83E-6571136E04D0}"/>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E8337EB-B22A-4850-AE83-2C223B172233}"/>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B4EC37B-55C9-4F1C-8812-EBCB9C6F0FFD}"/>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CE40365F-F38D-4812-BA08-CDFD54E914D2}"/>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94510</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2028C730-7887-4A74-9A55-F843C8E796D6}"/>
            </a:ext>
          </a:extLst>
        </xdr:cNvPr>
        <xdr:cNvSpPr txBox="1"/>
      </xdr:nvSpPr>
      <xdr:spPr>
        <a:xfrm>
          <a:off x="9359411" y="1106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94665</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815528AE-B444-4498-B898-10F44A96AD4E}"/>
            </a:ext>
          </a:extLst>
        </xdr:cNvPr>
        <xdr:cNvSpPr txBox="1"/>
      </xdr:nvSpPr>
      <xdr:spPr>
        <a:xfrm>
          <a:off x="8483111" y="110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95299</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22E23228-1100-431B-81F7-82AD27C3BCDB}"/>
            </a:ext>
          </a:extLst>
        </xdr:cNvPr>
        <xdr:cNvSpPr txBox="1"/>
      </xdr:nvSpPr>
      <xdr:spPr>
        <a:xfrm>
          <a:off x="7594111" y="1106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96443</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C13AA412-7918-4FE3-AD95-AC4EBF06E9A4}"/>
            </a:ext>
          </a:extLst>
        </xdr:cNvPr>
        <xdr:cNvSpPr txBox="1"/>
      </xdr:nvSpPr>
      <xdr:spPr>
        <a:xfrm>
          <a:off x="6705111" y="1106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1248F1F-BA19-4081-A64C-31057483002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1E4553C-2516-4BB4-B988-A4BB06B104E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CB20F67-A572-417D-9005-07E946BB247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4891521-E707-48EF-9634-2295364D282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E258E96-A0A2-442B-9555-E10E195355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786E58F-F75E-4CE0-AE6E-88D4DDA154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F2F7425-9211-4E48-89CC-6D128107CA1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935F9CE-ABAE-43AD-9D95-6C9E10ABD8C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45155C4-A054-4C64-8579-51AD00EEA1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7F4AA03-CF0B-4610-84BB-646885CA82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ADF6ED0-9F77-4A66-B39A-C3D416F086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F89ED561-EE6D-4C5F-9AB3-0067E4E7261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7B2CA0DB-DC8B-4BBA-9C58-FA31776318D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93686460-2561-48E8-B549-A79BBCB2F89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89E2384B-EF04-49E4-912A-D25C06268DB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0EFD7AB-CA3A-4F1D-9EB6-D2E15D44448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8EF21BA-BD52-4922-BD21-FC2DC4340DC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9520DB2-7F54-44C9-B945-928A5FACA4B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A86837A2-4591-4499-9E55-38827A0488D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C5EB6E1-C2FF-49C7-A7AA-4152F57A9DC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0ABC29B-AB3C-4C79-AB9A-B33E8728F98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4E5B098A-A3D6-448F-A66E-84C419E0368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AB38B4EC-F0CA-4BFC-9B17-61D6B41E79E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13AD4CB-193B-4E7C-A0FA-D5548CCDEC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BCFDACBA-9FE5-4094-A2D0-020AD59F43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9E1C11D3-4BAB-4A5A-850D-6F67362D839F}"/>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F0840E8C-8019-4925-8F82-4183DC34F7A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262E3848-E660-49E6-9B0C-A44BB322049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66341B54-B596-4716-A4D9-72145F27F538}"/>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05FEB0CE-44F0-4818-8B45-702835499ECD}"/>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1C4AB0D4-E291-46F9-81DE-E475D5C0ED64}"/>
            </a:ext>
          </a:extLst>
        </xdr:cNvPr>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A022274B-DF87-4DE1-9423-4DD5ECFC4F47}"/>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9BE31F6D-C330-474D-A26D-2C9C3E9A5EF7}"/>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E3321981-63BE-4C59-B476-5FA3E4A4578C}"/>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15F01857-E56D-42A3-BF8A-E1C34A8CA387}"/>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4174ECFA-57B0-4223-ADC1-DCDD087ECD82}"/>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EB4EAB3-E23A-402D-8EC4-D3B75C5B75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79488E-F7C7-4818-AA1E-EF2EBD6F76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579464A-3F55-4BDE-984C-131BC5937E6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432E661-A9EA-4E9F-8525-2D99F3B1CD1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D48E512-3B61-4CB3-86D1-BC1A94D170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13426</xdr:rowOff>
    </xdr:from>
    <xdr:to>
      <xdr:col>24</xdr:col>
      <xdr:colOff>114300</xdr:colOff>
      <xdr:row>82</xdr:row>
      <xdr:rowOff>115026</xdr:rowOff>
    </xdr:to>
    <xdr:sp macro="" textlink="">
      <xdr:nvSpPr>
        <xdr:cNvPr id="306" name="楕円 305">
          <a:extLst>
            <a:ext uri="{FF2B5EF4-FFF2-40B4-BE49-F238E27FC236}">
              <a16:creationId xmlns:a16="http://schemas.microsoft.com/office/drawing/2014/main" id="{1D56D4FA-DDA8-4BCF-A83B-94D827CC2D39}"/>
            </a:ext>
          </a:extLst>
        </xdr:cNvPr>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36303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B29C0444-34A7-4A8B-8BDE-74E12FF569FF}"/>
            </a:ext>
          </a:extLst>
        </xdr:cNvPr>
        <xdr:cNvSpPr txBox="1"/>
      </xdr:nvSpPr>
      <xdr:spPr>
        <a:xfrm>
          <a:off x="4673600" y="1392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83638</xdr:rowOff>
    </xdr:from>
    <xdr:to>
      <xdr:col>20</xdr:col>
      <xdr:colOff>38100</xdr:colOff>
      <xdr:row>82</xdr:row>
      <xdr:rowOff>13788</xdr:rowOff>
    </xdr:to>
    <xdr:sp macro="" textlink="">
      <xdr:nvSpPr>
        <xdr:cNvPr id="308" name="楕円 307">
          <a:extLst>
            <a:ext uri="{FF2B5EF4-FFF2-40B4-BE49-F238E27FC236}">
              <a16:creationId xmlns:a16="http://schemas.microsoft.com/office/drawing/2014/main" id="{32161FCB-2CE0-42D5-A48C-753FA6FA5A14}"/>
            </a:ext>
          </a:extLst>
        </xdr:cNvPr>
        <xdr:cNvSpPr/>
      </xdr:nvSpPr>
      <xdr:spPr>
        <a:xfrm>
          <a:off x="3746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82</xdr:row>
      <xdr:rowOff>64226</xdr:rowOff>
    </xdr:to>
    <xdr:cxnSp macro="">
      <xdr:nvCxnSpPr>
        <xdr:cNvPr id="309" name="直線コネクタ 308">
          <a:extLst>
            <a:ext uri="{FF2B5EF4-FFF2-40B4-BE49-F238E27FC236}">
              <a16:creationId xmlns:a16="http://schemas.microsoft.com/office/drawing/2014/main" id="{D716894E-C5DC-4F0E-928A-C028767B9A27}"/>
            </a:ext>
          </a:extLst>
        </xdr:cNvPr>
        <xdr:cNvCxnSpPr/>
      </xdr:nvCxnSpPr>
      <xdr:spPr>
        <a:xfrm>
          <a:off x="3797300" y="14021888"/>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50981</xdr:rowOff>
    </xdr:from>
    <xdr:to>
      <xdr:col>15</xdr:col>
      <xdr:colOff>101600</xdr:colOff>
      <xdr:row>81</xdr:row>
      <xdr:rowOff>152581</xdr:rowOff>
    </xdr:to>
    <xdr:sp macro="" textlink="">
      <xdr:nvSpPr>
        <xdr:cNvPr id="310" name="楕円 309">
          <a:extLst>
            <a:ext uri="{FF2B5EF4-FFF2-40B4-BE49-F238E27FC236}">
              <a16:creationId xmlns:a16="http://schemas.microsoft.com/office/drawing/2014/main" id="{079376CF-DB83-45CE-B33F-290C224E73FD}"/>
            </a:ext>
          </a:extLst>
        </xdr:cNvPr>
        <xdr:cNvSpPr/>
      </xdr:nvSpPr>
      <xdr:spPr>
        <a:xfrm>
          <a:off x="2857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101781</xdr:rowOff>
    </xdr:from>
    <xdr:to>
      <xdr:col>19</xdr:col>
      <xdr:colOff>177800</xdr:colOff>
      <xdr:row>81</xdr:row>
      <xdr:rowOff>134438</xdr:rowOff>
    </xdr:to>
    <xdr:cxnSp macro="">
      <xdr:nvCxnSpPr>
        <xdr:cNvPr id="311" name="直線コネクタ 310">
          <a:extLst>
            <a:ext uri="{FF2B5EF4-FFF2-40B4-BE49-F238E27FC236}">
              <a16:creationId xmlns:a16="http://schemas.microsoft.com/office/drawing/2014/main" id="{F7A144D1-BA20-44B1-BD10-FC57D569496C}"/>
            </a:ext>
          </a:extLst>
        </xdr:cNvPr>
        <xdr:cNvCxnSpPr/>
      </xdr:nvCxnSpPr>
      <xdr:spPr>
        <a:xfrm>
          <a:off x="2908300" y="1398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60779</xdr:rowOff>
    </xdr:from>
    <xdr:to>
      <xdr:col>10</xdr:col>
      <xdr:colOff>165100</xdr:colOff>
      <xdr:row>81</xdr:row>
      <xdr:rowOff>162379</xdr:rowOff>
    </xdr:to>
    <xdr:sp macro="" textlink="">
      <xdr:nvSpPr>
        <xdr:cNvPr id="312" name="楕円 311">
          <a:extLst>
            <a:ext uri="{FF2B5EF4-FFF2-40B4-BE49-F238E27FC236}">
              <a16:creationId xmlns:a16="http://schemas.microsoft.com/office/drawing/2014/main" id="{5ACF48D8-C371-483A-BAFF-0DFC1B31ECAA}"/>
            </a:ext>
          </a:extLst>
        </xdr:cNvPr>
        <xdr:cNvSpPr/>
      </xdr:nvSpPr>
      <xdr:spPr>
        <a:xfrm>
          <a:off x="1968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101781</xdr:rowOff>
    </xdr:from>
    <xdr:to>
      <xdr:col>15</xdr:col>
      <xdr:colOff>50800</xdr:colOff>
      <xdr:row>81</xdr:row>
      <xdr:rowOff>111579</xdr:rowOff>
    </xdr:to>
    <xdr:cxnSp macro="">
      <xdr:nvCxnSpPr>
        <xdr:cNvPr id="313" name="直線コネクタ 312">
          <a:extLst>
            <a:ext uri="{FF2B5EF4-FFF2-40B4-BE49-F238E27FC236}">
              <a16:creationId xmlns:a16="http://schemas.microsoft.com/office/drawing/2014/main" id="{1A65C3EB-EA09-4851-A2BE-D96356204DBA}"/>
            </a:ext>
          </a:extLst>
        </xdr:cNvPr>
        <xdr:cNvCxnSpPr/>
      </xdr:nvCxnSpPr>
      <xdr:spPr>
        <a:xfrm flipV="1">
          <a:off x="2019300" y="139892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26488</xdr:rowOff>
    </xdr:from>
    <xdr:to>
      <xdr:col>6</xdr:col>
      <xdr:colOff>38100</xdr:colOff>
      <xdr:row>81</xdr:row>
      <xdr:rowOff>128088</xdr:rowOff>
    </xdr:to>
    <xdr:sp macro="" textlink="">
      <xdr:nvSpPr>
        <xdr:cNvPr id="314" name="楕円 313">
          <a:extLst>
            <a:ext uri="{FF2B5EF4-FFF2-40B4-BE49-F238E27FC236}">
              <a16:creationId xmlns:a16="http://schemas.microsoft.com/office/drawing/2014/main" id="{36954693-7A0A-4C96-A276-FBD98617580C}"/>
            </a:ext>
          </a:extLst>
        </xdr:cNvPr>
        <xdr:cNvSpPr/>
      </xdr:nvSpPr>
      <xdr:spPr>
        <a:xfrm>
          <a:off x="1079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77288</xdr:rowOff>
    </xdr:from>
    <xdr:to>
      <xdr:col>10</xdr:col>
      <xdr:colOff>114300</xdr:colOff>
      <xdr:row>81</xdr:row>
      <xdr:rowOff>111579</xdr:rowOff>
    </xdr:to>
    <xdr:cxnSp macro="">
      <xdr:nvCxnSpPr>
        <xdr:cNvPr id="315" name="直線コネクタ 314">
          <a:extLst>
            <a:ext uri="{FF2B5EF4-FFF2-40B4-BE49-F238E27FC236}">
              <a16:creationId xmlns:a16="http://schemas.microsoft.com/office/drawing/2014/main" id="{EA82E5E3-3454-4EB0-8D1F-E710D6214F81}"/>
            </a:ext>
          </a:extLst>
        </xdr:cNvPr>
        <xdr:cNvCxnSpPr/>
      </xdr:nvCxnSpPr>
      <xdr:spPr>
        <a:xfrm>
          <a:off x="1130300" y="139647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040C2247-80D5-4163-BFC8-DEB0DB26C821}"/>
            </a:ext>
          </a:extLst>
        </xdr:cNvPr>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865B5E56-A7A2-4344-B415-18C295EE37C4}"/>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A0777CEF-8315-43D0-949B-D5E8FF8AF5D2}"/>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C08F72AE-B17E-43BB-9E62-4089B0AD503E}"/>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30315</xdr:rowOff>
    </xdr:from>
    <xdr:ext cx="405111" cy="259045"/>
    <xdr:sp macro="" textlink="">
      <xdr:nvSpPr>
        <xdr:cNvPr id="320" name="n_1mainValue【公営住宅】&#10;有形固定資産減価償却率">
          <a:extLst>
            <a:ext uri="{FF2B5EF4-FFF2-40B4-BE49-F238E27FC236}">
              <a16:creationId xmlns:a16="http://schemas.microsoft.com/office/drawing/2014/main" id="{F16ACC92-DE16-410C-AD62-E09A7AC9ED74}"/>
            </a:ext>
          </a:extLst>
        </xdr:cNvPr>
        <xdr:cNvSpPr txBox="1"/>
      </xdr:nvSpPr>
      <xdr:spPr>
        <a:xfrm>
          <a:off x="3582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169108</xdr:rowOff>
    </xdr:from>
    <xdr:ext cx="405111" cy="259045"/>
    <xdr:sp macro="" textlink="">
      <xdr:nvSpPr>
        <xdr:cNvPr id="321" name="n_2mainValue【公営住宅】&#10;有形固定資産減価償却率">
          <a:extLst>
            <a:ext uri="{FF2B5EF4-FFF2-40B4-BE49-F238E27FC236}">
              <a16:creationId xmlns:a16="http://schemas.microsoft.com/office/drawing/2014/main" id="{575BAB62-38B4-4775-BAC7-3A79AC457771}"/>
            </a:ext>
          </a:extLst>
        </xdr:cNvPr>
        <xdr:cNvSpPr txBox="1"/>
      </xdr:nvSpPr>
      <xdr:spPr>
        <a:xfrm>
          <a:off x="2705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7456</xdr:rowOff>
    </xdr:from>
    <xdr:ext cx="405111" cy="259045"/>
    <xdr:sp macro="" textlink="">
      <xdr:nvSpPr>
        <xdr:cNvPr id="322" name="n_3mainValue【公営住宅】&#10;有形固定資産減価償却率">
          <a:extLst>
            <a:ext uri="{FF2B5EF4-FFF2-40B4-BE49-F238E27FC236}">
              <a16:creationId xmlns:a16="http://schemas.microsoft.com/office/drawing/2014/main" id="{1CADCA9B-4068-43D3-AE3A-3FB5334FEA76}"/>
            </a:ext>
          </a:extLst>
        </xdr:cNvPr>
        <xdr:cNvSpPr txBox="1"/>
      </xdr:nvSpPr>
      <xdr:spPr>
        <a:xfrm>
          <a:off x="1816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144615</xdr:rowOff>
    </xdr:from>
    <xdr:ext cx="405111" cy="259045"/>
    <xdr:sp macro="" textlink="">
      <xdr:nvSpPr>
        <xdr:cNvPr id="323" name="n_4mainValue【公営住宅】&#10;有形固定資産減価償却率">
          <a:extLst>
            <a:ext uri="{FF2B5EF4-FFF2-40B4-BE49-F238E27FC236}">
              <a16:creationId xmlns:a16="http://schemas.microsoft.com/office/drawing/2014/main" id="{5A44F448-6284-4363-8EAD-794E7E01658D}"/>
            </a:ext>
          </a:extLst>
        </xdr:cNvPr>
        <xdr:cNvSpPr txBox="1"/>
      </xdr:nvSpPr>
      <xdr:spPr>
        <a:xfrm>
          <a:off x="927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14B5597C-D8EA-4358-B3A3-287E5E8079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74426CA4-0E4C-44BE-90DB-6B802AA56F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9BE271C-2FCC-46FA-A8BA-95DD4BED4C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7108951-4E8E-43A9-A61B-6F92BAE5339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753F8A4D-1EF7-4D0F-A64A-D86144D7EE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52301A4-B3D5-4C34-8D10-CA3404669A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5103236-C8B9-4746-945C-58F09C05CB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50D5EF6-F30C-49C7-ABFB-90A3A47EAE6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1193AD6-146D-4695-ADA3-1B7BE9C40A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0EFA694-E8A1-422C-AFEA-12BE4525DB8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D789F200-35D0-441D-8338-8E47C309659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83E2C52-4FD6-4E0D-9B2C-C7A85321FF4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3B25F53-52F5-4C2D-B1CA-3C87140FBB9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4ADD7EA6-3624-47DF-B7EA-76622069ED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41148D46-09D6-4BA4-95BE-3E5A9DB5BDD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399885A5-E3A0-4646-9370-7ECFE15A063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AD00044-C443-4473-9F54-8781A0CB86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EC3EF5E5-8554-44D5-BD55-A738E042E97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E3E4371C-0641-4B00-BB21-AB5BA279516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86563FCE-A4BB-4E99-A786-D66C15D40C1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283151DB-EB96-4275-A920-4EE5660AE94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A827990-D0BD-4E64-9F43-F97D6369561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F3E2B64-106F-4847-BE46-514D114CEC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41270890-8CFF-4B8C-8B73-500BACEE4906}"/>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93F6D44F-4D44-43AE-831D-B018CFE10675}"/>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415C806D-D7B0-4EDD-9769-B37887343808}"/>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7A92E708-7277-4B90-AA66-A4232A586427}"/>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71D4D816-8623-49E8-9DF4-F93E9C7F66CF}"/>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a:extLst>
            <a:ext uri="{FF2B5EF4-FFF2-40B4-BE49-F238E27FC236}">
              <a16:creationId xmlns:a16="http://schemas.microsoft.com/office/drawing/2014/main" id="{0F7EE84F-1986-4B0D-8818-BA954A566E86}"/>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2DEDC8E3-CA38-4C43-BDAB-B8D0E462F0FA}"/>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B5A9D6CD-4000-4139-AF0D-D418D36E96A5}"/>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D004AF9B-F413-48E8-B2B7-733BF7031B45}"/>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E4471F4F-58A6-4A67-B62E-6C069AC3753D}"/>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2859FB1D-C044-4985-BC3A-5C9E4F536D24}"/>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9CD9AAD-BD95-4280-B3F8-411F4BFAE84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714CC11-81FD-4271-B9DF-77AAB031A8B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43C109A-46D5-4DA6-9FCF-9CA1AF3010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6D88028-56A8-4280-BBF7-9B8E1F0FA64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EB48054-E0D1-4FC2-A609-46BB76B448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36449</xdr:rowOff>
    </xdr:from>
    <xdr:to>
      <xdr:col>55</xdr:col>
      <xdr:colOff>50800</xdr:colOff>
      <xdr:row>85</xdr:row>
      <xdr:rowOff>138049</xdr:rowOff>
    </xdr:to>
    <xdr:sp macro="" textlink="">
      <xdr:nvSpPr>
        <xdr:cNvPr id="363" name="楕円 362">
          <a:extLst>
            <a:ext uri="{FF2B5EF4-FFF2-40B4-BE49-F238E27FC236}">
              <a16:creationId xmlns:a16="http://schemas.microsoft.com/office/drawing/2014/main" id="{127E57CD-5221-4230-9586-ABC7F984220D}"/>
            </a:ext>
          </a:extLst>
        </xdr:cNvPr>
        <xdr:cNvSpPr/>
      </xdr:nvSpPr>
      <xdr:spPr>
        <a:xfrm>
          <a:off x="10426700" y="14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59326</xdr:rowOff>
    </xdr:from>
    <xdr:ext cx="469744" cy="259045"/>
    <xdr:sp macro="" textlink="">
      <xdr:nvSpPr>
        <xdr:cNvPr id="364" name="【公営住宅】&#10;一人当たり面積該当値テキスト">
          <a:extLst>
            <a:ext uri="{FF2B5EF4-FFF2-40B4-BE49-F238E27FC236}">
              <a16:creationId xmlns:a16="http://schemas.microsoft.com/office/drawing/2014/main" id="{4DA6306F-E993-45FC-A936-9DCB06390B74}"/>
            </a:ext>
          </a:extLst>
        </xdr:cNvPr>
        <xdr:cNvSpPr txBox="1"/>
      </xdr:nvSpPr>
      <xdr:spPr>
        <a:xfrm>
          <a:off x="10515600" y="1446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38354</xdr:rowOff>
    </xdr:from>
    <xdr:to>
      <xdr:col>50</xdr:col>
      <xdr:colOff>165100</xdr:colOff>
      <xdr:row>85</xdr:row>
      <xdr:rowOff>139954</xdr:rowOff>
    </xdr:to>
    <xdr:sp macro="" textlink="">
      <xdr:nvSpPr>
        <xdr:cNvPr id="365" name="楕円 364">
          <a:extLst>
            <a:ext uri="{FF2B5EF4-FFF2-40B4-BE49-F238E27FC236}">
              <a16:creationId xmlns:a16="http://schemas.microsoft.com/office/drawing/2014/main" id="{946C8FD1-8743-4C9C-B581-43D275C900EF}"/>
            </a:ext>
          </a:extLst>
        </xdr:cNvPr>
        <xdr:cNvSpPr/>
      </xdr:nvSpPr>
      <xdr:spPr>
        <a:xfrm>
          <a:off x="9588500" y="14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87249</xdr:rowOff>
    </xdr:from>
    <xdr:to>
      <xdr:col>55</xdr:col>
      <xdr:colOff>0</xdr:colOff>
      <xdr:row>85</xdr:row>
      <xdr:rowOff>89154</xdr:rowOff>
    </xdr:to>
    <xdr:cxnSp macro="">
      <xdr:nvCxnSpPr>
        <xdr:cNvPr id="366" name="直線コネクタ 365">
          <a:extLst>
            <a:ext uri="{FF2B5EF4-FFF2-40B4-BE49-F238E27FC236}">
              <a16:creationId xmlns:a16="http://schemas.microsoft.com/office/drawing/2014/main" id="{535B6E43-9EAD-47C9-A2A2-E941D9ADEEFE}"/>
            </a:ext>
          </a:extLst>
        </xdr:cNvPr>
        <xdr:cNvCxnSpPr/>
      </xdr:nvCxnSpPr>
      <xdr:spPr>
        <a:xfrm flipV="1">
          <a:off x="9639300" y="1466049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39497</xdr:rowOff>
    </xdr:from>
    <xdr:to>
      <xdr:col>46</xdr:col>
      <xdr:colOff>38100</xdr:colOff>
      <xdr:row>85</xdr:row>
      <xdr:rowOff>141097</xdr:rowOff>
    </xdr:to>
    <xdr:sp macro="" textlink="">
      <xdr:nvSpPr>
        <xdr:cNvPr id="367" name="楕円 366">
          <a:extLst>
            <a:ext uri="{FF2B5EF4-FFF2-40B4-BE49-F238E27FC236}">
              <a16:creationId xmlns:a16="http://schemas.microsoft.com/office/drawing/2014/main" id="{F58CFE19-D6DE-47E5-9212-549858208B80}"/>
            </a:ext>
          </a:extLst>
        </xdr:cNvPr>
        <xdr:cNvSpPr/>
      </xdr:nvSpPr>
      <xdr:spPr>
        <a:xfrm>
          <a:off x="8699500" y="146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89154</xdr:rowOff>
    </xdr:from>
    <xdr:to>
      <xdr:col>50</xdr:col>
      <xdr:colOff>114300</xdr:colOff>
      <xdr:row>85</xdr:row>
      <xdr:rowOff>90297</xdr:rowOff>
    </xdr:to>
    <xdr:cxnSp macro="">
      <xdr:nvCxnSpPr>
        <xdr:cNvPr id="368" name="直線コネクタ 367">
          <a:extLst>
            <a:ext uri="{FF2B5EF4-FFF2-40B4-BE49-F238E27FC236}">
              <a16:creationId xmlns:a16="http://schemas.microsoft.com/office/drawing/2014/main" id="{371859F6-C834-4528-B376-CD712BB0D3C4}"/>
            </a:ext>
          </a:extLst>
        </xdr:cNvPr>
        <xdr:cNvCxnSpPr/>
      </xdr:nvCxnSpPr>
      <xdr:spPr>
        <a:xfrm flipV="1">
          <a:off x="8750300" y="146624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50546</xdr:rowOff>
    </xdr:from>
    <xdr:to>
      <xdr:col>41</xdr:col>
      <xdr:colOff>101600</xdr:colOff>
      <xdr:row>85</xdr:row>
      <xdr:rowOff>152146</xdr:rowOff>
    </xdr:to>
    <xdr:sp macro="" textlink="">
      <xdr:nvSpPr>
        <xdr:cNvPr id="369" name="楕円 368">
          <a:extLst>
            <a:ext uri="{FF2B5EF4-FFF2-40B4-BE49-F238E27FC236}">
              <a16:creationId xmlns:a16="http://schemas.microsoft.com/office/drawing/2014/main" id="{81320A26-13EC-4869-861B-B6D5D71760BB}"/>
            </a:ext>
          </a:extLst>
        </xdr:cNvPr>
        <xdr:cNvSpPr/>
      </xdr:nvSpPr>
      <xdr:spPr>
        <a:xfrm>
          <a:off x="7810500" y="146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90297</xdr:rowOff>
    </xdr:from>
    <xdr:to>
      <xdr:col>45</xdr:col>
      <xdr:colOff>177800</xdr:colOff>
      <xdr:row>85</xdr:row>
      <xdr:rowOff>101346</xdr:rowOff>
    </xdr:to>
    <xdr:cxnSp macro="">
      <xdr:nvCxnSpPr>
        <xdr:cNvPr id="370" name="直線コネクタ 369">
          <a:extLst>
            <a:ext uri="{FF2B5EF4-FFF2-40B4-BE49-F238E27FC236}">
              <a16:creationId xmlns:a16="http://schemas.microsoft.com/office/drawing/2014/main" id="{70D37111-1837-49D8-BF40-8814EB004856}"/>
            </a:ext>
          </a:extLst>
        </xdr:cNvPr>
        <xdr:cNvCxnSpPr/>
      </xdr:nvCxnSpPr>
      <xdr:spPr>
        <a:xfrm flipV="1">
          <a:off x="7861300" y="1466354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51688</xdr:rowOff>
    </xdr:from>
    <xdr:to>
      <xdr:col>36</xdr:col>
      <xdr:colOff>165100</xdr:colOff>
      <xdr:row>85</xdr:row>
      <xdr:rowOff>153288</xdr:rowOff>
    </xdr:to>
    <xdr:sp macro="" textlink="">
      <xdr:nvSpPr>
        <xdr:cNvPr id="371" name="楕円 370">
          <a:extLst>
            <a:ext uri="{FF2B5EF4-FFF2-40B4-BE49-F238E27FC236}">
              <a16:creationId xmlns:a16="http://schemas.microsoft.com/office/drawing/2014/main" id="{F49A0E62-1688-44FA-A39D-F108EEE912F3}"/>
            </a:ext>
          </a:extLst>
        </xdr:cNvPr>
        <xdr:cNvSpPr/>
      </xdr:nvSpPr>
      <xdr:spPr>
        <a:xfrm>
          <a:off x="6921500" y="1462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101346</xdr:rowOff>
    </xdr:from>
    <xdr:to>
      <xdr:col>41</xdr:col>
      <xdr:colOff>50800</xdr:colOff>
      <xdr:row>85</xdr:row>
      <xdr:rowOff>102488</xdr:rowOff>
    </xdr:to>
    <xdr:cxnSp macro="">
      <xdr:nvCxnSpPr>
        <xdr:cNvPr id="372" name="直線コネクタ 371">
          <a:extLst>
            <a:ext uri="{FF2B5EF4-FFF2-40B4-BE49-F238E27FC236}">
              <a16:creationId xmlns:a16="http://schemas.microsoft.com/office/drawing/2014/main" id="{FA0DA52A-2036-4ED5-8F13-FC6FBB613F00}"/>
            </a:ext>
          </a:extLst>
        </xdr:cNvPr>
        <xdr:cNvCxnSpPr/>
      </xdr:nvCxnSpPr>
      <xdr:spPr>
        <a:xfrm flipV="1">
          <a:off x="6972300" y="1467459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a:extLst>
            <a:ext uri="{FF2B5EF4-FFF2-40B4-BE49-F238E27FC236}">
              <a16:creationId xmlns:a16="http://schemas.microsoft.com/office/drawing/2014/main" id="{70CCD6FF-6CF9-48EE-9366-E237AC0E3F9F}"/>
            </a:ext>
          </a:extLst>
        </xdr:cNvPr>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5B5C800E-A96E-487A-8087-57F532CCCB63}"/>
            </a:ext>
          </a:extLst>
        </xdr:cNvPr>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A99DE013-7986-4340-898F-FFADC941B486}"/>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E95189A2-0D47-48A9-A108-E4E48FB9CEF0}"/>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156481</xdr:rowOff>
    </xdr:from>
    <xdr:ext cx="469744" cy="259045"/>
    <xdr:sp macro="" textlink="">
      <xdr:nvSpPr>
        <xdr:cNvPr id="377" name="n_1mainValue【公営住宅】&#10;一人当たり面積">
          <a:extLst>
            <a:ext uri="{FF2B5EF4-FFF2-40B4-BE49-F238E27FC236}">
              <a16:creationId xmlns:a16="http://schemas.microsoft.com/office/drawing/2014/main" id="{6CA59185-CD7B-48C8-8218-A22D745F5CE4}"/>
            </a:ext>
          </a:extLst>
        </xdr:cNvPr>
        <xdr:cNvSpPr txBox="1"/>
      </xdr:nvSpPr>
      <xdr:spPr>
        <a:xfrm>
          <a:off x="9391727" y="143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157624</xdr:rowOff>
    </xdr:from>
    <xdr:ext cx="469744" cy="259045"/>
    <xdr:sp macro="" textlink="">
      <xdr:nvSpPr>
        <xdr:cNvPr id="378" name="n_2mainValue【公営住宅】&#10;一人当たり面積">
          <a:extLst>
            <a:ext uri="{FF2B5EF4-FFF2-40B4-BE49-F238E27FC236}">
              <a16:creationId xmlns:a16="http://schemas.microsoft.com/office/drawing/2014/main" id="{BD635C35-36FB-45E3-884F-CD12E4578370}"/>
            </a:ext>
          </a:extLst>
        </xdr:cNvPr>
        <xdr:cNvSpPr txBox="1"/>
      </xdr:nvSpPr>
      <xdr:spPr>
        <a:xfrm>
          <a:off x="8515427" y="1438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143273</xdr:rowOff>
    </xdr:from>
    <xdr:ext cx="469744" cy="259045"/>
    <xdr:sp macro="" textlink="">
      <xdr:nvSpPr>
        <xdr:cNvPr id="379" name="n_3mainValue【公営住宅】&#10;一人当たり面積">
          <a:extLst>
            <a:ext uri="{FF2B5EF4-FFF2-40B4-BE49-F238E27FC236}">
              <a16:creationId xmlns:a16="http://schemas.microsoft.com/office/drawing/2014/main" id="{4670F556-8EE0-4BBE-A8B2-CFF8E62CB783}"/>
            </a:ext>
          </a:extLst>
        </xdr:cNvPr>
        <xdr:cNvSpPr txBox="1"/>
      </xdr:nvSpPr>
      <xdr:spPr>
        <a:xfrm>
          <a:off x="7626427" y="1471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144415</xdr:rowOff>
    </xdr:from>
    <xdr:ext cx="469744" cy="259045"/>
    <xdr:sp macro="" textlink="">
      <xdr:nvSpPr>
        <xdr:cNvPr id="380" name="n_4mainValue【公営住宅】&#10;一人当たり面積">
          <a:extLst>
            <a:ext uri="{FF2B5EF4-FFF2-40B4-BE49-F238E27FC236}">
              <a16:creationId xmlns:a16="http://schemas.microsoft.com/office/drawing/2014/main" id="{F6B98403-5DB2-4971-B34C-B30A0DF70507}"/>
            </a:ext>
          </a:extLst>
        </xdr:cNvPr>
        <xdr:cNvSpPr txBox="1"/>
      </xdr:nvSpPr>
      <xdr:spPr>
        <a:xfrm>
          <a:off x="6737427" y="1471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283293D-EC41-4A3B-8703-3B9A2AA193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A54C6C8-FE9A-47E3-8D7C-81A2218A95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5E9D682-559E-49D6-AC4A-5DD3E1D8D5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B105E8A-2747-4093-ACE4-74648548FB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07C19FE-69FC-44F4-92C0-C0F5CA888D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5E6DC9E-2DAE-4F41-A829-E271F8861D8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371104C-70AA-41F6-B85F-CB04ED4511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B812C29-9100-4962-87B7-66E442FAA29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14B6EC5-A463-48F5-922F-9CBBEE04DAF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49B2C3F4-BE6B-4CC0-9E1A-D73975E3CB7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36A7FB0F-246D-4D7D-B505-45CFEAD5989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C90B116-BB29-4577-85EF-B74606D2CA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287C144D-BE90-4ED7-A642-76AC5209C63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B6F70FD-49BA-46AF-B3AD-F4BF996283A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58CA5DCA-7E5B-453D-9959-2A9E5A90BE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447D122-01D4-4DF5-B5AE-0E2D50767E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CFBC1EA-F782-4666-99E1-B9DDCB7AB5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61A84328-BD8E-49C4-AF74-BD4035D046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DB692D1F-D60D-4783-A4CD-399ABCEDE7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E62C318-D03C-4652-8A63-3D23989F1AB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E11D18D-A882-4480-A349-FCD43650F3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469106F-510D-424D-980C-CF78A243A5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44559142-D752-4351-A362-C06C8C6906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265FBAA-D7D3-4185-A2D8-E7AB876AEFE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48DEBA6-7EED-4467-81E3-6C2D6FD7D9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D9C6CC15-F45B-46E7-98B7-29964BE52FA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C6D5B7-F5BC-460B-907F-447F9A62FB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97E4F2DC-8797-4DDD-9017-6A76D3A6764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36838C91-3157-4000-9B60-42FF78A1F5D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9991A47A-79FF-4905-B1C3-910E3EED723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EB7DE784-A156-4E5F-9EBA-6BE247D383A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ADACB730-0760-4748-A008-91EDD77C9D4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E50005D1-6D65-4C39-831C-7831218FBA1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7C12AF30-3898-4D32-BCA8-200876CAFF2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65B89606-65F8-44D2-8CF5-3D526A76B75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57BE1950-315A-4CF9-B657-A747B779BDE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666B752-ED1F-4F70-A2BF-3BA15A79757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7F019F84-C72A-4B49-9CFC-E43C39BAD4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515CE4CC-9ADB-44AE-AF6A-B44AD3F1384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48CC8F4-ED65-49F3-BB47-3A08C7FC99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32F9FF7D-0EF6-42C7-80C4-F6EB88E31BD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1EF4553E-3371-4C7F-9B13-23A7203792AA}"/>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673587AC-D10A-4AEB-9FB0-AFC17BBD6308}"/>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FCCE5F5-E7FA-48A1-A3BF-EF76BBB553D4}"/>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1C60AFD0-E597-4C7C-9DA4-13A3ADBFA6F9}"/>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DBAE350-44D9-40EA-A8D8-0CEA0EBD97A8}"/>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B69C3E22-EF61-4BF5-9AE2-41880FAE0242}"/>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37EA056F-C0D1-4F8A-9CE3-314F195D2D38}"/>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7EB8B794-AEBE-47B3-AA6A-0EF197BCB435}"/>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E98CDE23-1297-465E-A90D-DB22184936F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9950704F-EF93-4CF2-ACAD-D01CEC4E96D3}"/>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95F90B3-FF2A-4FE3-AE49-D77FCD973F8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779CA1C-D050-4597-825D-377B502D02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2178F19-3FCE-4893-9D95-BBB0689A59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C55821E-0506-41CD-83B3-10454B77DC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561A115-8BBE-4513-8A5C-B078E2A5791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124460</xdr:rowOff>
    </xdr:from>
    <xdr:to>
      <xdr:col>85</xdr:col>
      <xdr:colOff>177800</xdr:colOff>
      <xdr:row>37</xdr:row>
      <xdr:rowOff>54610</xdr:rowOff>
    </xdr:to>
    <xdr:sp macro="" textlink="">
      <xdr:nvSpPr>
        <xdr:cNvPr id="437" name="楕円 436">
          <a:extLst>
            <a:ext uri="{FF2B5EF4-FFF2-40B4-BE49-F238E27FC236}">
              <a16:creationId xmlns:a16="http://schemas.microsoft.com/office/drawing/2014/main" id="{CA4E8BEC-A23B-4614-BC61-7038E7B02694}"/>
            </a:ext>
          </a:extLst>
        </xdr:cNvPr>
        <xdr:cNvSpPr/>
      </xdr:nvSpPr>
      <xdr:spPr>
        <a:xfrm>
          <a:off x="16268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147337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D68FFFD-3DD5-4CB8-AAF0-44485510D2EC}"/>
            </a:ext>
          </a:extLst>
        </xdr:cNvPr>
        <xdr:cNvSpPr txBox="1"/>
      </xdr:nvSpPr>
      <xdr:spPr>
        <a:xfrm>
          <a:off x="16357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439" name="楕円 438">
          <a:extLst>
            <a:ext uri="{FF2B5EF4-FFF2-40B4-BE49-F238E27FC236}">
              <a16:creationId xmlns:a16="http://schemas.microsoft.com/office/drawing/2014/main" id="{EF1BF2E0-68E9-4047-8151-3B873C3ECF48}"/>
            </a:ext>
          </a:extLst>
        </xdr:cNvPr>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37</xdr:row>
      <xdr:rowOff>3810</xdr:rowOff>
    </xdr:to>
    <xdr:cxnSp macro="">
      <xdr:nvCxnSpPr>
        <xdr:cNvPr id="440" name="直線コネクタ 439">
          <a:extLst>
            <a:ext uri="{FF2B5EF4-FFF2-40B4-BE49-F238E27FC236}">
              <a16:creationId xmlns:a16="http://schemas.microsoft.com/office/drawing/2014/main" id="{C8F9BD82-CB24-4EE2-A179-70AEF652FB9C}"/>
            </a:ext>
          </a:extLst>
        </xdr:cNvPr>
        <xdr:cNvCxnSpPr/>
      </xdr:nvCxnSpPr>
      <xdr:spPr>
        <a:xfrm>
          <a:off x="15481300" y="62026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65405</xdr:rowOff>
    </xdr:from>
    <xdr:to>
      <xdr:col>76</xdr:col>
      <xdr:colOff>165100</xdr:colOff>
      <xdr:row>36</xdr:row>
      <xdr:rowOff>167005</xdr:rowOff>
    </xdr:to>
    <xdr:sp macro="" textlink="">
      <xdr:nvSpPr>
        <xdr:cNvPr id="441" name="楕円 440">
          <a:extLst>
            <a:ext uri="{FF2B5EF4-FFF2-40B4-BE49-F238E27FC236}">
              <a16:creationId xmlns:a16="http://schemas.microsoft.com/office/drawing/2014/main" id="{B0C4B7C2-EDB7-417A-B18E-B01ECED1C822}"/>
            </a:ext>
          </a:extLst>
        </xdr:cNvPr>
        <xdr:cNvSpPr/>
      </xdr:nvSpPr>
      <xdr:spPr>
        <a:xfrm>
          <a:off x="14541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30480</xdr:rowOff>
    </xdr:from>
    <xdr:to>
      <xdr:col>81</xdr:col>
      <xdr:colOff>50800</xdr:colOff>
      <xdr:row>36</xdr:row>
      <xdr:rowOff>116205</xdr:rowOff>
    </xdr:to>
    <xdr:cxnSp macro="">
      <xdr:nvCxnSpPr>
        <xdr:cNvPr id="442" name="直線コネクタ 441">
          <a:extLst>
            <a:ext uri="{FF2B5EF4-FFF2-40B4-BE49-F238E27FC236}">
              <a16:creationId xmlns:a16="http://schemas.microsoft.com/office/drawing/2014/main" id="{3751ADFC-438B-42E1-BA44-768F4BA355D7}"/>
            </a:ext>
          </a:extLst>
        </xdr:cNvPr>
        <xdr:cNvCxnSpPr/>
      </xdr:nvCxnSpPr>
      <xdr:spPr>
        <a:xfrm flipV="1">
          <a:off x="14592300" y="620268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443" name="楕円 442">
          <a:extLst>
            <a:ext uri="{FF2B5EF4-FFF2-40B4-BE49-F238E27FC236}">
              <a16:creationId xmlns:a16="http://schemas.microsoft.com/office/drawing/2014/main" id="{6A834C88-CDD1-40BE-9B69-85F2F76774BA}"/>
            </a:ext>
          </a:extLst>
        </xdr:cNvPr>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116205</xdr:rowOff>
    </xdr:to>
    <xdr:cxnSp macro="">
      <xdr:nvCxnSpPr>
        <xdr:cNvPr id="444" name="直線コネクタ 443">
          <a:extLst>
            <a:ext uri="{FF2B5EF4-FFF2-40B4-BE49-F238E27FC236}">
              <a16:creationId xmlns:a16="http://schemas.microsoft.com/office/drawing/2014/main" id="{97D39A34-8C1A-41F3-8B0D-A1A89EBE8925}"/>
            </a:ext>
          </a:extLst>
        </xdr:cNvPr>
        <xdr:cNvCxnSpPr/>
      </xdr:nvCxnSpPr>
      <xdr:spPr>
        <a:xfrm>
          <a:off x="13703300" y="62426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153035</xdr:rowOff>
    </xdr:from>
    <xdr:to>
      <xdr:col>67</xdr:col>
      <xdr:colOff>101600</xdr:colOff>
      <xdr:row>36</xdr:row>
      <xdr:rowOff>83185</xdr:rowOff>
    </xdr:to>
    <xdr:sp macro="" textlink="">
      <xdr:nvSpPr>
        <xdr:cNvPr id="445" name="楕円 444">
          <a:extLst>
            <a:ext uri="{FF2B5EF4-FFF2-40B4-BE49-F238E27FC236}">
              <a16:creationId xmlns:a16="http://schemas.microsoft.com/office/drawing/2014/main" id="{9D807109-3F26-40C5-830B-3A43D62447E7}"/>
            </a:ext>
          </a:extLst>
        </xdr:cNvPr>
        <xdr:cNvSpPr/>
      </xdr:nvSpPr>
      <xdr:spPr>
        <a:xfrm>
          <a:off x="12763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32385</xdr:rowOff>
    </xdr:from>
    <xdr:to>
      <xdr:col>71</xdr:col>
      <xdr:colOff>177800</xdr:colOff>
      <xdr:row>36</xdr:row>
      <xdr:rowOff>70485</xdr:rowOff>
    </xdr:to>
    <xdr:cxnSp macro="">
      <xdr:nvCxnSpPr>
        <xdr:cNvPr id="446" name="直線コネクタ 445">
          <a:extLst>
            <a:ext uri="{FF2B5EF4-FFF2-40B4-BE49-F238E27FC236}">
              <a16:creationId xmlns:a16="http://schemas.microsoft.com/office/drawing/2014/main" id="{EE86FA7F-655B-4D8C-B666-BE7C2E43B503}"/>
            </a:ext>
          </a:extLst>
        </xdr:cNvPr>
        <xdr:cNvCxnSpPr/>
      </xdr:nvCxnSpPr>
      <xdr:spPr>
        <a:xfrm>
          <a:off x="12814300" y="62045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D7E36B57-D7D4-44EE-B4D8-91FA12711198}"/>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741CA65-E3D7-4A04-B504-AB9797B420FC}"/>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F0D201B-B2F8-4D4E-9EE3-D279D02508C8}"/>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8D39BF1-6276-48FD-9903-14AFAC45FC2E}"/>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A92477C0-3ACD-4EA8-B57A-88D92B3F095C}"/>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12082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E4CB499-5672-4A9E-99BE-4B30397FD608}"/>
            </a:ext>
          </a:extLst>
        </xdr:cNvPr>
        <xdr:cNvSpPr txBox="1"/>
      </xdr:nvSpPr>
      <xdr:spPr>
        <a:xfrm>
          <a:off x="14389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CE9EFAC-0A95-4DFC-97F7-B00CE50CC99D}"/>
            </a:ext>
          </a:extLst>
        </xdr:cNvPr>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99712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3C7D455-99ED-4DD9-8B52-A39F7F131302}"/>
            </a:ext>
          </a:extLst>
        </xdr:cNvPr>
        <xdr:cNvSpPr txBox="1"/>
      </xdr:nvSpPr>
      <xdr:spPr>
        <a:xfrm>
          <a:off x="126117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1284C6E1-C606-4346-B980-47B6A2B680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3A24513D-81FA-43FB-A733-0C888D258B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8F93F82-ECE2-48C1-BB94-317F456B652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D95BDA9-EDE5-465F-80C0-2C9ACE26CA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CE848A4-03FA-4322-9B3E-C63AFA2207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EC57598-A53B-4E3E-992D-68C0499FD2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1C087668-4FD1-4707-A4A3-06519A25203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C9E7D2EA-CFCB-4FEA-B826-059781E175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FF7C26D-697C-4FE7-8FB0-7E6278097F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1EE913C-D8FC-451E-8C09-208CA0CF16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2277A8FB-BF5C-4982-B492-EB4E6B2BAE4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110E5F9D-9E4D-424F-AF95-66DBBDE97B9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F4FCE55F-430D-4352-A1A4-C8497D1CA17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C1CC4400-14DC-4118-9087-98695514EDC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AFE3427-CCDE-4BE0-A750-9082E2BB97C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6589D5FD-1359-4BBC-BB43-E95A730F14F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314D0605-01E4-47C3-B5EE-1948BA9CDF7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BD432E1E-3FB4-4CA5-AEB1-D862DF51410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31905E23-16D7-4B17-997D-ABF32D7AC2A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437EEF8-D7C8-47B5-8D31-52B25DA7AF5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B1D1C0AA-2E55-4B99-BF39-95559C1262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B5F9544-CF99-4932-9BBC-CAA5394245F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173E1A3A-F67E-4563-BD9C-6BE0D999C4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76D334D3-AF5A-4E6E-8068-903500B219A7}"/>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AB69D6ED-C3F1-465F-B91E-155859E742DB}"/>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9375082B-667C-43CA-BAF1-5E3A620E5F5D}"/>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2209D67-3D1A-4FA6-98E0-9AEBA8B30E01}"/>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52E9B718-D6C2-4257-865B-99ABE1743EE4}"/>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B44ED16E-C49A-4000-8F31-11BE961F2E34}"/>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B20516F2-B5B5-44C6-B5AA-C412CDDB5592}"/>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68EC398D-5151-43C3-8E5C-C41AF5D1A681}"/>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F2DE13FA-1F2B-4EF0-9C9B-910D29837E2F}"/>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77B30700-B83F-4EC4-AAD4-A1B895DD7507}"/>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E74EC2CA-5C8C-444F-9C41-2A149E18502B}"/>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BD12B3D-E246-4315-8FE4-B1E827FB15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1BF6E5E-32F4-4BD9-8B3C-3E62DBC3534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111C3B9-4EF0-43D1-833B-7F1A0D00C4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064F21A-13AB-4B4D-95D5-CCA1F7B36D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E5B1B8A-3297-4E8B-9362-243FA7BCAF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2540</xdr:rowOff>
    </xdr:from>
    <xdr:to>
      <xdr:col>116</xdr:col>
      <xdr:colOff>114300</xdr:colOff>
      <xdr:row>35</xdr:row>
      <xdr:rowOff>104140</xdr:rowOff>
    </xdr:to>
    <xdr:sp macro="" textlink="">
      <xdr:nvSpPr>
        <xdr:cNvPr id="494" name="楕円 493">
          <a:extLst>
            <a:ext uri="{FF2B5EF4-FFF2-40B4-BE49-F238E27FC236}">
              <a16:creationId xmlns:a16="http://schemas.microsoft.com/office/drawing/2014/main" id="{CCF819AB-5BBA-45C8-B000-6BC84CAEDCDC}"/>
            </a:ext>
          </a:extLst>
        </xdr:cNvPr>
        <xdr:cNvSpPr/>
      </xdr:nvSpPr>
      <xdr:spPr>
        <a:xfrm>
          <a:off x="22110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25417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250BA8D0-6B3E-4D12-9ED4-DF776A2805BA}"/>
            </a:ext>
          </a:extLst>
        </xdr:cNvPr>
        <xdr:cNvSpPr txBox="1"/>
      </xdr:nvSpPr>
      <xdr:spPr>
        <a:xfrm>
          <a:off x="22199600"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25400</xdr:rowOff>
    </xdr:from>
    <xdr:to>
      <xdr:col>112</xdr:col>
      <xdr:colOff>38100</xdr:colOff>
      <xdr:row>35</xdr:row>
      <xdr:rowOff>127000</xdr:rowOff>
    </xdr:to>
    <xdr:sp macro="" textlink="">
      <xdr:nvSpPr>
        <xdr:cNvPr id="496" name="楕円 495">
          <a:extLst>
            <a:ext uri="{FF2B5EF4-FFF2-40B4-BE49-F238E27FC236}">
              <a16:creationId xmlns:a16="http://schemas.microsoft.com/office/drawing/2014/main" id="{9894D5D6-FE61-49C4-8F6D-046EDEE258E1}"/>
            </a:ext>
          </a:extLst>
        </xdr:cNvPr>
        <xdr:cNvSpPr/>
      </xdr:nvSpPr>
      <xdr:spPr>
        <a:xfrm>
          <a:off x="21272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53340</xdr:rowOff>
    </xdr:from>
    <xdr:to>
      <xdr:col>116</xdr:col>
      <xdr:colOff>63500</xdr:colOff>
      <xdr:row>35</xdr:row>
      <xdr:rowOff>76200</xdr:rowOff>
    </xdr:to>
    <xdr:cxnSp macro="">
      <xdr:nvCxnSpPr>
        <xdr:cNvPr id="497" name="直線コネクタ 496">
          <a:extLst>
            <a:ext uri="{FF2B5EF4-FFF2-40B4-BE49-F238E27FC236}">
              <a16:creationId xmlns:a16="http://schemas.microsoft.com/office/drawing/2014/main" id="{E53DEED4-251E-41FC-9544-270D95949F67}"/>
            </a:ext>
          </a:extLst>
        </xdr:cNvPr>
        <xdr:cNvCxnSpPr/>
      </xdr:nvCxnSpPr>
      <xdr:spPr>
        <a:xfrm flipV="1">
          <a:off x="21323300" y="60540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124460</xdr:rowOff>
    </xdr:from>
    <xdr:to>
      <xdr:col>107</xdr:col>
      <xdr:colOff>101600</xdr:colOff>
      <xdr:row>36</xdr:row>
      <xdr:rowOff>54610</xdr:rowOff>
    </xdr:to>
    <xdr:sp macro="" textlink="">
      <xdr:nvSpPr>
        <xdr:cNvPr id="498" name="楕円 497">
          <a:extLst>
            <a:ext uri="{FF2B5EF4-FFF2-40B4-BE49-F238E27FC236}">
              <a16:creationId xmlns:a16="http://schemas.microsoft.com/office/drawing/2014/main" id="{EFABB58D-3CB5-4AA6-9C11-588F448E9F75}"/>
            </a:ext>
          </a:extLst>
        </xdr:cNvPr>
        <xdr:cNvSpPr/>
      </xdr:nvSpPr>
      <xdr:spPr>
        <a:xfrm>
          <a:off x="20383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76200</xdr:rowOff>
    </xdr:from>
    <xdr:to>
      <xdr:col>111</xdr:col>
      <xdr:colOff>177800</xdr:colOff>
      <xdr:row>36</xdr:row>
      <xdr:rowOff>3810</xdr:rowOff>
    </xdr:to>
    <xdr:cxnSp macro="">
      <xdr:nvCxnSpPr>
        <xdr:cNvPr id="499" name="直線コネクタ 498">
          <a:extLst>
            <a:ext uri="{FF2B5EF4-FFF2-40B4-BE49-F238E27FC236}">
              <a16:creationId xmlns:a16="http://schemas.microsoft.com/office/drawing/2014/main" id="{05981A00-09FE-4A8C-B895-8E37A5F1A5D8}"/>
            </a:ext>
          </a:extLst>
        </xdr:cNvPr>
        <xdr:cNvCxnSpPr/>
      </xdr:nvCxnSpPr>
      <xdr:spPr>
        <a:xfrm flipV="1">
          <a:off x="20434300" y="60769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113030</xdr:rowOff>
    </xdr:from>
    <xdr:to>
      <xdr:col>102</xdr:col>
      <xdr:colOff>165100</xdr:colOff>
      <xdr:row>36</xdr:row>
      <xdr:rowOff>43180</xdr:rowOff>
    </xdr:to>
    <xdr:sp macro="" textlink="">
      <xdr:nvSpPr>
        <xdr:cNvPr id="500" name="楕円 499">
          <a:extLst>
            <a:ext uri="{FF2B5EF4-FFF2-40B4-BE49-F238E27FC236}">
              <a16:creationId xmlns:a16="http://schemas.microsoft.com/office/drawing/2014/main" id="{D1E5AE4A-F9EE-494B-9805-8C6A48A6AAF4}"/>
            </a:ext>
          </a:extLst>
        </xdr:cNvPr>
        <xdr:cNvSpPr/>
      </xdr:nvSpPr>
      <xdr:spPr>
        <a:xfrm>
          <a:off x="19494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163830</xdr:rowOff>
    </xdr:from>
    <xdr:to>
      <xdr:col>107</xdr:col>
      <xdr:colOff>50800</xdr:colOff>
      <xdr:row>36</xdr:row>
      <xdr:rowOff>3810</xdr:rowOff>
    </xdr:to>
    <xdr:cxnSp macro="">
      <xdr:nvCxnSpPr>
        <xdr:cNvPr id="501" name="直線コネクタ 500">
          <a:extLst>
            <a:ext uri="{FF2B5EF4-FFF2-40B4-BE49-F238E27FC236}">
              <a16:creationId xmlns:a16="http://schemas.microsoft.com/office/drawing/2014/main" id="{9A883CD0-37F2-4A10-A960-0F23B5D8A9F4}"/>
            </a:ext>
          </a:extLst>
        </xdr:cNvPr>
        <xdr:cNvCxnSpPr/>
      </xdr:nvCxnSpPr>
      <xdr:spPr>
        <a:xfrm>
          <a:off x="19545300" y="6164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6350</xdr:rowOff>
    </xdr:from>
    <xdr:to>
      <xdr:col>98</xdr:col>
      <xdr:colOff>38100</xdr:colOff>
      <xdr:row>36</xdr:row>
      <xdr:rowOff>107950</xdr:rowOff>
    </xdr:to>
    <xdr:sp macro="" textlink="">
      <xdr:nvSpPr>
        <xdr:cNvPr id="502" name="楕円 501">
          <a:extLst>
            <a:ext uri="{FF2B5EF4-FFF2-40B4-BE49-F238E27FC236}">
              <a16:creationId xmlns:a16="http://schemas.microsoft.com/office/drawing/2014/main" id="{60E8F599-1F39-400D-A906-5A0F83538985}"/>
            </a:ext>
          </a:extLst>
        </xdr:cNvPr>
        <xdr:cNvSpPr/>
      </xdr:nvSpPr>
      <xdr:spPr>
        <a:xfrm>
          <a:off x="18605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163830</xdr:rowOff>
    </xdr:from>
    <xdr:to>
      <xdr:col>102</xdr:col>
      <xdr:colOff>114300</xdr:colOff>
      <xdr:row>36</xdr:row>
      <xdr:rowOff>57150</xdr:rowOff>
    </xdr:to>
    <xdr:cxnSp macro="">
      <xdr:nvCxnSpPr>
        <xdr:cNvPr id="503" name="直線コネクタ 502">
          <a:extLst>
            <a:ext uri="{FF2B5EF4-FFF2-40B4-BE49-F238E27FC236}">
              <a16:creationId xmlns:a16="http://schemas.microsoft.com/office/drawing/2014/main" id="{0C53926B-AA5F-4309-A92B-BD2D6B105825}"/>
            </a:ext>
          </a:extLst>
        </xdr:cNvPr>
        <xdr:cNvCxnSpPr/>
      </xdr:nvCxnSpPr>
      <xdr:spPr>
        <a:xfrm flipV="1">
          <a:off x="18656300" y="61645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822E890B-5868-46C2-8076-7EB4781F2932}"/>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1DD58327-54B4-4CDD-A1C2-BE15FF13984F}"/>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54525F8A-BCF8-4A84-9CF5-60E6F981B12D}"/>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382E3E4C-34B0-440F-876A-AE58B21CB29B}"/>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143527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95CECF5B-A64E-459A-BA6F-ABE6F54CF4E4}"/>
            </a:ext>
          </a:extLst>
        </xdr:cNvPr>
        <xdr:cNvSpPr txBox="1"/>
      </xdr:nvSpPr>
      <xdr:spPr>
        <a:xfrm>
          <a:off x="21075727"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71137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AFA503BE-0466-442A-BD2D-5257439EADE5}"/>
            </a:ext>
          </a:extLst>
        </xdr:cNvPr>
        <xdr:cNvSpPr txBox="1"/>
      </xdr:nvSpPr>
      <xdr:spPr>
        <a:xfrm>
          <a:off x="20199427"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59707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650B7188-F389-43CF-9EB7-36A8CA7198EF}"/>
            </a:ext>
          </a:extLst>
        </xdr:cNvPr>
        <xdr:cNvSpPr txBox="1"/>
      </xdr:nvSpPr>
      <xdr:spPr>
        <a:xfrm>
          <a:off x="19310427"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124477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2CE1BE9B-66AB-45A7-A900-2BFBBFBE21FA}"/>
            </a:ext>
          </a:extLst>
        </xdr:cNvPr>
        <xdr:cNvSpPr txBox="1"/>
      </xdr:nvSpPr>
      <xdr:spPr>
        <a:xfrm>
          <a:off x="184214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289FC8CC-664B-4FA1-A244-235AEA2835D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B175B7DD-D52D-4090-8162-1A19A3217F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2273FD77-21BE-412A-89B8-B83531DB47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5C630C55-EC57-4064-9896-FF5D3AA079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9278B9D7-897C-49A0-B83E-E6752D530B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147F2801-441D-4D87-88FC-A9CF35C26F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7A073119-2260-45EB-A189-7485DA37E8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4B904396-D991-4F37-8723-CA784CDA05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F015BAD5-C87D-4628-A93C-2A703D97FC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A5CC6396-0729-4886-9248-2E04E28964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C85E1863-0A53-4E92-A4EA-03B97FA1ECF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3B207DD3-DDB9-43E2-94A3-C606ABFBBEF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63EB7C74-FC67-44F2-B3C1-A843A9372F5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4088B2A6-11BC-4A03-B73E-7210D43D617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5ECAD605-E198-4FEC-9BF7-D9661DAFC14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3470D5A5-9CA6-440A-B245-16BBA808E55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480BB674-67F3-40B6-9B84-0C7F7B3F03A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114F129F-C6C0-4B3C-86A3-29147B8E983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636CCD03-DC92-487E-932E-364B44D2C88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571A7D95-D064-41A1-BE8F-45E9ABE4F88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37D5668-62A4-44B3-822B-13ADC91906E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C80F5CF-CA5E-48CD-B5D4-7D87E4443A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6C72A445-6C63-4A83-AF2E-2F4F09FF61C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58ED2923-FC7D-4EB5-B559-1F75FA24C6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057BAE58-0745-4939-8D44-68B69F73EC78}"/>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9F639F1B-1C7C-434B-B3CA-7FBF476463DA}"/>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9F497450-3E8C-4213-8517-6323F237601A}"/>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77B44803-0D28-4D13-B866-C45ABBAEE5D9}"/>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FD4FCB86-9260-4471-B4FE-F0CFA85087C3}"/>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527C3AE8-371F-4D56-B4CF-6853D5FABF83}"/>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70A43609-5E9B-476E-82FB-1B912D623CBA}"/>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C1F41F33-C3AD-435A-89BC-0696EB16A8E4}"/>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93B4F6B9-644E-4FDD-90A8-8C94580C0FC6}"/>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445FE9E4-DFCF-4E2F-AB21-B023FF85CD56}"/>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A47A32DC-1BD2-4709-AA90-33F6DDC24D47}"/>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B8605B1-2571-406D-A752-9CF9E738F0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E7BDF4E-30CC-4249-962B-0425E9754A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252E172-1982-4A0C-B6D7-DBF6D5886D8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45F40DC-8F5F-4CF3-97DF-76E34A6C07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9F30604-5B61-4905-AEA1-C25E05CE89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xdr:rowOff>
    </xdr:from>
    <xdr:to>
      <xdr:col>85</xdr:col>
      <xdr:colOff>177800</xdr:colOff>
      <xdr:row>61</xdr:row>
      <xdr:rowOff>109855</xdr:rowOff>
    </xdr:to>
    <xdr:sp macro="" textlink="">
      <xdr:nvSpPr>
        <xdr:cNvPr id="552" name="楕円 551">
          <a:extLst>
            <a:ext uri="{FF2B5EF4-FFF2-40B4-BE49-F238E27FC236}">
              <a16:creationId xmlns:a16="http://schemas.microsoft.com/office/drawing/2014/main" id="{D65395F2-7287-4C7A-860E-356554165725}"/>
            </a:ext>
          </a:extLst>
        </xdr:cNvPr>
        <xdr:cNvSpPr/>
      </xdr:nvSpPr>
      <xdr:spPr>
        <a:xfrm>
          <a:off x="162687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158132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88DE9FFE-6A6D-4F16-A852-7934F9EB79F2}"/>
            </a:ext>
          </a:extLst>
        </xdr:cNvPr>
        <xdr:cNvSpPr txBox="1"/>
      </xdr:nvSpPr>
      <xdr:spPr>
        <a:xfrm>
          <a:off x="16357600"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147320</xdr:rowOff>
    </xdr:from>
    <xdr:to>
      <xdr:col>81</xdr:col>
      <xdr:colOff>101600</xdr:colOff>
      <xdr:row>61</xdr:row>
      <xdr:rowOff>77470</xdr:rowOff>
    </xdr:to>
    <xdr:sp macro="" textlink="">
      <xdr:nvSpPr>
        <xdr:cNvPr id="554" name="楕円 553">
          <a:extLst>
            <a:ext uri="{FF2B5EF4-FFF2-40B4-BE49-F238E27FC236}">
              <a16:creationId xmlns:a16="http://schemas.microsoft.com/office/drawing/2014/main" id="{E75B6574-140E-436F-B349-A59784EEBB3B}"/>
            </a:ext>
          </a:extLst>
        </xdr:cNvPr>
        <xdr:cNvSpPr/>
      </xdr:nvSpPr>
      <xdr:spPr>
        <a:xfrm>
          <a:off x="15430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26670</xdr:rowOff>
    </xdr:from>
    <xdr:to>
      <xdr:col>85</xdr:col>
      <xdr:colOff>127000</xdr:colOff>
      <xdr:row>61</xdr:row>
      <xdr:rowOff>59055</xdr:rowOff>
    </xdr:to>
    <xdr:cxnSp macro="">
      <xdr:nvCxnSpPr>
        <xdr:cNvPr id="555" name="直線コネクタ 554">
          <a:extLst>
            <a:ext uri="{FF2B5EF4-FFF2-40B4-BE49-F238E27FC236}">
              <a16:creationId xmlns:a16="http://schemas.microsoft.com/office/drawing/2014/main" id="{B5F51EC8-D666-4F32-924A-9B10ED7C007C}"/>
            </a:ext>
          </a:extLst>
        </xdr:cNvPr>
        <xdr:cNvCxnSpPr/>
      </xdr:nvCxnSpPr>
      <xdr:spPr>
        <a:xfrm>
          <a:off x="15481300" y="104851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145415</xdr:rowOff>
    </xdr:from>
    <xdr:to>
      <xdr:col>76</xdr:col>
      <xdr:colOff>165100</xdr:colOff>
      <xdr:row>61</xdr:row>
      <xdr:rowOff>75565</xdr:rowOff>
    </xdr:to>
    <xdr:sp macro="" textlink="">
      <xdr:nvSpPr>
        <xdr:cNvPr id="556" name="楕円 555">
          <a:extLst>
            <a:ext uri="{FF2B5EF4-FFF2-40B4-BE49-F238E27FC236}">
              <a16:creationId xmlns:a16="http://schemas.microsoft.com/office/drawing/2014/main" id="{1F35FDF3-F011-4A19-BC73-D1A2D44E9B86}"/>
            </a:ext>
          </a:extLst>
        </xdr:cNvPr>
        <xdr:cNvSpPr/>
      </xdr:nvSpPr>
      <xdr:spPr>
        <a:xfrm>
          <a:off x="14541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24765</xdr:rowOff>
    </xdr:from>
    <xdr:to>
      <xdr:col>81</xdr:col>
      <xdr:colOff>50800</xdr:colOff>
      <xdr:row>61</xdr:row>
      <xdr:rowOff>26670</xdr:rowOff>
    </xdr:to>
    <xdr:cxnSp macro="">
      <xdr:nvCxnSpPr>
        <xdr:cNvPr id="557" name="直線コネクタ 556">
          <a:extLst>
            <a:ext uri="{FF2B5EF4-FFF2-40B4-BE49-F238E27FC236}">
              <a16:creationId xmlns:a16="http://schemas.microsoft.com/office/drawing/2014/main" id="{2EF969A5-0487-4D22-B91E-65E0583D3812}"/>
            </a:ext>
          </a:extLst>
        </xdr:cNvPr>
        <xdr:cNvCxnSpPr/>
      </xdr:nvCxnSpPr>
      <xdr:spPr>
        <a:xfrm>
          <a:off x="14592300" y="10483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84455</xdr:rowOff>
    </xdr:from>
    <xdr:to>
      <xdr:col>72</xdr:col>
      <xdr:colOff>38100</xdr:colOff>
      <xdr:row>62</xdr:row>
      <xdr:rowOff>14605</xdr:rowOff>
    </xdr:to>
    <xdr:sp macro="" textlink="">
      <xdr:nvSpPr>
        <xdr:cNvPr id="558" name="楕円 557">
          <a:extLst>
            <a:ext uri="{FF2B5EF4-FFF2-40B4-BE49-F238E27FC236}">
              <a16:creationId xmlns:a16="http://schemas.microsoft.com/office/drawing/2014/main" id="{8B62F7A4-97D6-4869-BF04-9DBFFB8152C6}"/>
            </a:ext>
          </a:extLst>
        </xdr:cNvPr>
        <xdr:cNvSpPr/>
      </xdr:nvSpPr>
      <xdr:spPr>
        <a:xfrm>
          <a:off x="13652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24765</xdr:rowOff>
    </xdr:from>
    <xdr:to>
      <xdr:col>76</xdr:col>
      <xdr:colOff>114300</xdr:colOff>
      <xdr:row>61</xdr:row>
      <xdr:rowOff>135255</xdr:rowOff>
    </xdr:to>
    <xdr:cxnSp macro="">
      <xdr:nvCxnSpPr>
        <xdr:cNvPr id="559" name="直線コネクタ 558">
          <a:extLst>
            <a:ext uri="{FF2B5EF4-FFF2-40B4-BE49-F238E27FC236}">
              <a16:creationId xmlns:a16="http://schemas.microsoft.com/office/drawing/2014/main" id="{F1A3D204-7BD7-4C13-A9B6-D8E047950EC4}"/>
            </a:ext>
          </a:extLst>
        </xdr:cNvPr>
        <xdr:cNvCxnSpPr/>
      </xdr:nvCxnSpPr>
      <xdr:spPr>
        <a:xfrm flipV="1">
          <a:off x="13703300" y="1048321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50165</xdr:rowOff>
    </xdr:from>
    <xdr:to>
      <xdr:col>67</xdr:col>
      <xdr:colOff>101600</xdr:colOff>
      <xdr:row>61</xdr:row>
      <xdr:rowOff>151765</xdr:rowOff>
    </xdr:to>
    <xdr:sp macro="" textlink="">
      <xdr:nvSpPr>
        <xdr:cNvPr id="560" name="楕円 559">
          <a:extLst>
            <a:ext uri="{FF2B5EF4-FFF2-40B4-BE49-F238E27FC236}">
              <a16:creationId xmlns:a16="http://schemas.microsoft.com/office/drawing/2014/main" id="{8BAEB101-604F-4312-A179-28172E494326}"/>
            </a:ext>
          </a:extLst>
        </xdr:cNvPr>
        <xdr:cNvSpPr/>
      </xdr:nvSpPr>
      <xdr:spPr>
        <a:xfrm>
          <a:off x="12763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100965</xdr:rowOff>
    </xdr:from>
    <xdr:to>
      <xdr:col>71</xdr:col>
      <xdr:colOff>177800</xdr:colOff>
      <xdr:row>61</xdr:row>
      <xdr:rowOff>135255</xdr:rowOff>
    </xdr:to>
    <xdr:cxnSp macro="">
      <xdr:nvCxnSpPr>
        <xdr:cNvPr id="561" name="直線コネクタ 560">
          <a:extLst>
            <a:ext uri="{FF2B5EF4-FFF2-40B4-BE49-F238E27FC236}">
              <a16:creationId xmlns:a16="http://schemas.microsoft.com/office/drawing/2014/main" id="{D6DF0946-6D19-4804-932C-FCF1ED1013A3}"/>
            </a:ext>
          </a:extLst>
        </xdr:cNvPr>
        <xdr:cNvCxnSpPr/>
      </xdr:nvCxnSpPr>
      <xdr:spPr>
        <a:xfrm>
          <a:off x="12814300" y="105594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a:extLst>
            <a:ext uri="{FF2B5EF4-FFF2-40B4-BE49-F238E27FC236}">
              <a16:creationId xmlns:a16="http://schemas.microsoft.com/office/drawing/2014/main" id="{B7B0F726-189E-4219-AD5D-38C96679BE2E}"/>
            </a:ext>
          </a:extLst>
        </xdr:cNvPr>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a:extLst>
            <a:ext uri="{FF2B5EF4-FFF2-40B4-BE49-F238E27FC236}">
              <a16:creationId xmlns:a16="http://schemas.microsoft.com/office/drawing/2014/main" id="{69BECF53-6EFD-40AE-8561-CB3C1F7D85EA}"/>
            </a:ext>
          </a:extLst>
        </xdr:cNvPr>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a:extLst>
            <a:ext uri="{FF2B5EF4-FFF2-40B4-BE49-F238E27FC236}">
              <a16:creationId xmlns:a16="http://schemas.microsoft.com/office/drawing/2014/main" id="{FAD95F49-5CDC-42AD-918A-8E74577EDA5E}"/>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a:extLst>
            <a:ext uri="{FF2B5EF4-FFF2-40B4-BE49-F238E27FC236}">
              <a16:creationId xmlns:a16="http://schemas.microsoft.com/office/drawing/2014/main" id="{B215127B-1D55-4870-BBCA-EC1BC801F756}"/>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68597</xdr:rowOff>
    </xdr:from>
    <xdr:ext cx="405111" cy="259045"/>
    <xdr:sp macro="" textlink="">
      <xdr:nvSpPr>
        <xdr:cNvPr id="566" name="n_1mainValue【学校施設】&#10;有形固定資産減価償却率">
          <a:extLst>
            <a:ext uri="{FF2B5EF4-FFF2-40B4-BE49-F238E27FC236}">
              <a16:creationId xmlns:a16="http://schemas.microsoft.com/office/drawing/2014/main" id="{EDBE89C4-9BB5-4B85-9D7C-6F63BE6F2F3F}"/>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66692</xdr:rowOff>
    </xdr:from>
    <xdr:ext cx="405111" cy="259045"/>
    <xdr:sp macro="" textlink="">
      <xdr:nvSpPr>
        <xdr:cNvPr id="567" name="n_2mainValue【学校施設】&#10;有形固定資産減価償却率">
          <a:extLst>
            <a:ext uri="{FF2B5EF4-FFF2-40B4-BE49-F238E27FC236}">
              <a16:creationId xmlns:a16="http://schemas.microsoft.com/office/drawing/2014/main" id="{AE33519C-7B35-46D0-BB67-4CD738F68B90}"/>
            </a:ext>
          </a:extLst>
        </xdr:cNvPr>
        <xdr:cNvSpPr txBox="1"/>
      </xdr:nvSpPr>
      <xdr:spPr>
        <a:xfrm>
          <a:off x="14389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5732</xdr:rowOff>
    </xdr:from>
    <xdr:ext cx="405111" cy="259045"/>
    <xdr:sp macro="" textlink="">
      <xdr:nvSpPr>
        <xdr:cNvPr id="568" name="n_3mainValue【学校施設】&#10;有形固定資産減価償却率">
          <a:extLst>
            <a:ext uri="{FF2B5EF4-FFF2-40B4-BE49-F238E27FC236}">
              <a16:creationId xmlns:a16="http://schemas.microsoft.com/office/drawing/2014/main" id="{0B80FE4E-F207-4393-BF44-9E454CB6A804}"/>
            </a:ext>
          </a:extLst>
        </xdr:cNvPr>
        <xdr:cNvSpPr txBox="1"/>
      </xdr:nvSpPr>
      <xdr:spPr>
        <a:xfrm>
          <a:off x="13500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142892</xdr:rowOff>
    </xdr:from>
    <xdr:ext cx="405111" cy="259045"/>
    <xdr:sp macro="" textlink="">
      <xdr:nvSpPr>
        <xdr:cNvPr id="569" name="n_4mainValue【学校施設】&#10;有形固定資産減価償却率">
          <a:extLst>
            <a:ext uri="{FF2B5EF4-FFF2-40B4-BE49-F238E27FC236}">
              <a16:creationId xmlns:a16="http://schemas.microsoft.com/office/drawing/2014/main" id="{98FD5254-77F5-4416-97B2-8DAF46C6FB9B}"/>
            </a:ext>
          </a:extLst>
        </xdr:cNvPr>
        <xdr:cNvSpPr txBox="1"/>
      </xdr:nvSpPr>
      <xdr:spPr>
        <a:xfrm>
          <a:off x="12611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A31A7A23-0072-4823-9E7D-4FDDA22A91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72F4FF3A-C317-4DA9-B4B1-12AED76968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78726C6-1FC8-4EC4-A114-9970271D82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95747D26-DE14-4AC1-85D6-DBDEF30B4B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FA36ED8A-7DE5-4947-8A5D-71175BA5344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AA79891A-2B81-407F-AEFE-6E1F84C60E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55A627FA-81AC-442E-B5A9-3BF2283713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84F94F4-7F87-40AE-BEE8-50589F1AC8A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452A08E-EAFD-4BC4-9D8E-15DC5AEA08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793BB652-10E8-42CC-91FB-81840B10D4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6152BE17-D969-4F64-8FBE-28BE8D431FE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7132F1E5-3795-4E19-A1C5-C01C3198958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2FA2D15F-514E-4079-ADE0-212605D213A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5A1931A6-076B-40C7-AB33-6AFB56C9C91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904312C7-E0CA-4E65-B8DD-3BABC366911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60631889-6062-4D52-8A50-743B0F9536F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F105A64B-06CA-4DD9-9406-FC35C2A512B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400523DE-F699-4018-9C2B-723D49A7BB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B6A13D33-0167-4278-8AE2-0F45D8435D5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39F4EF9B-9433-48B9-B4CC-D6B0170AC16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B6402022-31BC-4C40-BDA0-B294DF0076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3F50F894-2D69-4D3A-ADBB-737D0BF2AB9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C16932F6-9A45-4785-A6A7-AF55114CEA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7695FFFA-F440-4DAF-AE33-9E9E3B25EF8D}"/>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3CEE30D2-4E5E-4998-A08C-BC4AC5AD1336}"/>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B971D47C-D532-4417-A385-B67A9AFD8904}"/>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1E46D82D-BB8C-47C7-A8C6-0409BC1DE7BC}"/>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3C34EFC7-1313-40AA-AFA9-064DFC9C586A}"/>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a:extLst>
            <a:ext uri="{FF2B5EF4-FFF2-40B4-BE49-F238E27FC236}">
              <a16:creationId xmlns:a16="http://schemas.microsoft.com/office/drawing/2014/main" id="{D46A60DA-F4A6-40CF-B55D-8DADC59A844A}"/>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484382B0-0C18-4443-BC46-7FEB740D6D82}"/>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D32A6435-85EB-4FF8-88CB-464F849118B8}"/>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994EF8A3-787A-4E4C-A388-0CE46663DCF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7933E986-17BB-4038-AD05-B8406989BFC9}"/>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09152964-7D09-4B5B-95F2-6D921EB5A5B2}"/>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2DB4B14-7B7B-4214-BDB9-0F1920D427D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66B9154-EB75-46AE-B6CE-484A1FA30E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2E345EA-2161-42F6-B22F-6E4836D020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2B46B6A-707F-46F8-B049-55A4185C54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7E20549-A559-4DC8-B77F-EEA3C724E3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140462</xdr:rowOff>
    </xdr:from>
    <xdr:to>
      <xdr:col>116</xdr:col>
      <xdr:colOff>114300</xdr:colOff>
      <xdr:row>62</xdr:row>
      <xdr:rowOff>70612</xdr:rowOff>
    </xdr:to>
    <xdr:sp macro="" textlink="">
      <xdr:nvSpPr>
        <xdr:cNvPr id="609" name="楕円 608">
          <a:extLst>
            <a:ext uri="{FF2B5EF4-FFF2-40B4-BE49-F238E27FC236}">
              <a16:creationId xmlns:a16="http://schemas.microsoft.com/office/drawing/2014/main" id="{8F42B68E-0554-47CE-83F9-72C6AA63F3BC}"/>
            </a:ext>
          </a:extLst>
        </xdr:cNvPr>
        <xdr:cNvSpPr/>
      </xdr:nvSpPr>
      <xdr:spPr>
        <a:xfrm>
          <a:off x="22110700" y="10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163339</xdr:rowOff>
    </xdr:from>
    <xdr:ext cx="469744" cy="259045"/>
    <xdr:sp macro="" textlink="">
      <xdr:nvSpPr>
        <xdr:cNvPr id="610" name="【学校施設】&#10;一人当たり面積該当値テキスト">
          <a:extLst>
            <a:ext uri="{FF2B5EF4-FFF2-40B4-BE49-F238E27FC236}">
              <a16:creationId xmlns:a16="http://schemas.microsoft.com/office/drawing/2014/main" id="{1B0D5B42-0ADD-4C92-BD72-9795D58A8064}"/>
            </a:ext>
          </a:extLst>
        </xdr:cNvPr>
        <xdr:cNvSpPr txBox="1"/>
      </xdr:nvSpPr>
      <xdr:spPr>
        <a:xfrm>
          <a:off x="22199600"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12256</xdr:rowOff>
    </xdr:from>
    <xdr:to>
      <xdr:col>112</xdr:col>
      <xdr:colOff>38100</xdr:colOff>
      <xdr:row>62</xdr:row>
      <xdr:rowOff>113856</xdr:rowOff>
    </xdr:to>
    <xdr:sp macro="" textlink="">
      <xdr:nvSpPr>
        <xdr:cNvPr id="611" name="楕円 610">
          <a:extLst>
            <a:ext uri="{FF2B5EF4-FFF2-40B4-BE49-F238E27FC236}">
              <a16:creationId xmlns:a16="http://schemas.microsoft.com/office/drawing/2014/main" id="{C54B1E2B-0052-45B1-8A2B-2115A063D843}"/>
            </a:ext>
          </a:extLst>
        </xdr:cNvPr>
        <xdr:cNvSpPr/>
      </xdr:nvSpPr>
      <xdr:spPr>
        <a:xfrm>
          <a:off x="21272500" y="106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19812</xdr:rowOff>
    </xdr:from>
    <xdr:to>
      <xdr:col>116</xdr:col>
      <xdr:colOff>63500</xdr:colOff>
      <xdr:row>62</xdr:row>
      <xdr:rowOff>63056</xdr:rowOff>
    </xdr:to>
    <xdr:cxnSp macro="">
      <xdr:nvCxnSpPr>
        <xdr:cNvPr id="612" name="直線コネクタ 611">
          <a:extLst>
            <a:ext uri="{FF2B5EF4-FFF2-40B4-BE49-F238E27FC236}">
              <a16:creationId xmlns:a16="http://schemas.microsoft.com/office/drawing/2014/main" id="{29921497-C44B-4124-9CA8-4BA9950D88A2}"/>
            </a:ext>
          </a:extLst>
        </xdr:cNvPr>
        <xdr:cNvCxnSpPr/>
      </xdr:nvCxnSpPr>
      <xdr:spPr>
        <a:xfrm flipV="1">
          <a:off x="21323300" y="10649712"/>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87122</xdr:rowOff>
    </xdr:from>
    <xdr:to>
      <xdr:col>107</xdr:col>
      <xdr:colOff>101600</xdr:colOff>
      <xdr:row>63</xdr:row>
      <xdr:rowOff>17272</xdr:rowOff>
    </xdr:to>
    <xdr:sp macro="" textlink="">
      <xdr:nvSpPr>
        <xdr:cNvPr id="613" name="楕円 612">
          <a:extLst>
            <a:ext uri="{FF2B5EF4-FFF2-40B4-BE49-F238E27FC236}">
              <a16:creationId xmlns:a16="http://schemas.microsoft.com/office/drawing/2014/main" id="{926B1B4E-FB3E-4720-88A0-A629E3C8F924}"/>
            </a:ext>
          </a:extLst>
        </xdr:cNvPr>
        <xdr:cNvSpPr/>
      </xdr:nvSpPr>
      <xdr:spPr>
        <a:xfrm>
          <a:off x="20383500" y="1071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63056</xdr:rowOff>
    </xdr:from>
    <xdr:to>
      <xdr:col>111</xdr:col>
      <xdr:colOff>177800</xdr:colOff>
      <xdr:row>62</xdr:row>
      <xdr:rowOff>137922</xdr:rowOff>
    </xdr:to>
    <xdr:cxnSp macro="">
      <xdr:nvCxnSpPr>
        <xdr:cNvPr id="614" name="直線コネクタ 613">
          <a:extLst>
            <a:ext uri="{FF2B5EF4-FFF2-40B4-BE49-F238E27FC236}">
              <a16:creationId xmlns:a16="http://schemas.microsoft.com/office/drawing/2014/main" id="{366D2A79-F8A5-47CC-B3F2-2342FF31F803}"/>
            </a:ext>
          </a:extLst>
        </xdr:cNvPr>
        <xdr:cNvCxnSpPr/>
      </xdr:nvCxnSpPr>
      <xdr:spPr>
        <a:xfrm flipV="1">
          <a:off x="20434300" y="10692956"/>
          <a:ext cx="8890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15" name="楕円 614">
          <a:extLst>
            <a:ext uri="{FF2B5EF4-FFF2-40B4-BE49-F238E27FC236}">
              <a16:creationId xmlns:a16="http://schemas.microsoft.com/office/drawing/2014/main" id="{AE46254A-2EB2-4C74-B459-A756C017B6FB}"/>
            </a:ext>
          </a:extLst>
        </xdr:cNvPr>
        <xdr:cNvSpPr/>
      </xdr:nvSpPr>
      <xdr:spPr>
        <a:xfrm>
          <a:off x="19494500" y="107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137922</xdr:rowOff>
    </xdr:from>
    <xdr:to>
      <xdr:col>107</xdr:col>
      <xdr:colOff>50800</xdr:colOff>
      <xdr:row>62</xdr:row>
      <xdr:rowOff>140208</xdr:rowOff>
    </xdr:to>
    <xdr:cxnSp macro="">
      <xdr:nvCxnSpPr>
        <xdr:cNvPr id="616" name="直線コネクタ 615">
          <a:extLst>
            <a:ext uri="{FF2B5EF4-FFF2-40B4-BE49-F238E27FC236}">
              <a16:creationId xmlns:a16="http://schemas.microsoft.com/office/drawing/2014/main" id="{C402ED15-4F67-4975-B35D-FF41F9E8948E}"/>
            </a:ext>
          </a:extLst>
        </xdr:cNvPr>
        <xdr:cNvCxnSpPr/>
      </xdr:nvCxnSpPr>
      <xdr:spPr>
        <a:xfrm flipV="1">
          <a:off x="19545300" y="107678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91504</xdr:rowOff>
    </xdr:from>
    <xdr:to>
      <xdr:col>98</xdr:col>
      <xdr:colOff>38100</xdr:colOff>
      <xdr:row>63</xdr:row>
      <xdr:rowOff>21654</xdr:rowOff>
    </xdr:to>
    <xdr:sp macro="" textlink="">
      <xdr:nvSpPr>
        <xdr:cNvPr id="617" name="楕円 616">
          <a:extLst>
            <a:ext uri="{FF2B5EF4-FFF2-40B4-BE49-F238E27FC236}">
              <a16:creationId xmlns:a16="http://schemas.microsoft.com/office/drawing/2014/main" id="{9F1B4FC6-0A31-4E2A-A4F8-155AA369670A}"/>
            </a:ext>
          </a:extLst>
        </xdr:cNvPr>
        <xdr:cNvSpPr/>
      </xdr:nvSpPr>
      <xdr:spPr>
        <a:xfrm>
          <a:off x="18605500" y="107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140208</xdr:rowOff>
    </xdr:from>
    <xdr:to>
      <xdr:col>102</xdr:col>
      <xdr:colOff>114300</xdr:colOff>
      <xdr:row>62</xdr:row>
      <xdr:rowOff>142304</xdr:rowOff>
    </xdr:to>
    <xdr:cxnSp macro="">
      <xdr:nvCxnSpPr>
        <xdr:cNvPr id="618" name="直線コネクタ 617">
          <a:extLst>
            <a:ext uri="{FF2B5EF4-FFF2-40B4-BE49-F238E27FC236}">
              <a16:creationId xmlns:a16="http://schemas.microsoft.com/office/drawing/2014/main" id="{9F099D30-1564-4987-875B-BB0697FDD4F8}"/>
            </a:ext>
          </a:extLst>
        </xdr:cNvPr>
        <xdr:cNvCxnSpPr/>
      </xdr:nvCxnSpPr>
      <xdr:spPr>
        <a:xfrm flipV="1">
          <a:off x="18656300" y="1077010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9" name="n_1aveValue【学校施設】&#10;一人当たり面積">
          <a:extLst>
            <a:ext uri="{FF2B5EF4-FFF2-40B4-BE49-F238E27FC236}">
              <a16:creationId xmlns:a16="http://schemas.microsoft.com/office/drawing/2014/main" id="{8A5538A5-8751-4F26-B533-387A7A5D9ABD}"/>
            </a:ext>
          </a:extLst>
        </xdr:cNvPr>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a:extLst>
            <a:ext uri="{FF2B5EF4-FFF2-40B4-BE49-F238E27FC236}">
              <a16:creationId xmlns:a16="http://schemas.microsoft.com/office/drawing/2014/main" id="{FA8D0588-E9FD-455B-B4D9-2427F51E8D3F}"/>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21" name="n_3aveValue【学校施設】&#10;一人当たり面積">
          <a:extLst>
            <a:ext uri="{FF2B5EF4-FFF2-40B4-BE49-F238E27FC236}">
              <a16:creationId xmlns:a16="http://schemas.microsoft.com/office/drawing/2014/main" id="{5A522A81-7CA4-43D4-BC79-3A884B94EDD2}"/>
            </a:ext>
          </a:extLst>
        </xdr:cNvPr>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a:extLst>
            <a:ext uri="{FF2B5EF4-FFF2-40B4-BE49-F238E27FC236}">
              <a16:creationId xmlns:a16="http://schemas.microsoft.com/office/drawing/2014/main" id="{752EB8EB-6C7E-4250-9738-1EC62D5D1DDA}"/>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130383</xdr:rowOff>
    </xdr:from>
    <xdr:ext cx="469744" cy="259045"/>
    <xdr:sp macro="" textlink="">
      <xdr:nvSpPr>
        <xdr:cNvPr id="623" name="n_1mainValue【学校施設】&#10;一人当たり面積">
          <a:extLst>
            <a:ext uri="{FF2B5EF4-FFF2-40B4-BE49-F238E27FC236}">
              <a16:creationId xmlns:a16="http://schemas.microsoft.com/office/drawing/2014/main" id="{82EE5EFA-EF8C-4F0B-BCAC-391DF897DCB0}"/>
            </a:ext>
          </a:extLst>
        </xdr:cNvPr>
        <xdr:cNvSpPr txBox="1"/>
      </xdr:nvSpPr>
      <xdr:spPr>
        <a:xfrm>
          <a:off x="21075727" y="104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8399</xdr:rowOff>
    </xdr:from>
    <xdr:ext cx="469744" cy="259045"/>
    <xdr:sp macro="" textlink="">
      <xdr:nvSpPr>
        <xdr:cNvPr id="624" name="n_2mainValue【学校施設】&#10;一人当たり面積">
          <a:extLst>
            <a:ext uri="{FF2B5EF4-FFF2-40B4-BE49-F238E27FC236}">
              <a16:creationId xmlns:a16="http://schemas.microsoft.com/office/drawing/2014/main" id="{2604F0B9-CB28-4DA2-B8C7-0D1219A33912}"/>
            </a:ext>
          </a:extLst>
        </xdr:cNvPr>
        <xdr:cNvSpPr txBox="1"/>
      </xdr:nvSpPr>
      <xdr:spPr>
        <a:xfrm>
          <a:off x="20199427" y="108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5" name="n_3mainValue【学校施設】&#10;一人当たり面積">
          <a:extLst>
            <a:ext uri="{FF2B5EF4-FFF2-40B4-BE49-F238E27FC236}">
              <a16:creationId xmlns:a16="http://schemas.microsoft.com/office/drawing/2014/main" id="{0C8A6229-0E3B-4595-98A8-20D1E30CA601}"/>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12781</xdr:rowOff>
    </xdr:from>
    <xdr:ext cx="469744" cy="259045"/>
    <xdr:sp macro="" textlink="">
      <xdr:nvSpPr>
        <xdr:cNvPr id="626" name="n_4mainValue【学校施設】&#10;一人当たり面積">
          <a:extLst>
            <a:ext uri="{FF2B5EF4-FFF2-40B4-BE49-F238E27FC236}">
              <a16:creationId xmlns:a16="http://schemas.microsoft.com/office/drawing/2014/main" id="{1171AF75-8931-4CAE-B389-E6D2056C4C63}"/>
            </a:ext>
          </a:extLst>
        </xdr:cNvPr>
        <xdr:cNvSpPr txBox="1"/>
      </xdr:nvSpPr>
      <xdr:spPr>
        <a:xfrm>
          <a:off x="18421427" y="108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DEDB09EC-78A6-4CB9-AEE1-8E03D86EF72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53369F4-9DD8-4C2E-8156-BFABBB94B1E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E4E1050B-FDAA-466F-A614-2D6E2E8E5AA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49F12A7A-7AD0-409D-A894-DBD7BEF4DB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B010267F-C825-4874-8A53-DFEF8CEAE9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32B32167-B90F-4862-9E17-6E59BB6A01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4629A873-DAB7-4E79-B95D-4BD7267C1E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9DC64207-C6BF-4CD4-AFBE-C7995EB08E8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95746A52-D424-4A27-9202-FF9FB84180A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4121896-6249-453C-8AEA-D47C8078E87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5FB1A86C-E7B9-4814-8E85-76B552475C8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2C07ADF5-ACA2-43A9-A86C-A7E80DE2E7A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38996A39-66EF-4674-84F9-11F4BA3A203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C2BBB135-4E51-4D14-A85C-AC51AB5D6DC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8CF4DB94-4673-4B18-B83C-0351BA29913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363CF23F-7551-4353-8F62-6B13C336DA3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5C091D41-0E35-4B4B-8D19-F22391E6F3F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F7CD4538-3586-4EA3-9953-11482C2C1C5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D35D9566-32E3-445D-B633-55AB093344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2CCE2D33-2626-4C70-AC6D-8F17A47C49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AD90ECF5-6017-4FA9-8A19-F1D34E6B16E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4C48322A-B5ED-4539-B52D-D59739E565F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DD8CE48B-3402-43AE-A3CC-3D280772496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4D71EBE3-E024-4CE7-9C2F-20463B8C72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A06E3CEF-315D-4AB1-9C03-1B346F05BB1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9BA35442-ACE5-424F-9A23-CBEF79126ADD}"/>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918EA72C-6127-406E-955B-16B9D3BA9A1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4B63EFB1-DF7E-4118-B391-D5BC0337684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1F242F0B-365A-4DE0-9224-57055E105A1C}"/>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E40B00B7-BFC6-4022-ACE3-348476E9C11D}"/>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9BA577C8-54AF-4223-AD1B-9F263328D191}"/>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E60DB8EF-5A2F-45E5-85A9-9149F86BB01F}"/>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D98540FA-093C-4414-8B72-AEA178ECE5B0}"/>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2196D101-DBF8-4EDC-9406-458B1900C2C9}"/>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56A61789-08BA-4EC8-BE7C-26C98DD365F1}"/>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D105DD40-933C-4D07-823A-36D0025A0F8D}"/>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4F95086-D47F-4CEF-8EA0-45942B4BDCA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A153764-F74E-4C7C-9007-857AE3E2E11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A0C2716-2E2B-4F40-BB64-27AC3D774A6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D8D3F9B-FFEF-4198-9358-B413844CBC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D750226F-7970-4154-A5B8-080767B2E5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109764</xdr:rowOff>
    </xdr:from>
    <xdr:to>
      <xdr:col>85</xdr:col>
      <xdr:colOff>177800</xdr:colOff>
      <xdr:row>84</xdr:row>
      <xdr:rowOff>39914</xdr:rowOff>
    </xdr:to>
    <xdr:sp macro="" textlink="">
      <xdr:nvSpPr>
        <xdr:cNvPr id="668" name="楕円 667">
          <a:extLst>
            <a:ext uri="{FF2B5EF4-FFF2-40B4-BE49-F238E27FC236}">
              <a16:creationId xmlns:a16="http://schemas.microsoft.com/office/drawing/2014/main" id="{E7A8AC8D-7292-4708-9E58-95642CDCC306}"/>
            </a:ext>
          </a:extLst>
        </xdr:cNvPr>
        <xdr:cNvSpPr/>
      </xdr:nvSpPr>
      <xdr:spPr>
        <a:xfrm>
          <a:off x="16268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88191</xdr:rowOff>
    </xdr:from>
    <xdr:ext cx="405111" cy="259045"/>
    <xdr:sp macro="" textlink="">
      <xdr:nvSpPr>
        <xdr:cNvPr id="669" name="【児童館】&#10;有形固定資産減価償却率該当値テキスト">
          <a:extLst>
            <a:ext uri="{FF2B5EF4-FFF2-40B4-BE49-F238E27FC236}">
              <a16:creationId xmlns:a16="http://schemas.microsoft.com/office/drawing/2014/main" id="{0C1D57B5-BF8D-43CC-B216-096E17CF96DB}"/>
            </a:ext>
          </a:extLst>
        </xdr:cNvPr>
        <xdr:cNvSpPr txBox="1"/>
      </xdr:nvSpPr>
      <xdr:spPr>
        <a:xfrm>
          <a:off x="16357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xdr:rowOff>
    </xdr:from>
    <xdr:to>
      <xdr:col>81</xdr:col>
      <xdr:colOff>101600</xdr:colOff>
      <xdr:row>83</xdr:row>
      <xdr:rowOff>103595</xdr:rowOff>
    </xdr:to>
    <xdr:sp macro="" textlink="">
      <xdr:nvSpPr>
        <xdr:cNvPr id="670" name="楕円 669">
          <a:extLst>
            <a:ext uri="{FF2B5EF4-FFF2-40B4-BE49-F238E27FC236}">
              <a16:creationId xmlns:a16="http://schemas.microsoft.com/office/drawing/2014/main" id="{719C6FA8-E18B-4E50-BFED-029F7CBC4017}"/>
            </a:ext>
          </a:extLst>
        </xdr:cNvPr>
        <xdr:cNvSpPr/>
      </xdr:nvSpPr>
      <xdr:spPr>
        <a:xfrm>
          <a:off x="15430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52795</xdr:rowOff>
    </xdr:from>
    <xdr:to>
      <xdr:col>85</xdr:col>
      <xdr:colOff>127000</xdr:colOff>
      <xdr:row>83</xdr:row>
      <xdr:rowOff>160564</xdr:rowOff>
    </xdr:to>
    <xdr:cxnSp macro="">
      <xdr:nvCxnSpPr>
        <xdr:cNvPr id="671" name="直線コネクタ 670">
          <a:extLst>
            <a:ext uri="{FF2B5EF4-FFF2-40B4-BE49-F238E27FC236}">
              <a16:creationId xmlns:a16="http://schemas.microsoft.com/office/drawing/2014/main" id="{B54CF5A4-7B1B-4DDB-B0E9-38840987DCA7}"/>
            </a:ext>
          </a:extLst>
        </xdr:cNvPr>
        <xdr:cNvCxnSpPr/>
      </xdr:nvCxnSpPr>
      <xdr:spPr>
        <a:xfrm>
          <a:off x="15481300" y="14283145"/>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137523</xdr:rowOff>
    </xdr:from>
    <xdr:to>
      <xdr:col>76</xdr:col>
      <xdr:colOff>165100</xdr:colOff>
      <xdr:row>83</xdr:row>
      <xdr:rowOff>67673</xdr:rowOff>
    </xdr:to>
    <xdr:sp macro="" textlink="">
      <xdr:nvSpPr>
        <xdr:cNvPr id="672" name="楕円 671">
          <a:extLst>
            <a:ext uri="{FF2B5EF4-FFF2-40B4-BE49-F238E27FC236}">
              <a16:creationId xmlns:a16="http://schemas.microsoft.com/office/drawing/2014/main" id="{8A0C605E-BEA9-48F3-AD83-CE2BF7FE0196}"/>
            </a:ext>
          </a:extLst>
        </xdr:cNvPr>
        <xdr:cNvSpPr/>
      </xdr:nvSpPr>
      <xdr:spPr>
        <a:xfrm>
          <a:off x="14541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16873</xdr:rowOff>
    </xdr:from>
    <xdr:to>
      <xdr:col>81</xdr:col>
      <xdr:colOff>50800</xdr:colOff>
      <xdr:row>83</xdr:row>
      <xdr:rowOff>52795</xdr:rowOff>
    </xdr:to>
    <xdr:cxnSp macro="">
      <xdr:nvCxnSpPr>
        <xdr:cNvPr id="673" name="直線コネクタ 672">
          <a:extLst>
            <a:ext uri="{FF2B5EF4-FFF2-40B4-BE49-F238E27FC236}">
              <a16:creationId xmlns:a16="http://schemas.microsoft.com/office/drawing/2014/main" id="{934E0D2F-FFD7-4971-ACBC-B0CA5D8FB848}"/>
            </a:ext>
          </a:extLst>
        </xdr:cNvPr>
        <xdr:cNvCxnSpPr/>
      </xdr:nvCxnSpPr>
      <xdr:spPr>
        <a:xfrm>
          <a:off x="14592300" y="142472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674" name="楕円 673">
          <a:extLst>
            <a:ext uri="{FF2B5EF4-FFF2-40B4-BE49-F238E27FC236}">
              <a16:creationId xmlns:a16="http://schemas.microsoft.com/office/drawing/2014/main" id="{774E1706-0D57-4AD9-AA45-9A780CCABBDA}"/>
            </a:ext>
          </a:extLst>
        </xdr:cNvPr>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16873</xdr:rowOff>
    </xdr:to>
    <xdr:cxnSp macro="">
      <xdr:nvCxnSpPr>
        <xdr:cNvPr id="675" name="直線コネクタ 674">
          <a:extLst>
            <a:ext uri="{FF2B5EF4-FFF2-40B4-BE49-F238E27FC236}">
              <a16:creationId xmlns:a16="http://schemas.microsoft.com/office/drawing/2014/main" id="{243D4BBB-501B-453B-A9FE-2E653F6F11F9}"/>
            </a:ext>
          </a:extLst>
        </xdr:cNvPr>
        <xdr:cNvCxnSpPr/>
      </xdr:nvCxnSpPr>
      <xdr:spPr>
        <a:xfrm>
          <a:off x="13703300" y="142113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65677</xdr:rowOff>
    </xdr:from>
    <xdr:to>
      <xdr:col>67</xdr:col>
      <xdr:colOff>101600</xdr:colOff>
      <xdr:row>82</xdr:row>
      <xdr:rowOff>167277</xdr:rowOff>
    </xdr:to>
    <xdr:sp macro="" textlink="">
      <xdr:nvSpPr>
        <xdr:cNvPr id="676" name="楕円 675">
          <a:extLst>
            <a:ext uri="{FF2B5EF4-FFF2-40B4-BE49-F238E27FC236}">
              <a16:creationId xmlns:a16="http://schemas.microsoft.com/office/drawing/2014/main" id="{51F8225F-1DF0-4149-8228-8BB0299FC0BB}"/>
            </a:ext>
          </a:extLst>
        </xdr:cNvPr>
        <xdr:cNvSpPr/>
      </xdr:nvSpPr>
      <xdr:spPr>
        <a:xfrm>
          <a:off x="12763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116477</xdr:rowOff>
    </xdr:from>
    <xdr:to>
      <xdr:col>71</xdr:col>
      <xdr:colOff>177800</xdr:colOff>
      <xdr:row>82</xdr:row>
      <xdr:rowOff>152400</xdr:rowOff>
    </xdr:to>
    <xdr:cxnSp macro="">
      <xdr:nvCxnSpPr>
        <xdr:cNvPr id="677" name="直線コネクタ 676">
          <a:extLst>
            <a:ext uri="{FF2B5EF4-FFF2-40B4-BE49-F238E27FC236}">
              <a16:creationId xmlns:a16="http://schemas.microsoft.com/office/drawing/2014/main" id="{B3A2ADAA-55FC-4D5F-87EB-41082EF46828}"/>
            </a:ext>
          </a:extLst>
        </xdr:cNvPr>
        <xdr:cNvCxnSpPr/>
      </xdr:nvCxnSpPr>
      <xdr:spPr>
        <a:xfrm>
          <a:off x="12814300" y="141753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a:extLst>
            <a:ext uri="{FF2B5EF4-FFF2-40B4-BE49-F238E27FC236}">
              <a16:creationId xmlns:a16="http://schemas.microsoft.com/office/drawing/2014/main" id="{419218C9-AAE6-491D-BE9C-75E1A58323D1}"/>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a:extLst>
            <a:ext uri="{FF2B5EF4-FFF2-40B4-BE49-F238E27FC236}">
              <a16:creationId xmlns:a16="http://schemas.microsoft.com/office/drawing/2014/main" id="{F47A8D0A-80C8-476A-8772-A83C5E63098C}"/>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a:extLst>
            <a:ext uri="{FF2B5EF4-FFF2-40B4-BE49-F238E27FC236}">
              <a16:creationId xmlns:a16="http://schemas.microsoft.com/office/drawing/2014/main" id="{401C362B-656C-4527-AD1E-9C97E9A9ABC7}"/>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a:extLst>
            <a:ext uri="{FF2B5EF4-FFF2-40B4-BE49-F238E27FC236}">
              <a16:creationId xmlns:a16="http://schemas.microsoft.com/office/drawing/2014/main" id="{D8AF5E3D-25C4-4343-A10D-4FDC7357FC6C}"/>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94722</xdr:rowOff>
    </xdr:from>
    <xdr:ext cx="405111" cy="259045"/>
    <xdr:sp macro="" textlink="">
      <xdr:nvSpPr>
        <xdr:cNvPr id="682" name="n_1mainValue【児童館】&#10;有形固定資産減価償却率">
          <a:extLst>
            <a:ext uri="{FF2B5EF4-FFF2-40B4-BE49-F238E27FC236}">
              <a16:creationId xmlns:a16="http://schemas.microsoft.com/office/drawing/2014/main" id="{3FEE56E3-E5AC-49AB-AAC7-E26819633D64}"/>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58800</xdr:rowOff>
    </xdr:from>
    <xdr:ext cx="405111" cy="259045"/>
    <xdr:sp macro="" textlink="">
      <xdr:nvSpPr>
        <xdr:cNvPr id="683" name="n_2mainValue【児童館】&#10;有形固定資産減価償却率">
          <a:extLst>
            <a:ext uri="{FF2B5EF4-FFF2-40B4-BE49-F238E27FC236}">
              <a16:creationId xmlns:a16="http://schemas.microsoft.com/office/drawing/2014/main" id="{E0E0CE32-F23E-40EC-9790-F4F8ED072C03}"/>
            </a:ext>
          </a:extLst>
        </xdr:cNvPr>
        <xdr:cNvSpPr txBox="1"/>
      </xdr:nvSpPr>
      <xdr:spPr>
        <a:xfrm>
          <a:off x="14389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684" name="n_3mainValue【児童館】&#10;有形固定資産減価償却率">
          <a:extLst>
            <a:ext uri="{FF2B5EF4-FFF2-40B4-BE49-F238E27FC236}">
              <a16:creationId xmlns:a16="http://schemas.microsoft.com/office/drawing/2014/main" id="{0F679422-E7ED-4A1B-9F2F-5F3EA0A03306}"/>
            </a:ext>
          </a:extLst>
        </xdr:cNvPr>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85" name="n_4mainValue【児童館】&#10;有形固定資産減価償却率">
          <a:extLst>
            <a:ext uri="{FF2B5EF4-FFF2-40B4-BE49-F238E27FC236}">
              <a16:creationId xmlns:a16="http://schemas.microsoft.com/office/drawing/2014/main" id="{486685E1-AF1A-49A3-A638-DB4DEA399E07}"/>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A85135DF-3498-402E-ACE5-A965426C70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1460751E-3EFD-4806-8351-69E68AAB2A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BD5C5AD4-716B-40A3-B14E-26CC84359E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911D2F1C-0C23-446D-A8C5-548AD63C18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40044DF0-457C-4E64-8463-F2F62F6704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90770BF0-5856-4241-B98E-107D652A64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9D97DF32-0994-4B8A-9A9A-0A4DAB5A76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A7EA98F8-9C69-4F77-AE8F-7F6798D47FF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4CF18CE9-741B-4A0B-BA56-7E97B0250E8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24E63E57-68A3-4A98-A037-DF854604195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8208B71B-48D5-40C5-9169-788A44C0E34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4D4A583B-880D-4410-B14B-C2927811E7F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4E6E8D48-B731-4680-81C2-C100DF2E988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2A86A7DC-A4A2-4D9F-8D66-774FEF0E8BC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E5EE0586-5F4C-4A34-88F2-69F3CABA71F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E8D77D6D-E633-4B8F-802D-318DF1160B7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39D1D47A-FCFF-42F8-BD6C-CE6924863F8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D672ECCF-1D10-4D69-9A0D-1B20DC3903B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375AD63E-FC86-48BD-9E62-2ABA69520C0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6ABF11B0-BEDA-4806-A565-6ECA7AE180D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CC16F466-0990-4271-9322-A44FDAD8AB0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EEFAFE76-0698-42AF-9A0C-CE848BD336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64C207ED-4497-4C31-ABE2-59D504D2378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53F26569-17E6-4627-91EB-24D6727AD29B}"/>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3954B04E-CF66-4CB2-9B6E-06C634B965E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20389820-1BE6-444A-8A42-53003B6C2D2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19DD79C3-9204-49A7-9A4A-F08F25AB54B5}"/>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4A6F857D-DBA7-479B-BCE8-67738ECCF3FF}"/>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14" name="【児童館】&#10;一人当たり面積平均値テキスト">
          <a:extLst>
            <a:ext uri="{FF2B5EF4-FFF2-40B4-BE49-F238E27FC236}">
              <a16:creationId xmlns:a16="http://schemas.microsoft.com/office/drawing/2014/main" id="{29E0855F-223E-490F-A763-3DBDE5A027DB}"/>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1E19D7B3-5C73-4091-85E9-104561EF4F2A}"/>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42CF9DEF-A92A-479C-BDC6-4B8838261B7A}"/>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7FEF177E-1C3C-47E2-A7CC-D6814EF384AD}"/>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47291D04-2DE2-45B4-B3B9-A3332137DAA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D4038C64-BA7B-4E88-A9E6-62586E5F494C}"/>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DB6310A-58D9-46C6-8529-D3436C0F56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40C672C-624B-4A11-BB7A-3D453E8A33F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BE36A292-7A1E-438C-B2BE-D3C51F3180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2EB0316-8240-45D2-9F8D-459BB26E1A0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B9D05C4-CD6F-47B4-8BBC-D18A13B581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725" name="楕円 724">
          <a:extLst>
            <a:ext uri="{FF2B5EF4-FFF2-40B4-BE49-F238E27FC236}">
              <a16:creationId xmlns:a16="http://schemas.microsoft.com/office/drawing/2014/main" id="{328E95A8-B972-4197-BC5C-36DA394AF3E2}"/>
            </a:ext>
          </a:extLst>
        </xdr:cNvPr>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726" name="【児童館】&#10;一人当たり面積該当値テキスト">
          <a:extLst>
            <a:ext uri="{FF2B5EF4-FFF2-40B4-BE49-F238E27FC236}">
              <a16:creationId xmlns:a16="http://schemas.microsoft.com/office/drawing/2014/main" id="{E8F4F3B1-89F1-4531-83AA-97C134B2355B}"/>
            </a:ext>
          </a:extLst>
        </xdr:cNvPr>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27" name="楕円 726">
          <a:extLst>
            <a:ext uri="{FF2B5EF4-FFF2-40B4-BE49-F238E27FC236}">
              <a16:creationId xmlns:a16="http://schemas.microsoft.com/office/drawing/2014/main" id="{53153693-2864-4EBD-8700-E8087ECCCB3E}"/>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728" name="直線コネクタ 727">
          <a:extLst>
            <a:ext uri="{FF2B5EF4-FFF2-40B4-BE49-F238E27FC236}">
              <a16:creationId xmlns:a16="http://schemas.microsoft.com/office/drawing/2014/main" id="{91C4F35C-B49B-4093-B84A-ED1DA3FB632B}"/>
            </a:ext>
          </a:extLst>
        </xdr:cNvPr>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29" name="楕円 728">
          <a:extLst>
            <a:ext uri="{FF2B5EF4-FFF2-40B4-BE49-F238E27FC236}">
              <a16:creationId xmlns:a16="http://schemas.microsoft.com/office/drawing/2014/main" id="{6952EF11-CC0E-49F1-A6BF-C5C95D70EA14}"/>
            </a:ext>
          </a:extLst>
        </xdr:cNvPr>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30" name="直線コネクタ 729">
          <a:extLst>
            <a:ext uri="{FF2B5EF4-FFF2-40B4-BE49-F238E27FC236}">
              <a16:creationId xmlns:a16="http://schemas.microsoft.com/office/drawing/2014/main" id="{0C31C4BF-259A-4519-A07B-B70059BF3A8F}"/>
            </a:ext>
          </a:extLst>
        </xdr:cNvPr>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31" name="楕円 730">
          <a:extLst>
            <a:ext uri="{FF2B5EF4-FFF2-40B4-BE49-F238E27FC236}">
              <a16:creationId xmlns:a16="http://schemas.microsoft.com/office/drawing/2014/main" id="{5C60A825-0FD8-49DF-8E01-5D38CA9F888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95250</xdr:rowOff>
    </xdr:to>
    <xdr:cxnSp macro="">
      <xdr:nvCxnSpPr>
        <xdr:cNvPr id="732" name="直線コネクタ 731">
          <a:extLst>
            <a:ext uri="{FF2B5EF4-FFF2-40B4-BE49-F238E27FC236}">
              <a16:creationId xmlns:a16="http://schemas.microsoft.com/office/drawing/2014/main" id="{AAED8E0A-485A-4E40-9086-99DC50C68934}"/>
            </a:ext>
          </a:extLst>
        </xdr:cNvPr>
        <xdr:cNvCxnSpPr/>
      </xdr:nvCxnSpPr>
      <xdr:spPr>
        <a:xfrm flipV="1">
          <a:off x="19545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3" name="楕円 732">
          <a:extLst>
            <a:ext uri="{FF2B5EF4-FFF2-40B4-BE49-F238E27FC236}">
              <a16:creationId xmlns:a16="http://schemas.microsoft.com/office/drawing/2014/main" id="{C378A254-7A6F-482C-8CF5-2C2CABFF615B}"/>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4" name="直線コネクタ 733">
          <a:extLst>
            <a:ext uri="{FF2B5EF4-FFF2-40B4-BE49-F238E27FC236}">
              <a16:creationId xmlns:a16="http://schemas.microsoft.com/office/drawing/2014/main" id="{9E8CF615-4116-4FF1-949D-EB2EFDDFE8C1}"/>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5" name="n_1aveValue【児童館】&#10;一人当たり面積">
          <a:extLst>
            <a:ext uri="{FF2B5EF4-FFF2-40B4-BE49-F238E27FC236}">
              <a16:creationId xmlns:a16="http://schemas.microsoft.com/office/drawing/2014/main" id="{AFA415C9-958C-4E0E-9755-49B15D739C53}"/>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6" name="n_2aveValue【児童館】&#10;一人当たり面積">
          <a:extLst>
            <a:ext uri="{FF2B5EF4-FFF2-40B4-BE49-F238E27FC236}">
              <a16:creationId xmlns:a16="http://schemas.microsoft.com/office/drawing/2014/main" id="{E1480FCC-C072-47AD-B62D-43FD7050D28A}"/>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7" name="n_3aveValue【児童館】&#10;一人当たり面積">
          <a:extLst>
            <a:ext uri="{FF2B5EF4-FFF2-40B4-BE49-F238E27FC236}">
              <a16:creationId xmlns:a16="http://schemas.microsoft.com/office/drawing/2014/main" id="{71227D07-7B4A-4BEB-BCF9-ABC60A1CFF1E}"/>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8" name="n_4aveValue【児童館】&#10;一人当たり面積">
          <a:extLst>
            <a:ext uri="{FF2B5EF4-FFF2-40B4-BE49-F238E27FC236}">
              <a16:creationId xmlns:a16="http://schemas.microsoft.com/office/drawing/2014/main" id="{683719C7-01BF-4D56-8BBB-121179753B99}"/>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39" name="n_1mainValue【児童館】&#10;一人当たり面積">
          <a:extLst>
            <a:ext uri="{FF2B5EF4-FFF2-40B4-BE49-F238E27FC236}">
              <a16:creationId xmlns:a16="http://schemas.microsoft.com/office/drawing/2014/main" id="{AF5A2E73-5F7D-4135-B485-35D0E035F997}"/>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40" name="n_2mainValue【児童館】&#10;一人当たり面積">
          <a:extLst>
            <a:ext uri="{FF2B5EF4-FFF2-40B4-BE49-F238E27FC236}">
              <a16:creationId xmlns:a16="http://schemas.microsoft.com/office/drawing/2014/main" id="{A6E0C88A-017F-4FCF-AB9B-C0913FC8B839}"/>
            </a:ext>
          </a:extLst>
        </xdr:cNvPr>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41" name="n_3mainValue【児童館】&#10;一人当たり面積">
          <a:extLst>
            <a:ext uri="{FF2B5EF4-FFF2-40B4-BE49-F238E27FC236}">
              <a16:creationId xmlns:a16="http://schemas.microsoft.com/office/drawing/2014/main" id="{9706062A-1BA0-48B3-88C4-6796DB285024}"/>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2" name="n_4mainValue【児童館】&#10;一人当たり面積">
          <a:extLst>
            <a:ext uri="{FF2B5EF4-FFF2-40B4-BE49-F238E27FC236}">
              <a16:creationId xmlns:a16="http://schemas.microsoft.com/office/drawing/2014/main" id="{A9E77D6A-42E1-48F2-A2BE-A05685E5C299}"/>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5B42FBDF-00AE-4135-ADE0-887645943C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9891B7B9-096B-4E9A-BA29-D5F472DF46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9DF04581-27F0-4446-9E28-E773C2CAB0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78CB4563-6459-4C07-B432-3B735F28977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E1502EDE-CD69-44D6-B4FE-5A4CDAD43C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FDE873D6-2560-4963-83D1-59ACA7FDE2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97880C2E-94D0-459B-9410-49E095288E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2CE0ECAB-416C-4F68-B1CE-824E025B67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2B3D751D-1421-482B-ACAD-3A4CB34AEC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C1606C52-FF76-453F-B672-886606FD8B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C07B98D-F77C-45ED-8DA1-24714D6E6B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7298D3DA-F1C2-4628-A564-0499FAB1CC9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32DE19B6-1C01-4AB4-8BCF-F6F5BF127B3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DD8D81E4-1D0E-41DE-9AA4-574E963115D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6666F8C8-0B10-45F2-AF71-C09CB98FC06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60F4EEBE-92D8-47CE-A842-25124A9BC21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94D2D2FE-2C20-44F3-8383-D7EE872D6A2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29BB28B2-CE0F-493F-BC6C-9C8AF83DF62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7D1AD2EF-9285-403A-9F5A-C00B6744F8E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631D7872-6E85-4820-997A-FDE37F16A4D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81F76F37-EAAD-43A9-8031-68F78561DA2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471BCD8-7C15-4F6E-9B0D-99131CC360A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192D31F9-11BB-41A3-BBC3-8B43B4D2291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AE7B50E3-5778-437D-89EB-4B9EA939B2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CE2C0072-4A54-4D02-8ED6-C476332ED9EF}"/>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B18B9EDA-14D8-4920-82E2-BAE5414BFB97}"/>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F09CA8E4-917D-42BA-AB88-2B95A301931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1A7F8C16-D021-4FFF-AAE9-44EEE3A0D82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B6A5A19A-46E8-47CA-8301-36B34A1EEB6F}"/>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a:extLst>
            <a:ext uri="{FF2B5EF4-FFF2-40B4-BE49-F238E27FC236}">
              <a16:creationId xmlns:a16="http://schemas.microsoft.com/office/drawing/2014/main" id="{D39AF034-A614-48E5-AE94-67E5EC72C10B}"/>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166A3E46-64DA-47A4-ADE0-49DDD4C02A31}"/>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2F21BEC5-AD3F-4E6D-84A1-D151582A3D64}"/>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41832D26-550D-49E6-896D-414D8882B933}"/>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B3DD5152-81C9-4E9E-B8BB-9492ABACC9C6}"/>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E20C2D3B-30D4-498C-96B1-583BB7E5AD71}"/>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6B95F7D-2E32-4E80-80CE-A3569C601E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FF86AB0D-919D-4463-8123-C3D3E869FB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419178C-9A5B-4261-A873-4D7BBF061A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B963125A-ACED-424E-BA9E-85FC9A067D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6B61419A-6A5D-4168-8267-849F25777D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783" name="楕円 782">
          <a:extLst>
            <a:ext uri="{FF2B5EF4-FFF2-40B4-BE49-F238E27FC236}">
              <a16:creationId xmlns:a16="http://schemas.microsoft.com/office/drawing/2014/main" id="{C2416FE1-A7B0-44F2-8BBA-282FB7D7F059}"/>
            </a:ext>
          </a:extLst>
        </xdr:cNvPr>
        <xdr:cNvSpPr/>
      </xdr:nvSpPr>
      <xdr:spPr>
        <a:xfrm>
          <a:off x="16268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137177</xdr:rowOff>
    </xdr:from>
    <xdr:ext cx="405111" cy="259045"/>
    <xdr:sp macro="" textlink="">
      <xdr:nvSpPr>
        <xdr:cNvPr id="784" name="【公民館】&#10;有形固定資産減価償却率該当値テキスト">
          <a:extLst>
            <a:ext uri="{FF2B5EF4-FFF2-40B4-BE49-F238E27FC236}">
              <a16:creationId xmlns:a16="http://schemas.microsoft.com/office/drawing/2014/main" id="{E6337038-B261-4DA2-BD51-6F4625039552}"/>
            </a:ext>
          </a:extLst>
        </xdr:cNvPr>
        <xdr:cNvSpPr txBox="1"/>
      </xdr:nvSpPr>
      <xdr:spPr>
        <a:xfrm>
          <a:off x="16357600"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785" name="楕円 784">
          <a:extLst>
            <a:ext uri="{FF2B5EF4-FFF2-40B4-BE49-F238E27FC236}">
              <a16:creationId xmlns:a16="http://schemas.microsoft.com/office/drawing/2014/main" id="{3D92A152-7488-4787-ABF6-D3D757601E79}"/>
            </a:ext>
          </a:extLst>
        </xdr:cNvPr>
        <xdr:cNvSpPr/>
      </xdr:nvSpPr>
      <xdr:spPr>
        <a:xfrm>
          <a:off x="15430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38100</xdr:rowOff>
    </xdr:from>
    <xdr:to>
      <xdr:col>85</xdr:col>
      <xdr:colOff>127000</xdr:colOff>
      <xdr:row>105</xdr:row>
      <xdr:rowOff>74295</xdr:rowOff>
    </xdr:to>
    <xdr:cxnSp macro="">
      <xdr:nvCxnSpPr>
        <xdr:cNvPr id="786" name="直線コネクタ 785">
          <a:extLst>
            <a:ext uri="{FF2B5EF4-FFF2-40B4-BE49-F238E27FC236}">
              <a16:creationId xmlns:a16="http://schemas.microsoft.com/office/drawing/2014/main" id="{AB0AF5C2-61ED-4594-B985-E3906AF69264}"/>
            </a:ext>
          </a:extLst>
        </xdr:cNvPr>
        <xdr:cNvCxnSpPr/>
      </xdr:nvCxnSpPr>
      <xdr:spPr>
        <a:xfrm flipV="1">
          <a:off x="15481300" y="180403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87" name="楕円 786">
          <a:extLst>
            <a:ext uri="{FF2B5EF4-FFF2-40B4-BE49-F238E27FC236}">
              <a16:creationId xmlns:a16="http://schemas.microsoft.com/office/drawing/2014/main" id="{B82ADE8A-B3DC-4A8D-82BF-9561CEC16F34}"/>
            </a:ext>
          </a:extLst>
        </xdr:cNvPr>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105</xdr:row>
      <xdr:rowOff>74295</xdr:rowOff>
    </xdr:to>
    <xdr:cxnSp macro="">
      <xdr:nvCxnSpPr>
        <xdr:cNvPr id="788" name="直線コネクタ 787">
          <a:extLst>
            <a:ext uri="{FF2B5EF4-FFF2-40B4-BE49-F238E27FC236}">
              <a16:creationId xmlns:a16="http://schemas.microsoft.com/office/drawing/2014/main" id="{08C1BB36-F108-4A3F-BF73-0C98FBDD14DB}"/>
            </a:ext>
          </a:extLst>
        </xdr:cNvPr>
        <xdr:cNvCxnSpPr/>
      </xdr:nvCxnSpPr>
      <xdr:spPr>
        <a:xfrm>
          <a:off x="14592300" y="17872711"/>
          <a:ext cx="889000" cy="2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158750</xdr:rowOff>
    </xdr:from>
    <xdr:to>
      <xdr:col>72</xdr:col>
      <xdr:colOff>38100</xdr:colOff>
      <xdr:row>104</xdr:row>
      <xdr:rowOff>88900</xdr:rowOff>
    </xdr:to>
    <xdr:sp macro="" textlink="">
      <xdr:nvSpPr>
        <xdr:cNvPr id="789" name="楕円 788">
          <a:extLst>
            <a:ext uri="{FF2B5EF4-FFF2-40B4-BE49-F238E27FC236}">
              <a16:creationId xmlns:a16="http://schemas.microsoft.com/office/drawing/2014/main" id="{923BCDA0-1F72-4F7B-8C84-01A4BD807D8F}"/>
            </a:ext>
          </a:extLst>
        </xdr:cNvPr>
        <xdr:cNvSpPr/>
      </xdr:nvSpPr>
      <xdr:spPr>
        <a:xfrm>
          <a:off x="1365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38100</xdr:rowOff>
    </xdr:from>
    <xdr:to>
      <xdr:col>76</xdr:col>
      <xdr:colOff>114300</xdr:colOff>
      <xdr:row>104</xdr:row>
      <xdr:rowOff>41911</xdr:rowOff>
    </xdr:to>
    <xdr:cxnSp macro="">
      <xdr:nvCxnSpPr>
        <xdr:cNvPr id="790" name="直線コネクタ 789">
          <a:extLst>
            <a:ext uri="{FF2B5EF4-FFF2-40B4-BE49-F238E27FC236}">
              <a16:creationId xmlns:a16="http://schemas.microsoft.com/office/drawing/2014/main" id="{E2E58FE0-F383-4A38-BC59-B5D83E9F5634}"/>
            </a:ext>
          </a:extLst>
        </xdr:cNvPr>
        <xdr:cNvCxnSpPr/>
      </xdr:nvCxnSpPr>
      <xdr:spPr>
        <a:xfrm>
          <a:off x="13703300" y="17868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122555</xdr:rowOff>
    </xdr:from>
    <xdr:to>
      <xdr:col>67</xdr:col>
      <xdr:colOff>101600</xdr:colOff>
      <xdr:row>104</xdr:row>
      <xdr:rowOff>52705</xdr:rowOff>
    </xdr:to>
    <xdr:sp macro="" textlink="">
      <xdr:nvSpPr>
        <xdr:cNvPr id="791" name="楕円 790">
          <a:extLst>
            <a:ext uri="{FF2B5EF4-FFF2-40B4-BE49-F238E27FC236}">
              <a16:creationId xmlns:a16="http://schemas.microsoft.com/office/drawing/2014/main" id="{04E18F51-1D63-469B-868E-F56FF6D70197}"/>
            </a:ext>
          </a:extLst>
        </xdr:cNvPr>
        <xdr:cNvSpPr/>
      </xdr:nvSpPr>
      <xdr:spPr>
        <a:xfrm>
          <a:off x="12763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xdr:rowOff>
    </xdr:from>
    <xdr:to>
      <xdr:col>71</xdr:col>
      <xdr:colOff>177800</xdr:colOff>
      <xdr:row>104</xdr:row>
      <xdr:rowOff>38100</xdr:rowOff>
    </xdr:to>
    <xdr:cxnSp macro="">
      <xdr:nvCxnSpPr>
        <xdr:cNvPr id="792" name="直線コネクタ 791">
          <a:extLst>
            <a:ext uri="{FF2B5EF4-FFF2-40B4-BE49-F238E27FC236}">
              <a16:creationId xmlns:a16="http://schemas.microsoft.com/office/drawing/2014/main" id="{10A87972-1C77-4C9B-AD4F-2D6210B65E4E}"/>
            </a:ext>
          </a:extLst>
        </xdr:cNvPr>
        <xdr:cNvCxnSpPr/>
      </xdr:nvCxnSpPr>
      <xdr:spPr>
        <a:xfrm>
          <a:off x="12814300" y="17832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a:extLst>
            <a:ext uri="{FF2B5EF4-FFF2-40B4-BE49-F238E27FC236}">
              <a16:creationId xmlns:a16="http://schemas.microsoft.com/office/drawing/2014/main" id="{88F5EC97-DAB4-4882-BF5D-0E49E7459AA3}"/>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CB985F96-148F-4797-BF46-F91D5B32E487}"/>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a:extLst>
            <a:ext uri="{FF2B5EF4-FFF2-40B4-BE49-F238E27FC236}">
              <a16:creationId xmlns:a16="http://schemas.microsoft.com/office/drawing/2014/main" id="{B9E88B2A-EA46-46DF-AAB9-B8D0A38016FD}"/>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96" name="n_4aveValue【公民館】&#10;有形固定資産減価償却率">
          <a:extLst>
            <a:ext uri="{FF2B5EF4-FFF2-40B4-BE49-F238E27FC236}">
              <a16:creationId xmlns:a16="http://schemas.microsoft.com/office/drawing/2014/main" id="{D1311F98-DA3D-4A49-8832-C16BD09C1105}"/>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116222</xdr:rowOff>
    </xdr:from>
    <xdr:ext cx="405111" cy="259045"/>
    <xdr:sp macro="" textlink="">
      <xdr:nvSpPr>
        <xdr:cNvPr id="797" name="n_1mainValue【公民館】&#10;有形固定資産減価償却率">
          <a:extLst>
            <a:ext uri="{FF2B5EF4-FFF2-40B4-BE49-F238E27FC236}">
              <a16:creationId xmlns:a16="http://schemas.microsoft.com/office/drawing/2014/main" id="{8DAE1A1E-0933-4B46-B6F9-ECD6D55F1A8E}"/>
            </a:ext>
          </a:extLst>
        </xdr:cNvPr>
        <xdr:cNvSpPr txBox="1"/>
      </xdr:nvSpPr>
      <xdr:spPr>
        <a:xfrm>
          <a:off x="152660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798" name="n_2mainValue【公民館】&#10;有形固定資産減価償却率">
          <a:extLst>
            <a:ext uri="{FF2B5EF4-FFF2-40B4-BE49-F238E27FC236}">
              <a16:creationId xmlns:a16="http://schemas.microsoft.com/office/drawing/2014/main" id="{EE3D8237-E9BE-4C1B-BCEB-216C4BCFB12C}"/>
            </a:ext>
          </a:extLst>
        </xdr:cNvPr>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80027</xdr:rowOff>
    </xdr:from>
    <xdr:ext cx="405111" cy="259045"/>
    <xdr:sp macro="" textlink="">
      <xdr:nvSpPr>
        <xdr:cNvPr id="799" name="n_3mainValue【公民館】&#10;有形固定資産減価償却率">
          <a:extLst>
            <a:ext uri="{FF2B5EF4-FFF2-40B4-BE49-F238E27FC236}">
              <a16:creationId xmlns:a16="http://schemas.microsoft.com/office/drawing/2014/main" id="{07C2DCD2-F042-4975-971D-4B7AF3077232}"/>
            </a:ext>
          </a:extLst>
        </xdr:cNvPr>
        <xdr:cNvSpPr txBox="1"/>
      </xdr:nvSpPr>
      <xdr:spPr>
        <a:xfrm>
          <a:off x="13500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69232</xdr:rowOff>
    </xdr:from>
    <xdr:ext cx="405111" cy="259045"/>
    <xdr:sp macro="" textlink="">
      <xdr:nvSpPr>
        <xdr:cNvPr id="800" name="n_4mainValue【公民館】&#10;有形固定資産減価償却率">
          <a:extLst>
            <a:ext uri="{FF2B5EF4-FFF2-40B4-BE49-F238E27FC236}">
              <a16:creationId xmlns:a16="http://schemas.microsoft.com/office/drawing/2014/main" id="{76E3293E-34DA-426A-81D7-34E16F5A32E7}"/>
            </a:ext>
          </a:extLst>
        </xdr:cNvPr>
        <xdr:cNvSpPr txBox="1"/>
      </xdr:nvSpPr>
      <xdr:spPr>
        <a:xfrm>
          <a:off x="126117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F8FCFE52-E1D0-40AF-92B0-EEB414358B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E8387846-81FD-4DD1-9317-67779076FE5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572A7BF0-35F6-4313-96BF-DC838B1744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31037E2E-F606-4139-9FCA-225176F15E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91F702C2-8BA1-4788-9954-759D2B94EB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F789115E-7FCC-42E5-8A20-DAB0FA4DAF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80EBFE-8B53-420C-A7BB-873E5694307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51D71E40-EB92-4ACE-B0CE-AB0BA3F8B8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60C06CC4-4768-4163-8512-D77BEE659B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41234ED8-F4A2-441E-9A6C-0FC6FF1CCC2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984BB6F5-C40E-4D30-A2ED-8952D132B25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976C6A61-F9E3-41E5-AC7F-6385710ADF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486FEDF5-DAF6-4217-ACEB-DE71FD7360D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B0BE5AE9-7BE6-4008-903E-B7068EE10DF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E4744405-05E7-4AA7-A570-AC9B3AF2468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5DAA1EF-8660-48A1-9330-626277CDD27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A718C00-4946-4CB2-AEAB-C63CF0DA34E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66EE86E0-2BB6-4F17-BA08-C268AC25F13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EF0E5D14-856B-4BC1-9561-860AC71BF1F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B7A42F48-D47B-49A9-80EE-AD8541A616C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A271B492-C4DD-41AB-A0A8-BE6C0512CE3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936C7E1D-CECC-47F5-BCBE-A0E3AE4AC22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A5C85315-61DA-4D4F-BAE3-B17529281D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7F824EBD-9529-4197-82F7-7D4831D45B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BDF4D49E-213E-4093-A757-4E27EDBE43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9E9A5D16-C24F-4EA2-ADC7-9054199C14DC}"/>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731698F4-AB9F-4A77-B1B0-0C92A12E9E94}"/>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551F1D53-0132-4B1E-91D4-1DBA8DE1964A}"/>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33DB1036-6103-48A0-B1E9-24AEE5F7CD5E}"/>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ECBA2962-0421-44DA-9DF1-E1A37E22B281}"/>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a:extLst>
            <a:ext uri="{FF2B5EF4-FFF2-40B4-BE49-F238E27FC236}">
              <a16:creationId xmlns:a16="http://schemas.microsoft.com/office/drawing/2014/main" id="{42F5914B-91F6-4685-B07F-77DA1F7BA315}"/>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40D58C45-EB0F-4232-882E-8D6B05957EB9}"/>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DAC57099-2202-4176-AD33-92585ECD210B}"/>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860AC684-AAA6-4DCE-B590-32232BE28B82}"/>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0B84A418-346A-4090-BB27-76F508ADFD08}"/>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DE4718A4-FD9E-45C4-8E94-2347BE83F5EC}"/>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6B20297-8D22-4FD4-B54B-A446317C10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47AA1DB8-7CD6-486D-B6AF-DE30E376003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10F3FC8-FBC7-4778-AE5F-1A6A4C2A85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7E0C8C4-DB6C-4D56-A5BE-AA448E4D41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243CC4B8-FEB8-4095-8565-B5A064454F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147864</xdr:rowOff>
    </xdr:from>
    <xdr:to>
      <xdr:col>116</xdr:col>
      <xdr:colOff>114300</xdr:colOff>
      <xdr:row>106</xdr:row>
      <xdr:rowOff>78014</xdr:rowOff>
    </xdr:to>
    <xdr:sp macro="" textlink="">
      <xdr:nvSpPr>
        <xdr:cNvPr id="842" name="楕円 841">
          <a:extLst>
            <a:ext uri="{FF2B5EF4-FFF2-40B4-BE49-F238E27FC236}">
              <a16:creationId xmlns:a16="http://schemas.microsoft.com/office/drawing/2014/main" id="{1B72021D-7A67-46EE-8EE4-14257EE15399}"/>
            </a:ext>
          </a:extLst>
        </xdr:cNvPr>
        <xdr:cNvSpPr/>
      </xdr:nvSpPr>
      <xdr:spPr>
        <a:xfrm>
          <a:off x="22110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170741</xdr:rowOff>
    </xdr:from>
    <xdr:ext cx="469744" cy="259045"/>
    <xdr:sp macro="" textlink="">
      <xdr:nvSpPr>
        <xdr:cNvPr id="843" name="【公民館】&#10;一人当たり面積該当値テキスト">
          <a:extLst>
            <a:ext uri="{FF2B5EF4-FFF2-40B4-BE49-F238E27FC236}">
              <a16:creationId xmlns:a16="http://schemas.microsoft.com/office/drawing/2014/main" id="{D9C0390B-B94A-410F-B64B-C6F43A8EF956}"/>
            </a:ext>
          </a:extLst>
        </xdr:cNvPr>
        <xdr:cNvSpPr txBox="1"/>
      </xdr:nvSpPr>
      <xdr:spPr>
        <a:xfrm>
          <a:off x="22199600" y="18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44" name="楕円 843">
          <a:extLst>
            <a:ext uri="{FF2B5EF4-FFF2-40B4-BE49-F238E27FC236}">
              <a16:creationId xmlns:a16="http://schemas.microsoft.com/office/drawing/2014/main" id="{80AAD4F6-EEBF-44BF-9B98-E06F063A2F41}"/>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27214</xdr:rowOff>
    </xdr:from>
    <xdr:to>
      <xdr:col>116</xdr:col>
      <xdr:colOff>63500</xdr:colOff>
      <xdr:row>106</xdr:row>
      <xdr:rowOff>99061</xdr:rowOff>
    </xdr:to>
    <xdr:cxnSp macro="">
      <xdr:nvCxnSpPr>
        <xdr:cNvPr id="845" name="直線コネクタ 844">
          <a:extLst>
            <a:ext uri="{FF2B5EF4-FFF2-40B4-BE49-F238E27FC236}">
              <a16:creationId xmlns:a16="http://schemas.microsoft.com/office/drawing/2014/main" id="{0723E6AE-9C7E-4C94-869A-0BBC424AD635}"/>
            </a:ext>
          </a:extLst>
        </xdr:cNvPr>
        <xdr:cNvCxnSpPr/>
      </xdr:nvCxnSpPr>
      <xdr:spPr>
        <a:xfrm flipV="1">
          <a:off x="21323300" y="18200914"/>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846" name="楕円 845">
          <a:extLst>
            <a:ext uri="{FF2B5EF4-FFF2-40B4-BE49-F238E27FC236}">
              <a16:creationId xmlns:a16="http://schemas.microsoft.com/office/drawing/2014/main" id="{556E3F4E-BF61-40C8-9B8F-DC7900540751}"/>
            </a:ext>
          </a:extLst>
        </xdr:cNvPr>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102326</xdr:rowOff>
    </xdr:to>
    <xdr:cxnSp macro="">
      <xdr:nvCxnSpPr>
        <xdr:cNvPr id="847" name="直線コネクタ 846">
          <a:extLst>
            <a:ext uri="{FF2B5EF4-FFF2-40B4-BE49-F238E27FC236}">
              <a16:creationId xmlns:a16="http://schemas.microsoft.com/office/drawing/2014/main" id="{8FA872B8-A3D4-4FBF-B53E-D7C09B2192B2}"/>
            </a:ext>
          </a:extLst>
        </xdr:cNvPr>
        <xdr:cNvCxnSpPr/>
      </xdr:nvCxnSpPr>
      <xdr:spPr>
        <a:xfrm flipV="1">
          <a:off x="20434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848" name="楕円 847">
          <a:extLst>
            <a:ext uri="{FF2B5EF4-FFF2-40B4-BE49-F238E27FC236}">
              <a16:creationId xmlns:a16="http://schemas.microsoft.com/office/drawing/2014/main" id="{65806F22-37A8-471D-BB1E-471E8107597E}"/>
            </a:ext>
          </a:extLst>
        </xdr:cNvPr>
        <xdr:cNvSpPr/>
      </xdr:nvSpPr>
      <xdr:spPr>
        <a:xfrm>
          <a:off x="19494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102326</xdr:rowOff>
    </xdr:from>
    <xdr:to>
      <xdr:col>107</xdr:col>
      <xdr:colOff>50800</xdr:colOff>
      <xdr:row>106</xdr:row>
      <xdr:rowOff>105592</xdr:rowOff>
    </xdr:to>
    <xdr:cxnSp macro="">
      <xdr:nvCxnSpPr>
        <xdr:cNvPr id="849" name="直線コネクタ 848">
          <a:extLst>
            <a:ext uri="{FF2B5EF4-FFF2-40B4-BE49-F238E27FC236}">
              <a16:creationId xmlns:a16="http://schemas.microsoft.com/office/drawing/2014/main" id="{485E80F6-9D95-4963-9C78-087A39841A93}"/>
            </a:ext>
          </a:extLst>
        </xdr:cNvPr>
        <xdr:cNvCxnSpPr/>
      </xdr:nvCxnSpPr>
      <xdr:spPr>
        <a:xfrm flipV="1">
          <a:off x="19545300" y="182760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58057</xdr:rowOff>
    </xdr:from>
    <xdr:to>
      <xdr:col>98</xdr:col>
      <xdr:colOff>38100</xdr:colOff>
      <xdr:row>106</xdr:row>
      <xdr:rowOff>159657</xdr:rowOff>
    </xdr:to>
    <xdr:sp macro="" textlink="">
      <xdr:nvSpPr>
        <xdr:cNvPr id="850" name="楕円 849">
          <a:extLst>
            <a:ext uri="{FF2B5EF4-FFF2-40B4-BE49-F238E27FC236}">
              <a16:creationId xmlns:a16="http://schemas.microsoft.com/office/drawing/2014/main" id="{D7F353B1-010B-45F2-8BD8-EDE5D4F97CBB}"/>
            </a:ext>
          </a:extLst>
        </xdr:cNvPr>
        <xdr:cNvSpPr/>
      </xdr:nvSpPr>
      <xdr:spPr>
        <a:xfrm>
          <a:off x="18605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105592</xdr:rowOff>
    </xdr:from>
    <xdr:to>
      <xdr:col>102</xdr:col>
      <xdr:colOff>114300</xdr:colOff>
      <xdr:row>106</xdr:row>
      <xdr:rowOff>108857</xdr:rowOff>
    </xdr:to>
    <xdr:cxnSp macro="">
      <xdr:nvCxnSpPr>
        <xdr:cNvPr id="851" name="直線コネクタ 850">
          <a:extLst>
            <a:ext uri="{FF2B5EF4-FFF2-40B4-BE49-F238E27FC236}">
              <a16:creationId xmlns:a16="http://schemas.microsoft.com/office/drawing/2014/main" id="{BFE27D2C-1547-42ED-B682-4F20704F347E}"/>
            </a:ext>
          </a:extLst>
        </xdr:cNvPr>
        <xdr:cNvCxnSpPr/>
      </xdr:nvCxnSpPr>
      <xdr:spPr>
        <a:xfrm flipV="1">
          <a:off x="18656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a:extLst>
            <a:ext uri="{FF2B5EF4-FFF2-40B4-BE49-F238E27FC236}">
              <a16:creationId xmlns:a16="http://schemas.microsoft.com/office/drawing/2014/main" id="{5D0794DB-95AB-48BE-BD5F-77700AFA8188}"/>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a:extLst>
            <a:ext uri="{FF2B5EF4-FFF2-40B4-BE49-F238E27FC236}">
              <a16:creationId xmlns:a16="http://schemas.microsoft.com/office/drawing/2014/main" id="{E2670A82-F131-4689-B464-39954DA1CC1A}"/>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a:extLst>
            <a:ext uri="{FF2B5EF4-FFF2-40B4-BE49-F238E27FC236}">
              <a16:creationId xmlns:a16="http://schemas.microsoft.com/office/drawing/2014/main" id="{A9BE6350-BA84-4C9D-8D9C-D9A7DFABF023}"/>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a:extLst>
            <a:ext uri="{FF2B5EF4-FFF2-40B4-BE49-F238E27FC236}">
              <a16:creationId xmlns:a16="http://schemas.microsoft.com/office/drawing/2014/main" id="{F978DED5-F29B-429C-925B-5BEA4F830840}"/>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856" name="n_1mainValue【公民館】&#10;一人当たり面積">
          <a:extLst>
            <a:ext uri="{FF2B5EF4-FFF2-40B4-BE49-F238E27FC236}">
              <a16:creationId xmlns:a16="http://schemas.microsoft.com/office/drawing/2014/main" id="{D805E605-AA6D-4326-8E77-572D40B965CD}"/>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857" name="n_2mainValue【公民館】&#10;一人当たり面積">
          <a:extLst>
            <a:ext uri="{FF2B5EF4-FFF2-40B4-BE49-F238E27FC236}">
              <a16:creationId xmlns:a16="http://schemas.microsoft.com/office/drawing/2014/main" id="{4982AEE4-3CA1-4309-B775-A1AE93824198}"/>
            </a:ext>
          </a:extLst>
        </xdr:cNvPr>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858" name="n_3mainValue【公民館】&#10;一人当たり面積">
          <a:extLst>
            <a:ext uri="{FF2B5EF4-FFF2-40B4-BE49-F238E27FC236}">
              <a16:creationId xmlns:a16="http://schemas.microsoft.com/office/drawing/2014/main" id="{216B506C-0E75-43F8-A919-265C87774E86}"/>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4734</xdr:rowOff>
    </xdr:from>
    <xdr:ext cx="469744" cy="259045"/>
    <xdr:sp macro="" textlink="">
      <xdr:nvSpPr>
        <xdr:cNvPr id="859" name="n_4mainValue【公民館】&#10;一人当たり面積">
          <a:extLst>
            <a:ext uri="{FF2B5EF4-FFF2-40B4-BE49-F238E27FC236}">
              <a16:creationId xmlns:a16="http://schemas.microsoft.com/office/drawing/2014/main" id="{04E6487E-D8A5-49D9-AF68-D0F9A6B2A62F}"/>
            </a:ext>
          </a:extLst>
        </xdr:cNvPr>
        <xdr:cNvSpPr txBox="1"/>
      </xdr:nvSpPr>
      <xdr:spPr>
        <a:xfrm>
          <a:off x="18421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F2F7F1F3-D0BA-4018-86AF-6AB09FC68E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176E76B7-792A-4377-BB2D-BD6AD8C5932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5ED3EB56-041D-49B1-8651-C8FDAEF26D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が類似団体と比べ非常に高い傾向にある。現在進行中の道路新設を適切に進めるとともに、既存の道路についても維持修繕に努める。一方、「橋りょう・トンネル」や「公営住宅」については、随時点検や改修に取り組んでおり、類似団体に比べて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年々減価償却率が増加しており、類似団体との差が広がっている一方、「公民館」については施設の修繕を積極的に行い、減価償却率が減少した。今後も財政状況を勘案しつつ、児童館においても施設の修繕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「学校施設」については空調やトイレ等を順次改修しており、平成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年に比べると減価償却率は低下しているが、依然類似団体よりも高い水準にある。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令和４年度以降も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中学校のトイレ改修や小学校の耐震化工事等を予定しているため、減価償却率の増加が見込まれる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59D851-249D-4C73-8F5A-D791599394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79A3C2-F9F3-4630-AD41-39D79D5E46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B6E48D-EF7E-44C6-B4A8-1DF8148E13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81CFE1-EDD0-45DC-A14D-76EC80B110C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A83E19-302C-48CF-B980-15EAC5657E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28FE53F-AF3D-4469-90CB-5F860D5B44A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C24DDF-CB32-4FA4-975F-3A7B93020E5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5B4A6D-C07E-4D84-93FF-E50710B4D5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947B35-4C63-4E65-9F70-A389B75DEF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1410BE-CD8A-413F-B89B-91D31A8111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84,644
83,778
42.69
42,263,329
41,421,927
800,260
20,370,861
40,740,115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D87F29-A4CD-4300-85B6-3436922461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FDB09B-634C-4C4B-BADD-F1348CD6437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FA7E81-3B21-4412-BFEF-2C07BC2F8A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83C366-D204-4BB4-837A-BE1ACEA05B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F2DFEB-8883-4135-A188-97291AB9B94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A174336-2659-46AF-8DAA-1CA287A0E3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968818-8032-428A-BE39-B926410100E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F2BE03-5203-4C4A-B93C-D19B12688C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C1126A-76BF-40A3-92CA-10CE9370171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FC9920-66C0-4080-B4B2-D2B2D9BEA7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0262704-62F4-4D62-8CA3-7446D6C3DB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E7A2C8B-CE5B-471A-897E-F36D765A6A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C96464-098C-48A2-87DD-35B5E6BD95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7C2C13-731B-4228-9EC3-E04E434B0C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53062C1-C7C8-4C34-B805-73CE5F9CEE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350735-4AB3-4FDF-9AAE-6A159C79C3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56054C-ABDC-4418-9134-5065633D2D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BE970E-E7FD-41BC-8E87-6E4C0999723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83EFF9-D5CA-43A2-9641-736900FA60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87F064-37BC-430B-8B5F-D48FAC3093B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935D41-4091-4BB2-9006-855AE311A75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0E81DC-6529-4CED-A833-16F63557CB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7EC67B0-EDE4-4382-9A47-B174BBDDB7D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3E142A-2400-4E99-87F7-21BFCF4B4E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8C102D-44FB-45E4-BEBA-C745B3D901A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9706A2-B9B1-4192-91F7-4BA913B65A7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F5BA2EA-3D3A-40E5-AA57-90104828DB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1E9DE3-C305-474A-AD5F-CE291D6B75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02BCD24-6825-4500-A92A-AE9CB41B0B4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AED01C-EF8B-4F0E-94A3-1E0E2C63AE2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F23644-92AE-4A76-ADB5-CE3DF3C92B2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D894FA-1FEF-4A4F-9EF7-C5323F1A4BC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CA538E8-DBBB-4BC0-9B05-DC091B804F2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DA447F-8269-4D68-A53C-914881687F2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5777B41-8267-4B5C-B88F-98C8EA52DE0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4F97477-0EFB-4388-83B9-9190D1E07EB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69861F0-B02C-4CD4-ABBF-0967220A9DE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17739FA-82D8-4F0A-925D-A0B8BD306FF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A6412FB-0533-4489-9BF4-B8FA845BA13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DDAB9E1-5450-4E15-BD72-A3CCAED187F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C702039-4FF8-48ED-8156-2C41DFBAD09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039D95E-F794-49D4-9E30-77B32E4471F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7D0B66A-A122-4AA1-91FC-58D772058EF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3320D4E-1432-4F5D-9B65-0F00DE315B1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A67AF62-9206-47B8-B448-73C1C245D90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4047601-5DEB-40E6-A99E-13401AB567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223F667B-93C9-41FC-832A-6518F59832B8}"/>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2AEEF64D-D1D5-44C5-8960-046F51E356F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37AF5C03-6D9C-4FFC-8F97-33C2C1780509}"/>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AB7CD2A-B4D6-429D-B5B4-98E5DCE3AE1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BB8A7416-5603-44E1-8E0E-D268011B9DB5}"/>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DE7383CC-6489-43F6-9FDF-39CAEB6CA76D}"/>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8FF201D7-F07C-4BFD-BC78-A848E421855C}"/>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4E375DA5-AB35-47B6-93E2-0C3247011134}"/>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F15FD677-EFCB-4A60-8ADB-8A7204B975A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6ECCC628-0FE3-450E-A07E-9899E6384245}"/>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EE4B5AEE-91C9-4AD5-9C96-E80F1D56EE5F}"/>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4FBBCB2-B9AC-432E-A45B-D5E842BC9F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B5643F-7AC5-4F73-ADA7-0DC5299E20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7BA0F5-69BA-4E02-9139-589B5BB885D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CACEB5C-6FE8-4391-B394-49DDADF51C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EEB59D8-09FD-4E23-9462-B4AACDA0151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120106</xdr:rowOff>
    </xdr:from>
    <xdr:to>
      <xdr:col>24</xdr:col>
      <xdr:colOff>114300</xdr:colOff>
      <xdr:row>36</xdr:row>
      <xdr:rowOff>50256</xdr:rowOff>
    </xdr:to>
    <xdr:sp macro="" textlink="">
      <xdr:nvSpPr>
        <xdr:cNvPr id="74" name="楕円 73">
          <a:extLst>
            <a:ext uri="{FF2B5EF4-FFF2-40B4-BE49-F238E27FC236}">
              <a16:creationId xmlns:a16="http://schemas.microsoft.com/office/drawing/2014/main" id="{84ACE016-930D-49D9-8A64-FED5C6DD7BB8}"/>
            </a:ext>
          </a:extLst>
        </xdr:cNvPr>
        <xdr:cNvSpPr/>
      </xdr:nvSpPr>
      <xdr:spPr>
        <a:xfrm>
          <a:off x="45847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142983</xdr:rowOff>
    </xdr:from>
    <xdr:ext cx="405111" cy="259045"/>
    <xdr:sp macro="" textlink="">
      <xdr:nvSpPr>
        <xdr:cNvPr id="75" name="【図書館】&#10;有形固定資産減価償却率該当値テキスト">
          <a:extLst>
            <a:ext uri="{FF2B5EF4-FFF2-40B4-BE49-F238E27FC236}">
              <a16:creationId xmlns:a16="http://schemas.microsoft.com/office/drawing/2014/main" id="{0D3493D0-B984-4615-9A5F-D8881EEF35DE}"/>
            </a:ext>
          </a:extLst>
        </xdr:cNvPr>
        <xdr:cNvSpPr txBox="1"/>
      </xdr:nvSpPr>
      <xdr:spPr>
        <a:xfrm>
          <a:off x="4673600" y="59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6" name="楕円 75">
          <a:extLst>
            <a:ext uri="{FF2B5EF4-FFF2-40B4-BE49-F238E27FC236}">
              <a16:creationId xmlns:a16="http://schemas.microsoft.com/office/drawing/2014/main" id="{91115503-5136-4BBF-8E11-F5525031E859}"/>
            </a:ext>
          </a:extLst>
        </xdr:cNvPr>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170906</xdr:rowOff>
    </xdr:from>
    <xdr:to>
      <xdr:col>24</xdr:col>
      <xdr:colOff>63500</xdr:colOff>
      <xdr:row>37</xdr:row>
      <xdr:rowOff>23949</xdr:rowOff>
    </xdr:to>
    <xdr:cxnSp macro="">
      <xdr:nvCxnSpPr>
        <xdr:cNvPr id="77" name="直線コネクタ 76">
          <a:extLst>
            <a:ext uri="{FF2B5EF4-FFF2-40B4-BE49-F238E27FC236}">
              <a16:creationId xmlns:a16="http://schemas.microsoft.com/office/drawing/2014/main" id="{6A1E1B7D-7D59-46BD-8153-A4F7E13CFBA5}"/>
            </a:ext>
          </a:extLst>
        </xdr:cNvPr>
        <xdr:cNvCxnSpPr/>
      </xdr:nvCxnSpPr>
      <xdr:spPr>
        <a:xfrm flipV="1">
          <a:off x="3797300" y="6171656"/>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110308</xdr:rowOff>
    </xdr:from>
    <xdr:to>
      <xdr:col>15</xdr:col>
      <xdr:colOff>101600</xdr:colOff>
      <xdr:row>37</xdr:row>
      <xdr:rowOff>40458</xdr:rowOff>
    </xdr:to>
    <xdr:sp macro="" textlink="">
      <xdr:nvSpPr>
        <xdr:cNvPr id="78" name="楕円 77">
          <a:extLst>
            <a:ext uri="{FF2B5EF4-FFF2-40B4-BE49-F238E27FC236}">
              <a16:creationId xmlns:a16="http://schemas.microsoft.com/office/drawing/2014/main" id="{51A5B91E-8B47-46B5-A6F1-DCE607C38163}"/>
            </a:ext>
          </a:extLst>
        </xdr:cNvPr>
        <xdr:cNvSpPr/>
      </xdr:nvSpPr>
      <xdr:spPr>
        <a:xfrm>
          <a:off x="2857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161108</xdr:rowOff>
    </xdr:from>
    <xdr:to>
      <xdr:col>19</xdr:col>
      <xdr:colOff>177800</xdr:colOff>
      <xdr:row>37</xdr:row>
      <xdr:rowOff>23949</xdr:rowOff>
    </xdr:to>
    <xdr:cxnSp macro="">
      <xdr:nvCxnSpPr>
        <xdr:cNvPr id="79" name="直線コネクタ 78">
          <a:extLst>
            <a:ext uri="{FF2B5EF4-FFF2-40B4-BE49-F238E27FC236}">
              <a16:creationId xmlns:a16="http://schemas.microsoft.com/office/drawing/2014/main" id="{890C9668-CA6C-47D3-970F-102FF091AA3D}"/>
            </a:ext>
          </a:extLst>
        </xdr:cNvPr>
        <xdr:cNvCxnSpPr/>
      </xdr:nvCxnSpPr>
      <xdr:spPr>
        <a:xfrm>
          <a:off x="2908300" y="63333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74386</xdr:rowOff>
    </xdr:from>
    <xdr:to>
      <xdr:col>10</xdr:col>
      <xdr:colOff>165100</xdr:colOff>
      <xdr:row>37</xdr:row>
      <xdr:rowOff>4536</xdr:rowOff>
    </xdr:to>
    <xdr:sp macro="" textlink="">
      <xdr:nvSpPr>
        <xdr:cNvPr id="80" name="楕円 79">
          <a:extLst>
            <a:ext uri="{FF2B5EF4-FFF2-40B4-BE49-F238E27FC236}">
              <a16:creationId xmlns:a16="http://schemas.microsoft.com/office/drawing/2014/main" id="{C44A4D34-9886-4CAD-A0D8-A7697FB333FB}"/>
            </a:ext>
          </a:extLst>
        </xdr:cNvPr>
        <xdr:cNvSpPr/>
      </xdr:nvSpPr>
      <xdr:spPr>
        <a:xfrm>
          <a:off x="1968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125186</xdr:rowOff>
    </xdr:from>
    <xdr:to>
      <xdr:col>15</xdr:col>
      <xdr:colOff>50800</xdr:colOff>
      <xdr:row>36</xdr:row>
      <xdr:rowOff>161108</xdr:rowOff>
    </xdr:to>
    <xdr:cxnSp macro="">
      <xdr:nvCxnSpPr>
        <xdr:cNvPr id="81" name="直線コネクタ 80">
          <a:extLst>
            <a:ext uri="{FF2B5EF4-FFF2-40B4-BE49-F238E27FC236}">
              <a16:creationId xmlns:a16="http://schemas.microsoft.com/office/drawing/2014/main" id="{81EB0109-B908-4065-B71A-42AAC40EF16A}"/>
            </a:ext>
          </a:extLst>
        </xdr:cNvPr>
        <xdr:cNvCxnSpPr/>
      </xdr:nvCxnSpPr>
      <xdr:spPr>
        <a:xfrm>
          <a:off x="2019300" y="62973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40096</xdr:rowOff>
    </xdr:from>
    <xdr:to>
      <xdr:col>6</xdr:col>
      <xdr:colOff>38100</xdr:colOff>
      <xdr:row>36</xdr:row>
      <xdr:rowOff>141696</xdr:rowOff>
    </xdr:to>
    <xdr:sp macro="" textlink="">
      <xdr:nvSpPr>
        <xdr:cNvPr id="82" name="楕円 81">
          <a:extLst>
            <a:ext uri="{FF2B5EF4-FFF2-40B4-BE49-F238E27FC236}">
              <a16:creationId xmlns:a16="http://schemas.microsoft.com/office/drawing/2014/main" id="{3A449815-A4F0-4B88-8311-E63B6120C1D1}"/>
            </a:ext>
          </a:extLst>
        </xdr:cNvPr>
        <xdr:cNvSpPr/>
      </xdr:nvSpPr>
      <xdr:spPr>
        <a:xfrm>
          <a:off x="1079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90896</xdr:rowOff>
    </xdr:from>
    <xdr:to>
      <xdr:col>10</xdr:col>
      <xdr:colOff>114300</xdr:colOff>
      <xdr:row>36</xdr:row>
      <xdr:rowOff>125186</xdr:rowOff>
    </xdr:to>
    <xdr:cxnSp macro="">
      <xdr:nvCxnSpPr>
        <xdr:cNvPr id="83" name="直線コネクタ 82">
          <a:extLst>
            <a:ext uri="{FF2B5EF4-FFF2-40B4-BE49-F238E27FC236}">
              <a16:creationId xmlns:a16="http://schemas.microsoft.com/office/drawing/2014/main" id="{FE8B7BCB-DC40-4D83-8631-DF4E4F9DBE9F}"/>
            </a:ext>
          </a:extLst>
        </xdr:cNvPr>
        <xdr:cNvCxnSpPr/>
      </xdr:nvCxnSpPr>
      <xdr:spPr>
        <a:xfrm>
          <a:off x="1130300" y="626309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a:extLst>
            <a:ext uri="{FF2B5EF4-FFF2-40B4-BE49-F238E27FC236}">
              <a16:creationId xmlns:a16="http://schemas.microsoft.com/office/drawing/2014/main" id="{FEA11DC8-02DE-4172-B0F9-30D73C0C45CA}"/>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A9946C0D-6C34-45E0-BA40-440E62AAFB81}"/>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a:extLst>
            <a:ext uri="{FF2B5EF4-FFF2-40B4-BE49-F238E27FC236}">
              <a16:creationId xmlns:a16="http://schemas.microsoft.com/office/drawing/2014/main" id="{D83B2153-851F-45BC-AFE6-DEE19CE33714}"/>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a:extLst>
            <a:ext uri="{FF2B5EF4-FFF2-40B4-BE49-F238E27FC236}">
              <a16:creationId xmlns:a16="http://schemas.microsoft.com/office/drawing/2014/main" id="{36399073-8208-45F1-8BE3-2FDC917FA073}"/>
            </a:ext>
          </a:extLst>
        </xdr:cNvPr>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91276</xdr:rowOff>
    </xdr:from>
    <xdr:ext cx="405111" cy="259045"/>
    <xdr:sp macro="" textlink="">
      <xdr:nvSpPr>
        <xdr:cNvPr id="88" name="n_1mainValue【図書館】&#10;有形固定資産減価償却率">
          <a:extLst>
            <a:ext uri="{FF2B5EF4-FFF2-40B4-BE49-F238E27FC236}">
              <a16:creationId xmlns:a16="http://schemas.microsoft.com/office/drawing/2014/main" id="{8D5484B9-9BA0-4103-A526-57FE9259CB98}"/>
            </a:ext>
          </a:extLst>
        </xdr:cNvPr>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56985</xdr:rowOff>
    </xdr:from>
    <xdr:ext cx="405111" cy="259045"/>
    <xdr:sp macro="" textlink="">
      <xdr:nvSpPr>
        <xdr:cNvPr id="89" name="n_2mainValue【図書館】&#10;有形固定資産減価償却率">
          <a:extLst>
            <a:ext uri="{FF2B5EF4-FFF2-40B4-BE49-F238E27FC236}">
              <a16:creationId xmlns:a16="http://schemas.microsoft.com/office/drawing/2014/main" id="{E7204D4E-BF62-48F3-A312-D0B883736A57}"/>
            </a:ext>
          </a:extLst>
        </xdr:cNvPr>
        <xdr:cNvSpPr txBox="1"/>
      </xdr:nvSpPr>
      <xdr:spPr>
        <a:xfrm>
          <a:off x="2705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21063</xdr:rowOff>
    </xdr:from>
    <xdr:ext cx="405111" cy="259045"/>
    <xdr:sp macro="" textlink="">
      <xdr:nvSpPr>
        <xdr:cNvPr id="90" name="n_3mainValue【図書館】&#10;有形固定資産減価償却率">
          <a:extLst>
            <a:ext uri="{FF2B5EF4-FFF2-40B4-BE49-F238E27FC236}">
              <a16:creationId xmlns:a16="http://schemas.microsoft.com/office/drawing/2014/main" id="{5CED0EAA-05CE-4EC8-B6AF-D3352CB76B3C}"/>
            </a:ext>
          </a:extLst>
        </xdr:cNvPr>
        <xdr:cNvSpPr txBox="1"/>
      </xdr:nvSpPr>
      <xdr:spPr>
        <a:xfrm>
          <a:off x="1816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158223</xdr:rowOff>
    </xdr:from>
    <xdr:ext cx="405111" cy="259045"/>
    <xdr:sp macro="" textlink="">
      <xdr:nvSpPr>
        <xdr:cNvPr id="91" name="n_4mainValue【図書館】&#10;有形固定資産減価償却率">
          <a:extLst>
            <a:ext uri="{FF2B5EF4-FFF2-40B4-BE49-F238E27FC236}">
              <a16:creationId xmlns:a16="http://schemas.microsoft.com/office/drawing/2014/main" id="{EE6F14D3-5BB4-4FC6-830A-3B6E218D8F18}"/>
            </a:ext>
          </a:extLst>
        </xdr:cNvPr>
        <xdr:cNvSpPr txBox="1"/>
      </xdr:nvSpPr>
      <xdr:spPr>
        <a:xfrm>
          <a:off x="927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37B93D4-6058-44CF-B01B-700C13CFA8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3A49C54-C685-420C-84B3-C7A5BA0D7A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42D5C08-2586-455C-8D0E-1571744022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0CE64B2-60ED-40AD-A168-75E4ADAF80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E5EB795-D34B-4076-86DC-EA159C0890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CE21870-1D0B-47D0-935E-EFAD6B71B6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14B537C-2065-4E8A-9180-C8FD59E432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54AABAD-5EC8-4CCE-BCCB-6E1F7C5492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D1AD598-D9BC-4FA9-A9C9-AEA0506E482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8667FDC-D7FF-4C0D-8073-FF05427164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5836368-6B77-4E99-B087-91AF9F12530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3A28B23-8E1D-43D1-8DEA-8512F4AFA9B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8C598BB-EC23-4530-9798-23F4A4B9237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41900200-71AC-4673-BE56-395CAFF2A7A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EA5B8E1-D5D9-46FD-A8D6-6EFC86E2C13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98FBD57-35FF-49C8-A603-4C66724A630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640FEEC-91B6-4FB6-8F53-5EF3D9E84E9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D127FBEC-064B-4AA8-B302-B63EEBF2ECE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F71E498-A3E3-44EE-86E1-875D83065D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1797BE7D-31EC-4D4A-950E-BA7EA1E44EB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A66D441E-A3E0-4F3C-B57C-38C7CDF4DDE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57CA5E94-71A6-4723-8D28-83CAAC320D84}"/>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5CABB652-D08B-49E0-9862-5AFF74521DCF}"/>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A0FD104-33C9-4D84-8107-6D68CDAA0183}"/>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2396C7FC-1D28-4E2B-BF37-05F9303C85F4}"/>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42322723-EB57-4BB7-85DA-D9208E2D53E6}"/>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1A3149B6-6D3C-4B76-A814-09C68F59464F}"/>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467FAF1A-81E6-4BC3-884A-AC345B0E67A1}"/>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B0D62F39-EF06-4BF9-B15E-C6CE17F2290A}"/>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869E6183-2099-4D4D-ADBF-78F2BC00F46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45B3C9BB-7936-4FA0-90FD-9DCC6DD4AC83}"/>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3AC94B4D-00DE-4E51-82CB-E31A9E56B763}"/>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CBDDF84-8AE7-44C5-A381-092EC824C1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F3802ED-0ACA-4B25-8E1D-FDD317DF53B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1A6C9FF-4E25-4774-BE86-630D2CB1EB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16E1DAC-BECF-4157-ADF7-ADC0965C6D4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F61BA3D-EE0C-4BE5-B7FB-C921DB7CAB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23114</xdr:rowOff>
    </xdr:from>
    <xdr:to>
      <xdr:col>55</xdr:col>
      <xdr:colOff>50800</xdr:colOff>
      <xdr:row>35</xdr:row>
      <xdr:rowOff>124714</xdr:rowOff>
    </xdr:to>
    <xdr:sp macro="" textlink="">
      <xdr:nvSpPr>
        <xdr:cNvPr id="129" name="楕円 128">
          <a:extLst>
            <a:ext uri="{FF2B5EF4-FFF2-40B4-BE49-F238E27FC236}">
              <a16:creationId xmlns:a16="http://schemas.microsoft.com/office/drawing/2014/main" id="{A6977060-3DB5-418D-86C4-90AFA167A09A}"/>
            </a:ext>
          </a:extLst>
        </xdr:cNvPr>
        <xdr:cNvSpPr/>
      </xdr:nvSpPr>
      <xdr:spPr>
        <a:xfrm>
          <a:off x="104267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147591</xdr:rowOff>
    </xdr:from>
    <xdr:ext cx="469744" cy="259045"/>
    <xdr:sp macro="" textlink="">
      <xdr:nvSpPr>
        <xdr:cNvPr id="130" name="【図書館】&#10;一人当たり面積該当値テキスト">
          <a:extLst>
            <a:ext uri="{FF2B5EF4-FFF2-40B4-BE49-F238E27FC236}">
              <a16:creationId xmlns:a16="http://schemas.microsoft.com/office/drawing/2014/main" id="{EA5F9D5B-25D6-49BC-A6E8-8858B4570367}"/>
            </a:ext>
          </a:extLst>
        </xdr:cNvPr>
        <xdr:cNvSpPr txBox="1"/>
      </xdr:nvSpPr>
      <xdr:spPr>
        <a:xfrm>
          <a:off x="10515600"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1" name="楕円 130">
          <a:extLst>
            <a:ext uri="{FF2B5EF4-FFF2-40B4-BE49-F238E27FC236}">
              <a16:creationId xmlns:a16="http://schemas.microsoft.com/office/drawing/2014/main" id="{37D9F4B2-DF85-4793-B574-7092F81C5CCF}"/>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73914</xdr:rowOff>
    </xdr:from>
    <xdr:to>
      <xdr:col>55</xdr:col>
      <xdr:colOff>0</xdr:colOff>
      <xdr:row>40</xdr:row>
      <xdr:rowOff>167640</xdr:rowOff>
    </xdr:to>
    <xdr:cxnSp macro="">
      <xdr:nvCxnSpPr>
        <xdr:cNvPr id="132" name="直線コネクタ 131">
          <a:extLst>
            <a:ext uri="{FF2B5EF4-FFF2-40B4-BE49-F238E27FC236}">
              <a16:creationId xmlns:a16="http://schemas.microsoft.com/office/drawing/2014/main" id="{2D624D3A-D3B7-4CFA-975F-541170E889E6}"/>
            </a:ext>
          </a:extLst>
        </xdr:cNvPr>
        <xdr:cNvCxnSpPr/>
      </xdr:nvCxnSpPr>
      <xdr:spPr>
        <a:xfrm flipV="1">
          <a:off x="9639300" y="6074664"/>
          <a:ext cx="838200" cy="95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3" name="楕円 132">
          <a:extLst>
            <a:ext uri="{FF2B5EF4-FFF2-40B4-BE49-F238E27FC236}">
              <a16:creationId xmlns:a16="http://schemas.microsoft.com/office/drawing/2014/main" id="{2E2C95F1-7CBB-457C-BF72-1F2ADB97EF83}"/>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4" name="直線コネクタ 133">
          <a:extLst>
            <a:ext uri="{FF2B5EF4-FFF2-40B4-BE49-F238E27FC236}">
              <a16:creationId xmlns:a16="http://schemas.microsoft.com/office/drawing/2014/main" id="{93B3FA81-65C3-4546-99DB-8772E611E030}"/>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5" name="楕円 134">
          <a:extLst>
            <a:ext uri="{FF2B5EF4-FFF2-40B4-BE49-F238E27FC236}">
              <a16:creationId xmlns:a16="http://schemas.microsoft.com/office/drawing/2014/main" id="{48A253FA-F205-40C1-98F4-C8775791505C}"/>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6" name="直線コネクタ 135">
          <a:extLst>
            <a:ext uri="{FF2B5EF4-FFF2-40B4-BE49-F238E27FC236}">
              <a16:creationId xmlns:a16="http://schemas.microsoft.com/office/drawing/2014/main" id="{B45A6332-E3DB-409F-A8A3-7D73EA62C747}"/>
            </a:ext>
          </a:extLst>
        </xdr:cNvPr>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7" name="楕円 136">
          <a:extLst>
            <a:ext uri="{FF2B5EF4-FFF2-40B4-BE49-F238E27FC236}">
              <a16:creationId xmlns:a16="http://schemas.microsoft.com/office/drawing/2014/main" id="{530168B1-1062-4702-906B-A9D32E8EEC67}"/>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8" name="直線コネクタ 137">
          <a:extLst>
            <a:ext uri="{FF2B5EF4-FFF2-40B4-BE49-F238E27FC236}">
              <a16:creationId xmlns:a16="http://schemas.microsoft.com/office/drawing/2014/main" id="{A6650A9F-C6F1-469D-8C76-70360BA0F073}"/>
            </a:ext>
          </a:extLst>
        </xdr:cNvPr>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419636BB-1EB6-4D3A-A16D-5609687CEF1E}"/>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64F736FF-09FA-4DDB-BAC8-628BC08A4E0E}"/>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B65E1ED4-B035-4DE2-88BB-62F9A6F5394C}"/>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C4674A47-5AAA-4629-89E1-E272B5C80B18}"/>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3" name="n_1mainValue【図書館】&#10;一人当たり面積">
          <a:extLst>
            <a:ext uri="{FF2B5EF4-FFF2-40B4-BE49-F238E27FC236}">
              <a16:creationId xmlns:a16="http://schemas.microsoft.com/office/drawing/2014/main" id="{903089B8-36C5-4A28-B316-7990973A2AEA}"/>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4" name="n_2mainValue【図書館】&#10;一人当たり面積">
          <a:extLst>
            <a:ext uri="{FF2B5EF4-FFF2-40B4-BE49-F238E27FC236}">
              <a16:creationId xmlns:a16="http://schemas.microsoft.com/office/drawing/2014/main" id="{D2EBF8FF-2449-439E-B7E6-749E023468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5" name="n_3mainValue【図書館】&#10;一人当たり面積">
          <a:extLst>
            <a:ext uri="{FF2B5EF4-FFF2-40B4-BE49-F238E27FC236}">
              <a16:creationId xmlns:a16="http://schemas.microsoft.com/office/drawing/2014/main" id="{B46D436A-A246-4FDD-A5C6-3FBB6C12BBE4}"/>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6" name="n_4mainValue【図書館】&#10;一人当たり面積">
          <a:extLst>
            <a:ext uri="{FF2B5EF4-FFF2-40B4-BE49-F238E27FC236}">
              <a16:creationId xmlns:a16="http://schemas.microsoft.com/office/drawing/2014/main" id="{9AFB4793-C102-4323-A625-4935508846E5}"/>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A0744F6-D4BB-450E-BF02-78B0B658A8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62D6484-A9E7-4106-B140-56E09EC449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4CEA67B-B696-45D8-87AD-F71094B04D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79FE75E-C1B0-4D2B-8AA9-319C23A301B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7BD45CF-1560-4F54-B2B1-3C63898848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6EA21D7-DB9C-4272-9022-CD5EF3861F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4CB67EE-4EAB-467F-A61E-C189A639ADA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0BACA3C-6065-4D55-A146-81E0C3518A0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DE0CF167-D458-4586-AABE-0CF2761E8A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34F1EE3-9CE6-4064-8D80-05988C61B3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E2731A8-61D1-410D-9885-28D728F26B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1A34215-9DC8-4C04-840C-4C2D7B62330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FB2DD82-8290-4733-AE5D-F7A716F3EF4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CB9074F9-8106-4CD1-88E5-620D38DCC7E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F4588254-D91C-4484-B66E-8FC8A83672D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F465C868-20FD-4805-8F96-7F383BC5DA0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AC0F78CA-7F31-4E0A-8664-8A22FD8DC97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279597EE-0840-4B98-9452-F2AA4ABDCB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BEDCB47-813C-4EBF-BC05-E2973C770A4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71866521-5621-423D-B956-792D088200F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D0C60ED-199A-43BC-B18A-DE154CDADB0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B993077-B16E-42D4-8F39-3038E53701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B7B8FB0F-1B78-468A-A49E-00DFAE870B7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8B71BA99-854A-452E-99F5-FA3E03151CF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B471E3D9-17C7-4626-AC0A-5499483A7FB6}"/>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B3C0177E-FB71-406E-8E3E-40E127661B42}"/>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1FE3ED3B-2ACC-4057-8903-B8EB9A0E0364}"/>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17BDBF3-4E64-405B-B2EF-E724BB495A14}"/>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A203BD83-0495-4A35-AD80-D2DF06DDE3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3E5B541-1EE5-48A7-8B84-B5B19EE8EF12}"/>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54CD0B34-7849-45D1-A81F-ADC92C48192C}"/>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E90D1CDC-4DEC-4E66-864B-54208258376F}"/>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AC771019-C589-4946-B579-5A443D8C8016}"/>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80FEA6E1-B728-4B66-A3A7-ED0F257AC8FE}"/>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189B7644-E0F1-4374-B30F-6E0E1223B25E}"/>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7277817-2619-4690-A509-2BF26DA3B5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8756C0B-2979-46C5-8F3F-8B1E592340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DEAB0B7-ABBA-499B-A5BC-26BB19E9EA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2B438C-3496-430F-97F5-1796FEB482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96F507D-6744-4B9D-9E39-D1801A92276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158750</xdr:rowOff>
    </xdr:from>
    <xdr:to>
      <xdr:col>24</xdr:col>
      <xdr:colOff>114300</xdr:colOff>
      <xdr:row>63</xdr:row>
      <xdr:rowOff>88900</xdr:rowOff>
    </xdr:to>
    <xdr:sp macro="" textlink="">
      <xdr:nvSpPr>
        <xdr:cNvPr id="187" name="楕円 186">
          <a:extLst>
            <a:ext uri="{FF2B5EF4-FFF2-40B4-BE49-F238E27FC236}">
              <a16:creationId xmlns:a16="http://schemas.microsoft.com/office/drawing/2014/main" id="{D6866DB0-C379-4024-857A-A09DB8BCD383}"/>
            </a:ext>
          </a:extLst>
        </xdr:cNvPr>
        <xdr:cNvSpPr/>
      </xdr:nvSpPr>
      <xdr:spPr>
        <a:xfrm>
          <a:off x="4584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137177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976D305E-5F86-4946-8C80-480C88E842B4}"/>
            </a:ext>
          </a:extLst>
        </xdr:cNvPr>
        <xdr:cNvSpPr txBox="1"/>
      </xdr:nvSpPr>
      <xdr:spPr>
        <a:xfrm>
          <a:off x="467360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158750</xdr:rowOff>
    </xdr:from>
    <xdr:to>
      <xdr:col>20</xdr:col>
      <xdr:colOff>38100</xdr:colOff>
      <xdr:row>62</xdr:row>
      <xdr:rowOff>88900</xdr:rowOff>
    </xdr:to>
    <xdr:sp macro="" textlink="">
      <xdr:nvSpPr>
        <xdr:cNvPr id="189" name="楕円 188">
          <a:extLst>
            <a:ext uri="{FF2B5EF4-FFF2-40B4-BE49-F238E27FC236}">
              <a16:creationId xmlns:a16="http://schemas.microsoft.com/office/drawing/2014/main" id="{8452A063-FC72-4053-8A48-3CD9FBA42183}"/>
            </a:ext>
          </a:extLst>
        </xdr:cNvPr>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38100</xdr:rowOff>
    </xdr:from>
    <xdr:to>
      <xdr:col>24</xdr:col>
      <xdr:colOff>63500</xdr:colOff>
      <xdr:row>63</xdr:row>
      <xdr:rowOff>38100</xdr:rowOff>
    </xdr:to>
    <xdr:cxnSp macro="">
      <xdr:nvCxnSpPr>
        <xdr:cNvPr id="190" name="直線コネクタ 189">
          <a:extLst>
            <a:ext uri="{FF2B5EF4-FFF2-40B4-BE49-F238E27FC236}">
              <a16:creationId xmlns:a16="http://schemas.microsoft.com/office/drawing/2014/main" id="{B0C59FE1-304E-4B07-B691-392F7D402FED}"/>
            </a:ext>
          </a:extLst>
        </xdr:cNvPr>
        <xdr:cNvCxnSpPr/>
      </xdr:nvCxnSpPr>
      <xdr:spPr>
        <a:xfrm>
          <a:off x="3797300" y="106680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143510</xdr:rowOff>
    </xdr:from>
    <xdr:to>
      <xdr:col>15</xdr:col>
      <xdr:colOff>101600</xdr:colOff>
      <xdr:row>62</xdr:row>
      <xdr:rowOff>73660</xdr:rowOff>
    </xdr:to>
    <xdr:sp macro="" textlink="">
      <xdr:nvSpPr>
        <xdr:cNvPr id="191" name="楕円 190">
          <a:extLst>
            <a:ext uri="{FF2B5EF4-FFF2-40B4-BE49-F238E27FC236}">
              <a16:creationId xmlns:a16="http://schemas.microsoft.com/office/drawing/2014/main" id="{3E9278E9-3048-4A5B-BE70-E4BE3DB7D91C}"/>
            </a:ext>
          </a:extLst>
        </xdr:cNvPr>
        <xdr:cNvSpPr/>
      </xdr:nvSpPr>
      <xdr:spPr>
        <a:xfrm>
          <a:off x="2857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38100</xdr:rowOff>
    </xdr:to>
    <xdr:cxnSp macro="">
      <xdr:nvCxnSpPr>
        <xdr:cNvPr id="192" name="直線コネクタ 191">
          <a:extLst>
            <a:ext uri="{FF2B5EF4-FFF2-40B4-BE49-F238E27FC236}">
              <a16:creationId xmlns:a16="http://schemas.microsoft.com/office/drawing/2014/main" id="{94BF9092-54C0-4678-B137-AA923B3805D6}"/>
            </a:ext>
          </a:extLst>
        </xdr:cNvPr>
        <xdr:cNvCxnSpPr/>
      </xdr:nvCxnSpPr>
      <xdr:spPr>
        <a:xfrm>
          <a:off x="2908300" y="10652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93" name="楕円 192">
          <a:extLst>
            <a:ext uri="{FF2B5EF4-FFF2-40B4-BE49-F238E27FC236}">
              <a16:creationId xmlns:a16="http://schemas.microsoft.com/office/drawing/2014/main" id="{94736056-B27F-4B90-99BE-B4965312F137}"/>
            </a:ext>
          </a:extLst>
        </xdr:cNvPr>
        <xdr:cNvSpPr/>
      </xdr:nvSpPr>
      <xdr:spPr>
        <a:xfrm>
          <a:off x="196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163830</xdr:rowOff>
    </xdr:from>
    <xdr:to>
      <xdr:col>15</xdr:col>
      <xdr:colOff>50800</xdr:colOff>
      <xdr:row>62</xdr:row>
      <xdr:rowOff>22860</xdr:rowOff>
    </xdr:to>
    <xdr:cxnSp macro="">
      <xdr:nvCxnSpPr>
        <xdr:cNvPr id="194" name="直線コネクタ 193">
          <a:extLst>
            <a:ext uri="{FF2B5EF4-FFF2-40B4-BE49-F238E27FC236}">
              <a16:creationId xmlns:a16="http://schemas.microsoft.com/office/drawing/2014/main" id="{92FC6E6E-A57A-45E2-BA06-8F106AF65917}"/>
            </a:ext>
          </a:extLst>
        </xdr:cNvPr>
        <xdr:cNvCxnSpPr/>
      </xdr:nvCxnSpPr>
      <xdr:spPr>
        <a:xfrm>
          <a:off x="2019300" y="10622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80645</xdr:rowOff>
    </xdr:from>
    <xdr:to>
      <xdr:col>6</xdr:col>
      <xdr:colOff>38100</xdr:colOff>
      <xdr:row>62</xdr:row>
      <xdr:rowOff>10795</xdr:rowOff>
    </xdr:to>
    <xdr:sp macro="" textlink="">
      <xdr:nvSpPr>
        <xdr:cNvPr id="195" name="楕円 194">
          <a:extLst>
            <a:ext uri="{FF2B5EF4-FFF2-40B4-BE49-F238E27FC236}">
              <a16:creationId xmlns:a16="http://schemas.microsoft.com/office/drawing/2014/main" id="{53B1E607-2B82-47C6-8AE5-CC7BF5B58F05}"/>
            </a:ext>
          </a:extLst>
        </xdr:cNvPr>
        <xdr:cNvSpPr/>
      </xdr:nvSpPr>
      <xdr:spPr>
        <a:xfrm>
          <a:off x="1079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61</xdr:row>
      <xdr:rowOff>163830</xdr:rowOff>
    </xdr:to>
    <xdr:cxnSp macro="">
      <xdr:nvCxnSpPr>
        <xdr:cNvPr id="196" name="直線コネクタ 195">
          <a:extLst>
            <a:ext uri="{FF2B5EF4-FFF2-40B4-BE49-F238E27FC236}">
              <a16:creationId xmlns:a16="http://schemas.microsoft.com/office/drawing/2014/main" id="{6A408919-2D1A-4D5E-8A8B-465616EF08C2}"/>
            </a:ext>
          </a:extLst>
        </xdr:cNvPr>
        <xdr:cNvCxnSpPr/>
      </xdr:nvCxnSpPr>
      <xdr:spPr>
        <a:xfrm>
          <a:off x="1130300" y="10589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2C855621-5426-450F-BAC8-EC874F059D2A}"/>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D7C429CD-6983-4744-9987-84D96613E3CC}"/>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60EF4867-DBE9-4528-8373-8FD5CDC4F8C3}"/>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3C8185B2-4274-4E7E-9897-813EC2FE49B1}"/>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80027</xdr:rowOff>
    </xdr:from>
    <xdr:ext cx="405111" cy="259045"/>
    <xdr:sp macro="" textlink="">
      <xdr:nvSpPr>
        <xdr:cNvPr id="201" name="n_1mainValue【体育館・プール】&#10;有形固定資産減価償却率">
          <a:extLst>
            <a:ext uri="{FF2B5EF4-FFF2-40B4-BE49-F238E27FC236}">
              <a16:creationId xmlns:a16="http://schemas.microsoft.com/office/drawing/2014/main" id="{E2C8F82D-0355-469A-B937-BEF2E07320FE}"/>
            </a:ext>
          </a:extLst>
        </xdr:cNvPr>
        <xdr:cNvSpPr txBox="1"/>
      </xdr:nvSpPr>
      <xdr:spPr>
        <a:xfrm>
          <a:off x="3582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64787</xdr:rowOff>
    </xdr:from>
    <xdr:ext cx="405111" cy="259045"/>
    <xdr:sp macro="" textlink="">
      <xdr:nvSpPr>
        <xdr:cNvPr id="202" name="n_2mainValue【体育館・プール】&#10;有形固定資産減価償却率">
          <a:extLst>
            <a:ext uri="{FF2B5EF4-FFF2-40B4-BE49-F238E27FC236}">
              <a16:creationId xmlns:a16="http://schemas.microsoft.com/office/drawing/2014/main" id="{4E8A043E-B5F8-4242-9089-87518D89725E}"/>
            </a:ext>
          </a:extLst>
        </xdr:cNvPr>
        <xdr:cNvSpPr txBox="1"/>
      </xdr:nvSpPr>
      <xdr:spPr>
        <a:xfrm>
          <a:off x="2705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3" name="n_3mainValue【体育館・プール】&#10;有形固定資産減価償却率">
          <a:extLst>
            <a:ext uri="{FF2B5EF4-FFF2-40B4-BE49-F238E27FC236}">
              <a16:creationId xmlns:a16="http://schemas.microsoft.com/office/drawing/2014/main" id="{6D87CF9C-DE12-49B2-A613-6DC8292011C2}"/>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1922</xdr:rowOff>
    </xdr:from>
    <xdr:ext cx="405111" cy="259045"/>
    <xdr:sp macro="" textlink="">
      <xdr:nvSpPr>
        <xdr:cNvPr id="204" name="n_4mainValue【体育館・プール】&#10;有形固定資産減価償却率">
          <a:extLst>
            <a:ext uri="{FF2B5EF4-FFF2-40B4-BE49-F238E27FC236}">
              <a16:creationId xmlns:a16="http://schemas.microsoft.com/office/drawing/2014/main" id="{122F1A08-90B7-4CC3-BDBB-12E187327B27}"/>
            </a:ext>
          </a:extLst>
        </xdr:cNvPr>
        <xdr:cNvSpPr txBox="1"/>
      </xdr:nvSpPr>
      <xdr:spPr>
        <a:xfrm>
          <a:off x="927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8220F5D-2CCA-401F-A269-AD7284088F7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68AA1AA-6BBC-4FE5-A488-28FFBE7FE8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C312E90-8032-4B1E-897D-14B04C0F82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FE1D847-6D8C-42B3-9EE6-7A9515DAA28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CB09DB0-37F0-4534-9798-C957EBADE61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42A7167-D8D7-4114-86BE-3682411A5B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58EB07D-E96E-41F1-A6F1-AAAC1A1F06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15F5E30-ABD2-4B93-B698-118560F352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67DCF54-2189-42C6-8980-0E2AC03BD8A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9429036-4F85-4F08-943E-621F8B1829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61E91F3-CFE0-4E77-BD66-104CA6A8F99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9C4C097D-8155-445B-887B-A07BC6152B6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05FE29E-D2E5-4F79-BCB7-24E07D459D2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F26D191-4EBD-40D1-9F0E-6239894FE6A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3DB7E800-0D9B-4C86-8706-4425D70145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E2EFE04A-1EB5-4360-8699-78519BF354A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1D45CE-6E16-476E-BF7E-87560271491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166E85BA-D91E-4AA0-9633-74347426C04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8F2600A-2B30-45E3-BB60-937A1BABD8C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079C92E-963E-40EA-B877-19FFD895CC3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B89BBAF-942C-485E-BBB6-7BA88267B9E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B7FBEC92-17A6-4C46-B9FF-8B057D066F3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89536893-22AC-4D45-B605-884C60254E5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C10E70C6-61D2-4292-8A56-1B80532E59FB}"/>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D85E0A5B-CBB4-47F3-BA07-4D6D8EDB6CCD}"/>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CFC66A5B-650C-4AA6-9173-14C3A813234E}"/>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A35F9DF7-1F9C-4F6A-9A99-2B45B7B81621}"/>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DFA600D7-71A0-44D2-B8EA-2393CB5AD064}"/>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33" name="【体育館・プール】&#10;一人当たり面積平均値テキスト">
          <a:extLst>
            <a:ext uri="{FF2B5EF4-FFF2-40B4-BE49-F238E27FC236}">
              <a16:creationId xmlns:a16="http://schemas.microsoft.com/office/drawing/2014/main" id="{82D02436-A88B-4FAE-8830-C429D51B3D9C}"/>
            </a:ext>
          </a:extLst>
        </xdr:cNvPr>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58A8A746-AC32-4C84-BB93-FC24FC25BE92}"/>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C44374C9-4B70-4D8C-86C8-D845B188F4EA}"/>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B821BF4D-C3AB-4C16-9FBA-E1CA85E4656A}"/>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6A492828-0C16-4FAC-8439-9A02748738F5}"/>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D19142F6-DCC4-4254-831E-D6CDA0F063FE}"/>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060E991-DFCA-4F1B-B140-E90FEC3405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4A2EBDE-56FF-4217-88D4-6615A9B087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CAF1879-B405-4A6A-9BBE-053C40B09C9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B216B70-7BCB-44E0-B63F-1D413374B90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5104BB8-4A7A-4D7F-9D3B-6F3306C0BE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32258</xdr:rowOff>
    </xdr:from>
    <xdr:to>
      <xdr:col>55</xdr:col>
      <xdr:colOff>50800</xdr:colOff>
      <xdr:row>55</xdr:row>
      <xdr:rowOff>133858</xdr:rowOff>
    </xdr:to>
    <xdr:sp macro="" textlink="">
      <xdr:nvSpPr>
        <xdr:cNvPr id="244" name="楕円 243">
          <a:extLst>
            <a:ext uri="{FF2B5EF4-FFF2-40B4-BE49-F238E27FC236}">
              <a16:creationId xmlns:a16="http://schemas.microsoft.com/office/drawing/2014/main" id="{56D311FB-AC93-4744-88FA-DA2B2BD82A44}"/>
            </a:ext>
          </a:extLst>
        </xdr:cNvPr>
        <xdr:cNvSpPr/>
      </xdr:nvSpPr>
      <xdr:spPr>
        <a:xfrm>
          <a:off x="10426700" y="946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156735</xdr:rowOff>
    </xdr:from>
    <xdr:ext cx="469744" cy="259045"/>
    <xdr:sp macro="" textlink="">
      <xdr:nvSpPr>
        <xdr:cNvPr id="245" name="【体育館・プール】&#10;一人当たり面積該当値テキスト">
          <a:extLst>
            <a:ext uri="{FF2B5EF4-FFF2-40B4-BE49-F238E27FC236}">
              <a16:creationId xmlns:a16="http://schemas.microsoft.com/office/drawing/2014/main" id="{B5EAF12F-E997-4991-9F9C-71EC32E58194}"/>
            </a:ext>
          </a:extLst>
        </xdr:cNvPr>
        <xdr:cNvSpPr txBox="1"/>
      </xdr:nvSpPr>
      <xdr:spPr>
        <a:xfrm>
          <a:off x="10515600" y="941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101219</xdr:rowOff>
    </xdr:from>
    <xdr:to>
      <xdr:col>50</xdr:col>
      <xdr:colOff>165100</xdr:colOff>
      <xdr:row>64</xdr:row>
      <xdr:rowOff>31369</xdr:rowOff>
    </xdr:to>
    <xdr:sp macro="" textlink="">
      <xdr:nvSpPr>
        <xdr:cNvPr id="246" name="楕円 245">
          <a:extLst>
            <a:ext uri="{FF2B5EF4-FFF2-40B4-BE49-F238E27FC236}">
              <a16:creationId xmlns:a16="http://schemas.microsoft.com/office/drawing/2014/main" id="{64971E5C-14C7-4EC1-B969-09E5D732DB41}"/>
            </a:ext>
          </a:extLst>
        </xdr:cNvPr>
        <xdr:cNvSpPr/>
      </xdr:nvSpPr>
      <xdr:spPr>
        <a:xfrm>
          <a:off x="9588500" y="1090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83058</xdr:rowOff>
    </xdr:from>
    <xdr:to>
      <xdr:col>55</xdr:col>
      <xdr:colOff>0</xdr:colOff>
      <xdr:row>63</xdr:row>
      <xdr:rowOff>152019</xdr:rowOff>
    </xdr:to>
    <xdr:cxnSp macro="">
      <xdr:nvCxnSpPr>
        <xdr:cNvPr id="247" name="直線コネクタ 246">
          <a:extLst>
            <a:ext uri="{FF2B5EF4-FFF2-40B4-BE49-F238E27FC236}">
              <a16:creationId xmlns:a16="http://schemas.microsoft.com/office/drawing/2014/main" id="{CD3AC205-93F8-4F45-AC6D-155FD8439ED6}"/>
            </a:ext>
          </a:extLst>
        </xdr:cNvPr>
        <xdr:cNvCxnSpPr/>
      </xdr:nvCxnSpPr>
      <xdr:spPr>
        <a:xfrm flipV="1">
          <a:off x="9639300" y="9512808"/>
          <a:ext cx="838200" cy="14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115316</xdr:rowOff>
    </xdr:from>
    <xdr:to>
      <xdr:col>46</xdr:col>
      <xdr:colOff>38100</xdr:colOff>
      <xdr:row>64</xdr:row>
      <xdr:rowOff>45466</xdr:rowOff>
    </xdr:to>
    <xdr:sp macro="" textlink="">
      <xdr:nvSpPr>
        <xdr:cNvPr id="248" name="楕円 247">
          <a:extLst>
            <a:ext uri="{FF2B5EF4-FFF2-40B4-BE49-F238E27FC236}">
              <a16:creationId xmlns:a16="http://schemas.microsoft.com/office/drawing/2014/main" id="{5FD050B5-5387-437B-B61D-D2D4C63BCC82}"/>
            </a:ext>
          </a:extLst>
        </xdr:cNvPr>
        <xdr:cNvSpPr/>
      </xdr:nvSpPr>
      <xdr:spPr>
        <a:xfrm>
          <a:off x="8699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152019</xdr:rowOff>
    </xdr:from>
    <xdr:to>
      <xdr:col>50</xdr:col>
      <xdr:colOff>114300</xdr:colOff>
      <xdr:row>63</xdr:row>
      <xdr:rowOff>166116</xdr:rowOff>
    </xdr:to>
    <xdr:cxnSp macro="">
      <xdr:nvCxnSpPr>
        <xdr:cNvPr id="249" name="直線コネクタ 248">
          <a:extLst>
            <a:ext uri="{FF2B5EF4-FFF2-40B4-BE49-F238E27FC236}">
              <a16:creationId xmlns:a16="http://schemas.microsoft.com/office/drawing/2014/main" id="{1C207419-184E-4342-AC51-AC827C499218}"/>
            </a:ext>
          </a:extLst>
        </xdr:cNvPr>
        <xdr:cNvCxnSpPr/>
      </xdr:nvCxnSpPr>
      <xdr:spPr>
        <a:xfrm flipV="1">
          <a:off x="8750300" y="1095336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116078</xdr:rowOff>
    </xdr:from>
    <xdr:to>
      <xdr:col>41</xdr:col>
      <xdr:colOff>101600</xdr:colOff>
      <xdr:row>64</xdr:row>
      <xdr:rowOff>46228</xdr:rowOff>
    </xdr:to>
    <xdr:sp macro="" textlink="">
      <xdr:nvSpPr>
        <xdr:cNvPr id="250" name="楕円 249">
          <a:extLst>
            <a:ext uri="{FF2B5EF4-FFF2-40B4-BE49-F238E27FC236}">
              <a16:creationId xmlns:a16="http://schemas.microsoft.com/office/drawing/2014/main" id="{D6BFBDA0-F73F-49FA-8E73-41BE5D3F99B0}"/>
            </a:ext>
          </a:extLst>
        </xdr:cNvPr>
        <xdr:cNvSpPr/>
      </xdr:nvSpPr>
      <xdr:spPr>
        <a:xfrm>
          <a:off x="7810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166116</xdr:rowOff>
    </xdr:from>
    <xdr:to>
      <xdr:col>45</xdr:col>
      <xdr:colOff>177800</xdr:colOff>
      <xdr:row>63</xdr:row>
      <xdr:rowOff>166878</xdr:rowOff>
    </xdr:to>
    <xdr:cxnSp macro="">
      <xdr:nvCxnSpPr>
        <xdr:cNvPr id="251" name="直線コネクタ 250">
          <a:extLst>
            <a:ext uri="{FF2B5EF4-FFF2-40B4-BE49-F238E27FC236}">
              <a16:creationId xmlns:a16="http://schemas.microsoft.com/office/drawing/2014/main" id="{E056B79A-4EF1-4F4F-9AA9-9DB2F7F35C64}"/>
            </a:ext>
          </a:extLst>
        </xdr:cNvPr>
        <xdr:cNvCxnSpPr/>
      </xdr:nvCxnSpPr>
      <xdr:spPr>
        <a:xfrm flipV="1">
          <a:off x="7861300" y="109674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116459</xdr:rowOff>
    </xdr:from>
    <xdr:to>
      <xdr:col>36</xdr:col>
      <xdr:colOff>165100</xdr:colOff>
      <xdr:row>64</xdr:row>
      <xdr:rowOff>46609</xdr:rowOff>
    </xdr:to>
    <xdr:sp macro="" textlink="">
      <xdr:nvSpPr>
        <xdr:cNvPr id="252" name="楕円 251">
          <a:extLst>
            <a:ext uri="{FF2B5EF4-FFF2-40B4-BE49-F238E27FC236}">
              <a16:creationId xmlns:a16="http://schemas.microsoft.com/office/drawing/2014/main" id="{C5D65531-FF33-4EFD-92F8-5558AAA01044}"/>
            </a:ext>
          </a:extLst>
        </xdr:cNvPr>
        <xdr:cNvSpPr/>
      </xdr:nvSpPr>
      <xdr:spPr>
        <a:xfrm>
          <a:off x="6921500" y="109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166878</xdr:rowOff>
    </xdr:from>
    <xdr:to>
      <xdr:col>41</xdr:col>
      <xdr:colOff>50800</xdr:colOff>
      <xdr:row>63</xdr:row>
      <xdr:rowOff>167259</xdr:rowOff>
    </xdr:to>
    <xdr:cxnSp macro="">
      <xdr:nvCxnSpPr>
        <xdr:cNvPr id="253" name="直線コネクタ 252">
          <a:extLst>
            <a:ext uri="{FF2B5EF4-FFF2-40B4-BE49-F238E27FC236}">
              <a16:creationId xmlns:a16="http://schemas.microsoft.com/office/drawing/2014/main" id="{6D3A8C46-DBAD-467E-B5F2-35F21C43C0FC}"/>
            </a:ext>
          </a:extLst>
        </xdr:cNvPr>
        <xdr:cNvCxnSpPr/>
      </xdr:nvCxnSpPr>
      <xdr:spPr>
        <a:xfrm flipV="1">
          <a:off x="6972300" y="109682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a:extLst>
            <a:ext uri="{FF2B5EF4-FFF2-40B4-BE49-F238E27FC236}">
              <a16:creationId xmlns:a16="http://schemas.microsoft.com/office/drawing/2014/main" id="{6165C49B-07C2-4793-BCD4-E2BB24BEC92B}"/>
            </a:ext>
          </a:extLst>
        </xdr:cNvPr>
        <xdr:cNvSpPr txBox="1"/>
      </xdr:nvSpPr>
      <xdr:spPr>
        <a:xfrm>
          <a:off x="9391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A323F1D9-49B7-4EFD-8D17-1CA5568C7655}"/>
            </a:ext>
          </a:extLst>
        </xdr:cNvPr>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E2AC255C-CA05-4360-B0E0-90139CD6B7D6}"/>
            </a:ext>
          </a:extLst>
        </xdr:cNvPr>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D5B84017-CF87-46F1-BF87-9411C1ECB428}"/>
            </a:ext>
          </a:extLst>
        </xdr:cNvPr>
        <xdr:cNvSpPr txBox="1"/>
      </xdr:nvSpPr>
      <xdr:spPr>
        <a:xfrm>
          <a:off x="6737427" y="1103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47896</xdr:rowOff>
    </xdr:from>
    <xdr:ext cx="469744" cy="259045"/>
    <xdr:sp macro="" textlink="">
      <xdr:nvSpPr>
        <xdr:cNvPr id="258" name="n_1mainValue【体育館・プール】&#10;一人当たり面積">
          <a:extLst>
            <a:ext uri="{FF2B5EF4-FFF2-40B4-BE49-F238E27FC236}">
              <a16:creationId xmlns:a16="http://schemas.microsoft.com/office/drawing/2014/main" id="{459F11E8-7420-47A8-A3E0-8F280EEDF343}"/>
            </a:ext>
          </a:extLst>
        </xdr:cNvPr>
        <xdr:cNvSpPr txBox="1"/>
      </xdr:nvSpPr>
      <xdr:spPr>
        <a:xfrm>
          <a:off x="9391727" y="1067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61993</xdr:rowOff>
    </xdr:from>
    <xdr:ext cx="469744" cy="259045"/>
    <xdr:sp macro="" textlink="">
      <xdr:nvSpPr>
        <xdr:cNvPr id="259" name="n_2mainValue【体育館・プール】&#10;一人当たり面積">
          <a:extLst>
            <a:ext uri="{FF2B5EF4-FFF2-40B4-BE49-F238E27FC236}">
              <a16:creationId xmlns:a16="http://schemas.microsoft.com/office/drawing/2014/main" id="{4B8D47EC-DF59-451B-8DB1-196779BBBCC6}"/>
            </a:ext>
          </a:extLst>
        </xdr:cNvPr>
        <xdr:cNvSpPr txBox="1"/>
      </xdr:nvSpPr>
      <xdr:spPr>
        <a:xfrm>
          <a:off x="8515427" y="106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62755</xdr:rowOff>
    </xdr:from>
    <xdr:ext cx="469744" cy="259045"/>
    <xdr:sp macro="" textlink="">
      <xdr:nvSpPr>
        <xdr:cNvPr id="260" name="n_3mainValue【体育館・プール】&#10;一人当たり面積">
          <a:extLst>
            <a:ext uri="{FF2B5EF4-FFF2-40B4-BE49-F238E27FC236}">
              <a16:creationId xmlns:a16="http://schemas.microsoft.com/office/drawing/2014/main" id="{5438D324-4BEB-44E8-B127-4BFA84FB42E4}"/>
            </a:ext>
          </a:extLst>
        </xdr:cNvPr>
        <xdr:cNvSpPr txBox="1"/>
      </xdr:nvSpPr>
      <xdr:spPr>
        <a:xfrm>
          <a:off x="7626427" y="1069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63136</xdr:rowOff>
    </xdr:from>
    <xdr:ext cx="469744" cy="259045"/>
    <xdr:sp macro="" textlink="">
      <xdr:nvSpPr>
        <xdr:cNvPr id="261" name="n_4mainValue【体育館・プール】&#10;一人当たり面積">
          <a:extLst>
            <a:ext uri="{FF2B5EF4-FFF2-40B4-BE49-F238E27FC236}">
              <a16:creationId xmlns:a16="http://schemas.microsoft.com/office/drawing/2014/main" id="{C2469FB0-76C7-4AE3-892B-57ED4EF01382}"/>
            </a:ext>
          </a:extLst>
        </xdr:cNvPr>
        <xdr:cNvSpPr txBox="1"/>
      </xdr:nvSpPr>
      <xdr:spPr>
        <a:xfrm>
          <a:off x="6737427" y="1069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E33E519-BC07-4C81-9911-3B578DA1A7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7E967A9-33CA-4620-B516-93DBD6B612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352C808-DAC8-4AF4-B40E-D8BEBC0A36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26B48A7-F991-4CA2-9DAD-77AD633465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D2E9F57-1216-48B8-AE46-2EFF6C2F12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6674159-DC79-4A56-BB48-7BFA730E75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C00FF14-6C07-400E-9D3E-58170BBC89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D163DB2-A552-436F-AE67-1CA7A86FBF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4E433B1-1F8B-45AC-86B0-AB3E571AC7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ACE5D0E-FE38-4FF7-A230-6EC970B44C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3C2C823-B439-4505-A2DE-3634873E96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86DA866A-9D95-4965-91EA-4B8BC087D8E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93F5795-ED2A-4A4B-96E2-F2F8439F602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A3A467D6-103F-4544-B18D-D275F4F9E00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3CC4FCE0-150A-4F40-9F0B-8E2D322E3F4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8A249F6-3063-4C38-B99B-109C58C85F4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53999F0-9FA3-44DC-BC16-B4854F543C9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68DC4EF8-05C4-4590-934F-5AF25C7FA39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C8313776-1BF6-43D5-8E44-495C8A9DB0B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9623E8BE-BDC2-4FF6-9080-6876E677145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BCD8C5B-CD63-4B32-A163-FF9CB6D3AD7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28FE3F3-93B7-4932-AC2D-20C8AB6D99B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31833C5C-99F3-41EC-BEC5-AC387534394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2C94BC4-3331-4BF1-BD58-1AE278844FA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3F6886C7-4AA4-4E6A-A0BF-EA1EB1EA86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12E3417C-E36B-476A-9CAF-AAE92582C0F3}"/>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6BDBD8D6-FD7A-441D-82AC-C620430D515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F5874C02-B25E-4AEA-8A1D-253C3815D27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A161A18A-1E28-4187-A3A0-390927CA7EF9}"/>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294FACBB-58A9-4544-B0CD-64ED2E7C610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93108A2C-3C81-4BDA-9CE3-E2C0329BAB1A}"/>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93A04FB2-B0A4-4C0E-BD73-FAC9F2F920E7}"/>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C4F5D149-6714-4A22-8769-2FEDF9E83A6B}"/>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684DA75A-9FC5-4A0C-B38F-4434BFD3A76A}"/>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DC90DBC6-7408-4181-BBE9-D595928E646B}"/>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CDEFB050-7A8C-4670-8F42-B9A8B19510EA}"/>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B20B952-6A10-462B-A98D-8A5B233B13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17E4B86-338B-4EC9-9B94-3CCE3A092B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7A0265E-57A6-4867-86F6-5EC360480B9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F97D96C-1BE7-49AB-B546-4C2AD6564D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7AC17B0-FB1E-4B87-9952-7C51435D98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303" name="楕円 302">
          <a:extLst>
            <a:ext uri="{FF2B5EF4-FFF2-40B4-BE49-F238E27FC236}">
              <a16:creationId xmlns:a16="http://schemas.microsoft.com/office/drawing/2014/main" id="{C47F9F48-73DD-4A82-A7B4-8F5993F05F40}"/>
            </a:ext>
          </a:extLst>
        </xdr:cNvPr>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34307</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B4B88355-A301-42A5-9568-8FF28AD18042}"/>
            </a:ext>
          </a:extLst>
        </xdr:cNvPr>
        <xdr:cNvSpPr txBox="1"/>
      </xdr:nvSpPr>
      <xdr:spPr>
        <a:xfrm>
          <a:off x="4673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129358</xdr:rowOff>
    </xdr:from>
    <xdr:to>
      <xdr:col>20</xdr:col>
      <xdr:colOff>38100</xdr:colOff>
      <xdr:row>84</xdr:row>
      <xdr:rowOff>59508</xdr:rowOff>
    </xdr:to>
    <xdr:sp macro="" textlink="">
      <xdr:nvSpPr>
        <xdr:cNvPr id="305" name="楕円 304">
          <a:extLst>
            <a:ext uri="{FF2B5EF4-FFF2-40B4-BE49-F238E27FC236}">
              <a16:creationId xmlns:a16="http://schemas.microsoft.com/office/drawing/2014/main" id="{72A8D236-7060-4FBE-A53D-DCFB70F7EE68}"/>
            </a:ext>
          </a:extLst>
        </xdr:cNvPr>
        <xdr:cNvSpPr/>
      </xdr:nvSpPr>
      <xdr:spPr>
        <a:xfrm>
          <a:off x="3746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8708</xdr:rowOff>
    </xdr:from>
    <xdr:to>
      <xdr:col>24</xdr:col>
      <xdr:colOff>63500</xdr:colOff>
      <xdr:row>84</xdr:row>
      <xdr:rowOff>106680</xdr:rowOff>
    </xdr:to>
    <xdr:cxnSp macro="">
      <xdr:nvCxnSpPr>
        <xdr:cNvPr id="306" name="直線コネクタ 305">
          <a:extLst>
            <a:ext uri="{FF2B5EF4-FFF2-40B4-BE49-F238E27FC236}">
              <a16:creationId xmlns:a16="http://schemas.microsoft.com/office/drawing/2014/main" id="{3EFDA666-F0E5-4C9C-938F-42FC085B6E90}"/>
            </a:ext>
          </a:extLst>
        </xdr:cNvPr>
        <xdr:cNvCxnSpPr/>
      </xdr:nvCxnSpPr>
      <xdr:spPr>
        <a:xfrm>
          <a:off x="3797300" y="1441050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13426</xdr:rowOff>
    </xdr:from>
    <xdr:to>
      <xdr:col>15</xdr:col>
      <xdr:colOff>101600</xdr:colOff>
      <xdr:row>83</xdr:row>
      <xdr:rowOff>115026</xdr:rowOff>
    </xdr:to>
    <xdr:sp macro="" textlink="">
      <xdr:nvSpPr>
        <xdr:cNvPr id="307" name="楕円 306">
          <a:extLst>
            <a:ext uri="{FF2B5EF4-FFF2-40B4-BE49-F238E27FC236}">
              <a16:creationId xmlns:a16="http://schemas.microsoft.com/office/drawing/2014/main" id="{60912CEB-B552-4186-90A0-58D3979D9BD1}"/>
            </a:ext>
          </a:extLst>
        </xdr:cNvPr>
        <xdr:cNvSpPr/>
      </xdr:nvSpPr>
      <xdr:spPr>
        <a:xfrm>
          <a:off x="2857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64226</xdr:rowOff>
    </xdr:from>
    <xdr:to>
      <xdr:col>19</xdr:col>
      <xdr:colOff>177800</xdr:colOff>
      <xdr:row>84</xdr:row>
      <xdr:rowOff>8708</xdr:rowOff>
    </xdr:to>
    <xdr:cxnSp macro="">
      <xdr:nvCxnSpPr>
        <xdr:cNvPr id="308" name="直線コネクタ 307">
          <a:extLst>
            <a:ext uri="{FF2B5EF4-FFF2-40B4-BE49-F238E27FC236}">
              <a16:creationId xmlns:a16="http://schemas.microsoft.com/office/drawing/2014/main" id="{37C140F1-CB34-44F0-BFDF-FDEBAD4755BB}"/>
            </a:ext>
          </a:extLst>
        </xdr:cNvPr>
        <xdr:cNvCxnSpPr/>
      </xdr:nvCxnSpPr>
      <xdr:spPr>
        <a:xfrm>
          <a:off x="2908300" y="14294576"/>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363</xdr:rowOff>
    </xdr:from>
    <xdr:to>
      <xdr:col>10</xdr:col>
      <xdr:colOff>165100</xdr:colOff>
      <xdr:row>83</xdr:row>
      <xdr:rowOff>101963</xdr:rowOff>
    </xdr:to>
    <xdr:sp macro="" textlink="">
      <xdr:nvSpPr>
        <xdr:cNvPr id="309" name="楕円 308">
          <a:extLst>
            <a:ext uri="{FF2B5EF4-FFF2-40B4-BE49-F238E27FC236}">
              <a16:creationId xmlns:a16="http://schemas.microsoft.com/office/drawing/2014/main" id="{F700A295-40BF-4A65-8755-B384DB8E536C}"/>
            </a:ext>
          </a:extLst>
        </xdr:cNvPr>
        <xdr:cNvSpPr/>
      </xdr:nvSpPr>
      <xdr:spPr>
        <a:xfrm>
          <a:off x="1968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51163</xdr:rowOff>
    </xdr:from>
    <xdr:to>
      <xdr:col>15</xdr:col>
      <xdr:colOff>50800</xdr:colOff>
      <xdr:row>83</xdr:row>
      <xdr:rowOff>64226</xdr:rowOff>
    </xdr:to>
    <xdr:cxnSp macro="">
      <xdr:nvCxnSpPr>
        <xdr:cNvPr id="310" name="直線コネクタ 309">
          <a:extLst>
            <a:ext uri="{FF2B5EF4-FFF2-40B4-BE49-F238E27FC236}">
              <a16:creationId xmlns:a16="http://schemas.microsoft.com/office/drawing/2014/main" id="{506AF7D3-CC6C-4583-9C31-09FB8B3EC802}"/>
            </a:ext>
          </a:extLst>
        </xdr:cNvPr>
        <xdr:cNvCxnSpPr/>
      </xdr:nvCxnSpPr>
      <xdr:spPr>
        <a:xfrm>
          <a:off x="2019300" y="142815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139156</xdr:rowOff>
    </xdr:from>
    <xdr:to>
      <xdr:col>6</xdr:col>
      <xdr:colOff>38100</xdr:colOff>
      <xdr:row>83</xdr:row>
      <xdr:rowOff>69306</xdr:rowOff>
    </xdr:to>
    <xdr:sp macro="" textlink="">
      <xdr:nvSpPr>
        <xdr:cNvPr id="311" name="楕円 310">
          <a:extLst>
            <a:ext uri="{FF2B5EF4-FFF2-40B4-BE49-F238E27FC236}">
              <a16:creationId xmlns:a16="http://schemas.microsoft.com/office/drawing/2014/main" id="{5AA43690-3BF5-471B-A849-C5CA6713497E}"/>
            </a:ext>
          </a:extLst>
        </xdr:cNvPr>
        <xdr:cNvSpPr/>
      </xdr:nvSpPr>
      <xdr:spPr>
        <a:xfrm>
          <a:off x="1079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18506</xdr:rowOff>
    </xdr:from>
    <xdr:to>
      <xdr:col>10</xdr:col>
      <xdr:colOff>114300</xdr:colOff>
      <xdr:row>83</xdr:row>
      <xdr:rowOff>51163</xdr:rowOff>
    </xdr:to>
    <xdr:cxnSp macro="">
      <xdr:nvCxnSpPr>
        <xdr:cNvPr id="312" name="直線コネクタ 311">
          <a:extLst>
            <a:ext uri="{FF2B5EF4-FFF2-40B4-BE49-F238E27FC236}">
              <a16:creationId xmlns:a16="http://schemas.microsoft.com/office/drawing/2014/main" id="{35605958-0874-44D8-B7D6-90C7E7C98F0D}"/>
            </a:ext>
          </a:extLst>
        </xdr:cNvPr>
        <xdr:cNvCxnSpPr/>
      </xdr:nvCxnSpPr>
      <xdr:spPr>
        <a:xfrm>
          <a:off x="1130300" y="142488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067EABCE-18F3-4FA4-8EA8-6A82CDB797D8}"/>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10C99120-F9B5-4AF6-9405-3A5672DE4327}"/>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17D671A7-A2DF-4F53-98AE-0C39A4514F55}"/>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020BC65E-9796-498B-9392-F56816FA8BA8}"/>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50635</xdr:rowOff>
    </xdr:from>
    <xdr:ext cx="405111" cy="259045"/>
    <xdr:sp macro="" textlink="">
      <xdr:nvSpPr>
        <xdr:cNvPr id="317" name="n_1mainValue【福祉施設】&#10;有形固定資産減価償却率">
          <a:extLst>
            <a:ext uri="{FF2B5EF4-FFF2-40B4-BE49-F238E27FC236}">
              <a16:creationId xmlns:a16="http://schemas.microsoft.com/office/drawing/2014/main" id="{1DDA234D-170B-4504-8043-F949DDB86707}"/>
            </a:ext>
          </a:extLst>
        </xdr:cNvPr>
        <xdr:cNvSpPr txBox="1"/>
      </xdr:nvSpPr>
      <xdr:spPr>
        <a:xfrm>
          <a:off x="35820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106153</xdr:rowOff>
    </xdr:from>
    <xdr:ext cx="405111" cy="259045"/>
    <xdr:sp macro="" textlink="">
      <xdr:nvSpPr>
        <xdr:cNvPr id="318" name="n_2mainValue【福祉施設】&#10;有形固定資産減価償却率">
          <a:extLst>
            <a:ext uri="{FF2B5EF4-FFF2-40B4-BE49-F238E27FC236}">
              <a16:creationId xmlns:a16="http://schemas.microsoft.com/office/drawing/2014/main" id="{95DD1B23-4501-49F3-A7C9-620DC34C78E0}"/>
            </a:ext>
          </a:extLst>
        </xdr:cNvPr>
        <xdr:cNvSpPr txBox="1"/>
      </xdr:nvSpPr>
      <xdr:spPr>
        <a:xfrm>
          <a:off x="2705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93090</xdr:rowOff>
    </xdr:from>
    <xdr:ext cx="405111" cy="259045"/>
    <xdr:sp macro="" textlink="">
      <xdr:nvSpPr>
        <xdr:cNvPr id="319" name="n_3mainValue【福祉施設】&#10;有形固定資産減価償却率">
          <a:extLst>
            <a:ext uri="{FF2B5EF4-FFF2-40B4-BE49-F238E27FC236}">
              <a16:creationId xmlns:a16="http://schemas.microsoft.com/office/drawing/2014/main" id="{FF7D755A-60F4-4CC9-AB6A-827B2D4E437D}"/>
            </a:ext>
          </a:extLst>
        </xdr:cNvPr>
        <xdr:cNvSpPr txBox="1"/>
      </xdr:nvSpPr>
      <xdr:spPr>
        <a:xfrm>
          <a:off x="1816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60433</xdr:rowOff>
    </xdr:from>
    <xdr:ext cx="405111" cy="259045"/>
    <xdr:sp macro="" textlink="">
      <xdr:nvSpPr>
        <xdr:cNvPr id="320" name="n_4mainValue【福祉施設】&#10;有形固定資産減価償却率">
          <a:extLst>
            <a:ext uri="{FF2B5EF4-FFF2-40B4-BE49-F238E27FC236}">
              <a16:creationId xmlns:a16="http://schemas.microsoft.com/office/drawing/2014/main" id="{9172E8C4-F155-4E32-87CA-8ACF57CE05B7}"/>
            </a:ext>
          </a:extLst>
        </xdr:cNvPr>
        <xdr:cNvSpPr txBox="1"/>
      </xdr:nvSpPr>
      <xdr:spPr>
        <a:xfrm>
          <a:off x="927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EAA922A4-FE30-4849-9ADA-D40AB78BDE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0B29E1C-AF1F-4D33-B617-C4D62F2A8B9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BC8E692-837F-4127-B7CB-199EC42AFC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DCF21431-93C7-4E9B-91E9-4D2E3956CA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52AC7BC-F520-4F4B-AEC0-8CC4CBA62A7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FEFE785-F42E-442F-BC83-A88C0CF33C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8F043A9-270A-4730-BA99-71E4AC2D08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72C5CE0-1FF4-4A11-BE66-57ABE6FC75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663491A0-E317-455E-A2CA-C4F0D51F0A1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09BD8DC-F39E-40A1-8AB1-EC337212C1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9A364212-2293-44D0-A68D-AC6D03282CA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48C8FC1C-C225-4CA1-AF2E-8F231C3B843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F8DC2B92-E3E8-4CAA-B6FC-D32FADA3160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89327D20-7E23-47DA-B58F-225072CD8A4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912777B1-8034-403E-99EA-F7A601B27E91}"/>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FC24F65A-53A4-4139-83CB-7093BDD0DCD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51783928-21CE-41CE-A9D7-4C76110504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EEB10EB-A095-4879-8838-1C4775687C1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7326377F-7418-45D8-8FCC-BA3D02FBEF1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629EF88-F0BB-46E9-83AD-AE0FEFF899C2}"/>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CD5DDA49-7826-46C7-916C-6908C5BBB09C}"/>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A1398740-F8C9-4E69-86DF-17FC7D5282E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F65524EE-2AA6-41DE-A62B-655F3B18652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9DD439EA-CBEC-4078-B85A-A2B1C5F958DC}"/>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94E5D879-3EAC-4ABD-A869-1900F9579F9D}"/>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E72DB3F9-0C46-4883-818B-49884F68D7B2}"/>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04D855E2-0D39-4FA4-ADF0-9B41DBAFDC63}"/>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D0C86646-61EF-4BE0-9E31-01B97A82D2B8}"/>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6D39F253-1397-44F1-8F1F-EF2A5902B63A}"/>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F6753CB4-F0CB-4C27-83F2-5E9D90BEB091}"/>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F5CA572-E3CA-4F3F-9B24-536BBA2ADC8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26A2893-7059-44B4-BA69-DDE1AAD69F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3476603-EC01-4C0B-8D36-ED8725A8A2B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FAE5413-089A-41C2-BD8E-27AD801B13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E8E4E85-A8C7-46DB-BE3C-A134BC6413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38736</xdr:rowOff>
    </xdr:from>
    <xdr:to>
      <xdr:col>55</xdr:col>
      <xdr:colOff>50800</xdr:colOff>
      <xdr:row>79</xdr:row>
      <xdr:rowOff>140336</xdr:rowOff>
    </xdr:to>
    <xdr:sp macro="" textlink="">
      <xdr:nvSpPr>
        <xdr:cNvPr id="356" name="楕円 355">
          <a:extLst>
            <a:ext uri="{FF2B5EF4-FFF2-40B4-BE49-F238E27FC236}">
              <a16:creationId xmlns:a16="http://schemas.microsoft.com/office/drawing/2014/main" id="{9E332D7F-8020-4DFC-A7AB-EA668DB313E3}"/>
            </a:ext>
          </a:extLst>
        </xdr:cNvPr>
        <xdr:cNvSpPr/>
      </xdr:nvSpPr>
      <xdr:spPr>
        <a:xfrm>
          <a:off x="10426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61613</xdr:rowOff>
    </xdr:from>
    <xdr:ext cx="469744" cy="259045"/>
    <xdr:sp macro="" textlink="">
      <xdr:nvSpPr>
        <xdr:cNvPr id="357" name="【福祉施設】&#10;一人当たり面積該当値テキスト">
          <a:extLst>
            <a:ext uri="{FF2B5EF4-FFF2-40B4-BE49-F238E27FC236}">
              <a16:creationId xmlns:a16="http://schemas.microsoft.com/office/drawing/2014/main" id="{96DAF39D-12B4-4906-8AFF-5CC076412426}"/>
            </a:ext>
          </a:extLst>
        </xdr:cNvPr>
        <xdr:cNvSpPr txBox="1"/>
      </xdr:nvSpPr>
      <xdr:spPr>
        <a:xfrm>
          <a:off x="10515600"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33020</xdr:rowOff>
    </xdr:from>
    <xdr:to>
      <xdr:col>50</xdr:col>
      <xdr:colOff>165100</xdr:colOff>
      <xdr:row>82</xdr:row>
      <xdr:rowOff>134620</xdr:rowOff>
    </xdr:to>
    <xdr:sp macro="" textlink="">
      <xdr:nvSpPr>
        <xdr:cNvPr id="358" name="楕円 357">
          <a:extLst>
            <a:ext uri="{FF2B5EF4-FFF2-40B4-BE49-F238E27FC236}">
              <a16:creationId xmlns:a16="http://schemas.microsoft.com/office/drawing/2014/main" id="{92524859-EFE5-49C4-9E0F-B7B97770DC05}"/>
            </a:ext>
          </a:extLst>
        </xdr:cNvPr>
        <xdr:cNvSpPr/>
      </xdr:nvSpPr>
      <xdr:spPr>
        <a:xfrm>
          <a:off x="958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89536</xdr:rowOff>
    </xdr:from>
    <xdr:to>
      <xdr:col>55</xdr:col>
      <xdr:colOff>0</xdr:colOff>
      <xdr:row>82</xdr:row>
      <xdr:rowOff>83820</xdr:rowOff>
    </xdr:to>
    <xdr:cxnSp macro="">
      <xdr:nvCxnSpPr>
        <xdr:cNvPr id="359" name="直線コネクタ 358">
          <a:extLst>
            <a:ext uri="{FF2B5EF4-FFF2-40B4-BE49-F238E27FC236}">
              <a16:creationId xmlns:a16="http://schemas.microsoft.com/office/drawing/2014/main" id="{1D3A9F79-F9CB-4EB3-AC13-6F09AAC985F7}"/>
            </a:ext>
          </a:extLst>
        </xdr:cNvPr>
        <xdr:cNvCxnSpPr/>
      </xdr:nvCxnSpPr>
      <xdr:spPr>
        <a:xfrm flipV="1">
          <a:off x="9639300" y="13634086"/>
          <a:ext cx="838200" cy="5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60" name="楕円 359">
          <a:extLst>
            <a:ext uri="{FF2B5EF4-FFF2-40B4-BE49-F238E27FC236}">
              <a16:creationId xmlns:a16="http://schemas.microsoft.com/office/drawing/2014/main" id="{555B374D-64DE-4D24-AEEA-83D46A30EC10}"/>
            </a:ext>
          </a:extLst>
        </xdr:cNvPr>
        <xdr:cNvSpPr/>
      </xdr:nvSpPr>
      <xdr:spPr>
        <a:xfrm>
          <a:off x="869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83820</xdr:rowOff>
    </xdr:from>
    <xdr:to>
      <xdr:col>50</xdr:col>
      <xdr:colOff>114300</xdr:colOff>
      <xdr:row>82</xdr:row>
      <xdr:rowOff>83820</xdr:rowOff>
    </xdr:to>
    <xdr:cxnSp macro="">
      <xdr:nvCxnSpPr>
        <xdr:cNvPr id="361" name="直線コネクタ 360">
          <a:extLst>
            <a:ext uri="{FF2B5EF4-FFF2-40B4-BE49-F238E27FC236}">
              <a16:creationId xmlns:a16="http://schemas.microsoft.com/office/drawing/2014/main" id="{4A542F52-A16D-4860-AF45-7CA7070CAB09}"/>
            </a:ext>
          </a:extLst>
        </xdr:cNvPr>
        <xdr:cNvCxnSpPr/>
      </xdr:nvCxnSpPr>
      <xdr:spPr>
        <a:xfrm>
          <a:off x="8750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27305</xdr:rowOff>
    </xdr:from>
    <xdr:to>
      <xdr:col>41</xdr:col>
      <xdr:colOff>101600</xdr:colOff>
      <xdr:row>82</xdr:row>
      <xdr:rowOff>128905</xdr:rowOff>
    </xdr:to>
    <xdr:sp macro="" textlink="">
      <xdr:nvSpPr>
        <xdr:cNvPr id="362" name="楕円 361">
          <a:extLst>
            <a:ext uri="{FF2B5EF4-FFF2-40B4-BE49-F238E27FC236}">
              <a16:creationId xmlns:a16="http://schemas.microsoft.com/office/drawing/2014/main" id="{F6268A5F-DE81-4D40-BA69-70920A889905}"/>
            </a:ext>
          </a:extLst>
        </xdr:cNvPr>
        <xdr:cNvSpPr/>
      </xdr:nvSpPr>
      <xdr:spPr>
        <a:xfrm>
          <a:off x="7810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78105</xdr:rowOff>
    </xdr:from>
    <xdr:to>
      <xdr:col>45</xdr:col>
      <xdr:colOff>177800</xdr:colOff>
      <xdr:row>82</xdr:row>
      <xdr:rowOff>83820</xdr:rowOff>
    </xdr:to>
    <xdr:cxnSp macro="">
      <xdr:nvCxnSpPr>
        <xdr:cNvPr id="363" name="直線コネクタ 362">
          <a:extLst>
            <a:ext uri="{FF2B5EF4-FFF2-40B4-BE49-F238E27FC236}">
              <a16:creationId xmlns:a16="http://schemas.microsoft.com/office/drawing/2014/main" id="{167703AB-CCA4-4979-95C8-ACE876AC62F8}"/>
            </a:ext>
          </a:extLst>
        </xdr:cNvPr>
        <xdr:cNvCxnSpPr/>
      </xdr:nvCxnSpPr>
      <xdr:spPr>
        <a:xfrm>
          <a:off x="7861300" y="14137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130175</xdr:rowOff>
    </xdr:from>
    <xdr:to>
      <xdr:col>36</xdr:col>
      <xdr:colOff>165100</xdr:colOff>
      <xdr:row>82</xdr:row>
      <xdr:rowOff>60325</xdr:rowOff>
    </xdr:to>
    <xdr:sp macro="" textlink="">
      <xdr:nvSpPr>
        <xdr:cNvPr id="364" name="楕円 363">
          <a:extLst>
            <a:ext uri="{FF2B5EF4-FFF2-40B4-BE49-F238E27FC236}">
              <a16:creationId xmlns:a16="http://schemas.microsoft.com/office/drawing/2014/main" id="{66897455-8B22-48A9-A6A9-3DA2345F52D2}"/>
            </a:ext>
          </a:extLst>
        </xdr:cNvPr>
        <xdr:cNvSpPr/>
      </xdr:nvSpPr>
      <xdr:spPr>
        <a:xfrm>
          <a:off x="6921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9525</xdr:rowOff>
    </xdr:from>
    <xdr:to>
      <xdr:col>41</xdr:col>
      <xdr:colOff>50800</xdr:colOff>
      <xdr:row>82</xdr:row>
      <xdr:rowOff>78105</xdr:rowOff>
    </xdr:to>
    <xdr:cxnSp macro="">
      <xdr:nvCxnSpPr>
        <xdr:cNvPr id="365" name="直線コネクタ 364">
          <a:extLst>
            <a:ext uri="{FF2B5EF4-FFF2-40B4-BE49-F238E27FC236}">
              <a16:creationId xmlns:a16="http://schemas.microsoft.com/office/drawing/2014/main" id="{10CC13E8-2A40-4613-91FC-718F29C51312}"/>
            </a:ext>
          </a:extLst>
        </xdr:cNvPr>
        <xdr:cNvCxnSpPr/>
      </xdr:nvCxnSpPr>
      <xdr:spPr>
        <a:xfrm>
          <a:off x="6972300" y="140684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F1B14C04-B422-4215-A394-703E398CCD9E}"/>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9A8A089C-2F53-4799-9102-0D8927DAD1AB}"/>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FBC079CF-18D6-4CA1-8516-85781578784D}"/>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85206003-C7B8-4DA1-B411-35532A3920F7}"/>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151147</xdr:rowOff>
    </xdr:from>
    <xdr:ext cx="469744" cy="259045"/>
    <xdr:sp macro="" textlink="">
      <xdr:nvSpPr>
        <xdr:cNvPr id="370" name="n_1mainValue【福祉施設】&#10;一人当たり面積">
          <a:extLst>
            <a:ext uri="{FF2B5EF4-FFF2-40B4-BE49-F238E27FC236}">
              <a16:creationId xmlns:a16="http://schemas.microsoft.com/office/drawing/2014/main" id="{018C5C98-8BFA-4B9A-AD15-076046AAA028}"/>
            </a:ext>
          </a:extLst>
        </xdr:cNvPr>
        <xdr:cNvSpPr txBox="1"/>
      </xdr:nvSpPr>
      <xdr:spPr>
        <a:xfrm>
          <a:off x="9391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71" name="n_2mainValue【福祉施設】&#10;一人当たり面積">
          <a:extLst>
            <a:ext uri="{FF2B5EF4-FFF2-40B4-BE49-F238E27FC236}">
              <a16:creationId xmlns:a16="http://schemas.microsoft.com/office/drawing/2014/main" id="{1328E58B-727D-4D72-97CA-CA4F0061701F}"/>
            </a:ext>
          </a:extLst>
        </xdr:cNvPr>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145432</xdr:rowOff>
    </xdr:from>
    <xdr:ext cx="469744" cy="259045"/>
    <xdr:sp macro="" textlink="">
      <xdr:nvSpPr>
        <xdr:cNvPr id="372" name="n_3mainValue【福祉施設】&#10;一人当たり面積">
          <a:extLst>
            <a:ext uri="{FF2B5EF4-FFF2-40B4-BE49-F238E27FC236}">
              <a16:creationId xmlns:a16="http://schemas.microsoft.com/office/drawing/2014/main" id="{6344A185-D03B-4FF5-9463-0186E301919E}"/>
            </a:ext>
          </a:extLst>
        </xdr:cNvPr>
        <xdr:cNvSpPr txBox="1"/>
      </xdr:nvSpPr>
      <xdr:spPr>
        <a:xfrm>
          <a:off x="7626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76852</xdr:rowOff>
    </xdr:from>
    <xdr:ext cx="469744" cy="259045"/>
    <xdr:sp macro="" textlink="">
      <xdr:nvSpPr>
        <xdr:cNvPr id="373" name="n_4mainValue【福祉施設】&#10;一人当たり面積">
          <a:extLst>
            <a:ext uri="{FF2B5EF4-FFF2-40B4-BE49-F238E27FC236}">
              <a16:creationId xmlns:a16="http://schemas.microsoft.com/office/drawing/2014/main" id="{6D590865-55E0-439D-AA8C-116CD9C2365F}"/>
            </a:ext>
          </a:extLst>
        </xdr:cNvPr>
        <xdr:cNvSpPr txBox="1"/>
      </xdr:nvSpPr>
      <xdr:spPr>
        <a:xfrm>
          <a:off x="6737427" y="1379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94D16FEF-65D8-42D6-95A5-954FB4160C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614E6ED7-6BA1-48B8-8ED7-066A273FC33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9C8A2FC-5AD3-4350-B2F2-9D5F801A7C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DA530789-70CF-4C8F-B774-BE50A22741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183B7D0C-CEBD-4EDE-B136-37C44EE676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D874B406-AAAC-4022-B48A-F948F4FF54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55AC942B-51A9-4770-A9FE-CA9C66FFB3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C9306AF7-EF82-4AC9-B490-284A35F244B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7D09240A-CFA6-4AFF-81F3-903FB4EB7B6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3459E776-0D53-4B54-BE98-DA4FE28BE9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E0894362-6AC0-488E-9A00-7F9BCF63586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FA60B4D4-6359-4ABF-9AF9-FCCAA522B7D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D05BF39B-CB5C-4686-9A8B-BB7E74BA33C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1DB1FF78-95D7-4547-944E-A8209762948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852B18E-EC32-44A8-B782-DB14DC9A90A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DCFE759E-F8A7-4906-9A71-BDF6749B835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878E1B1E-D4B0-40D8-9208-D2C86F95AE6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B92B11C4-0D55-4896-8883-A16433BDE31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9CD3F80C-14D5-4B78-B56B-5E8F3AE412A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FACA7E61-5F9E-4BD8-9274-9F15FB5DBC4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DACF6287-499B-4775-844E-D6620CAA20D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E69A0761-A0EF-4D84-87C8-68C43DA876D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FEE48A47-1154-49C3-B78F-BD8EEACFAB1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764AD027-F537-4888-8D00-76ED1AF760D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A0FFD858-8CD5-4CF7-97BA-5D2E0B6F757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1A69F55D-6605-4B9B-BCD6-FBBCAB7A494F}"/>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E5A73516-C6A2-44B4-9FF7-1476410252F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1EEE79F9-C000-4BF2-AC69-5B20D085DEC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5241964E-DD5F-462D-9BC1-BD26D5D88261}"/>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26E439B4-1927-48EF-B27C-1C95E892B594}"/>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AF21885-07DB-4125-9487-9EB2A7B2C6E5}"/>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4D19235D-A08C-40AD-8E31-91340171A53F}"/>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1E2B2D41-BB3D-424B-816C-7BB5B669A658}"/>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BB474916-5250-4E79-B59E-31E157208CFD}"/>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33B7B00B-03A4-4EB1-90C0-8FC3F8A5C6A1}"/>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7C1B2972-0D67-490F-A0A9-4471234C1AC4}"/>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92C5BCA-6928-492C-B707-47CB415942D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7A3CB790-8EF1-4029-A2E5-8C36836237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CFD9D0B-A4D2-41E2-B8B8-6BF258AA07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C405F8B-2CCC-4751-91DF-215C9F54FA8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0DA926E-20AE-40D8-A456-51C8B325322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105411</xdr:rowOff>
    </xdr:from>
    <xdr:to>
      <xdr:col>24</xdr:col>
      <xdr:colOff>114300</xdr:colOff>
      <xdr:row>107</xdr:row>
      <xdr:rowOff>35561</xdr:rowOff>
    </xdr:to>
    <xdr:sp macro="" textlink="">
      <xdr:nvSpPr>
        <xdr:cNvPr id="415" name="楕円 414">
          <a:extLst>
            <a:ext uri="{FF2B5EF4-FFF2-40B4-BE49-F238E27FC236}">
              <a16:creationId xmlns:a16="http://schemas.microsoft.com/office/drawing/2014/main" id="{59A3CD6F-0EE3-4B5F-AD00-3D438DF4B506}"/>
            </a:ext>
          </a:extLst>
        </xdr:cNvPr>
        <xdr:cNvSpPr/>
      </xdr:nvSpPr>
      <xdr:spPr>
        <a:xfrm>
          <a:off x="4584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83838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E227EDC7-CD42-4813-844F-9F19A9781498}"/>
            </a:ext>
          </a:extLst>
        </xdr:cNvPr>
        <xdr:cNvSpPr txBox="1"/>
      </xdr:nvSpPr>
      <xdr:spPr>
        <a:xfrm>
          <a:off x="4673600"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144599</xdr:rowOff>
    </xdr:from>
    <xdr:to>
      <xdr:col>20</xdr:col>
      <xdr:colOff>38100</xdr:colOff>
      <xdr:row>109</xdr:row>
      <xdr:rowOff>74749</xdr:rowOff>
    </xdr:to>
    <xdr:sp macro="" textlink="">
      <xdr:nvSpPr>
        <xdr:cNvPr id="417" name="楕円 416">
          <a:extLst>
            <a:ext uri="{FF2B5EF4-FFF2-40B4-BE49-F238E27FC236}">
              <a16:creationId xmlns:a16="http://schemas.microsoft.com/office/drawing/2014/main" id="{9C0279CD-A8F1-4066-A13F-D3FEE55B2527}"/>
            </a:ext>
          </a:extLst>
        </xdr:cNvPr>
        <xdr:cNvSpPr/>
      </xdr:nvSpPr>
      <xdr:spPr>
        <a:xfrm>
          <a:off x="3746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156211</xdr:rowOff>
    </xdr:from>
    <xdr:to>
      <xdr:col>24</xdr:col>
      <xdr:colOff>63500</xdr:colOff>
      <xdr:row>109</xdr:row>
      <xdr:rowOff>23949</xdr:rowOff>
    </xdr:to>
    <xdr:cxnSp macro="">
      <xdr:nvCxnSpPr>
        <xdr:cNvPr id="418" name="直線コネクタ 417">
          <a:extLst>
            <a:ext uri="{FF2B5EF4-FFF2-40B4-BE49-F238E27FC236}">
              <a16:creationId xmlns:a16="http://schemas.microsoft.com/office/drawing/2014/main" id="{7E578789-6FE1-43E2-ADC4-1084C22523FE}"/>
            </a:ext>
          </a:extLst>
        </xdr:cNvPr>
        <xdr:cNvCxnSpPr/>
      </xdr:nvCxnSpPr>
      <xdr:spPr>
        <a:xfrm flipV="1">
          <a:off x="3797300" y="18329911"/>
          <a:ext cx="8382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56424</xdr:rowOff>
    </xdr:from>
    <xdr:to>
      <xdr:col>15</xdr:col>
      <xdr:colOff>101600</xdr:colOff>
      <xdr:row>107</xdr:row>
      <xdr:rowOff>158024</xdr:rowOff>
    </xdr:to>
    <xdr:sp macro="" textlink="">
      <xdr:nvSpPr>
        <xdr:cNvPr id="419" name="楕円 418">
          <a:extLst>
            <a:ext uri="{FF2B5EF4-FFF2-40B4-BE49-F238E27FC236}">
              <a16:creationId xmlns:a16="http://schemas.microsoft.com/office/drawing/2014/main" id="{BA9337A8-88AA-484B-8A26-F7D075CC646F}"/>
            </a:ext>
          </a:extLst>
        </xdr:cNvPr>
        <xdr:cNvSpPr/>
      </xdr:nvSpPr>
      <xdr:spPr>
        <a:xfrm>
          <a:off x="2857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107224</xdr:rowOff>
    </xdr:from>
    <xdr:to>
      <xdr:col>19</xdr:col>
      <xdr:colOff>177800</xdr:colOff>
      <xdr:row>109</xdr:row>
      <xdr:rowOff>23949</xdr:rowOff>
    </xdr:to>
    <xdr:cxnSp macro="">
      <xdr:nvCxnSpPr>
        <xdr:cNvPr id="420" name="直線コネクタ 419">
          <a:extLst>
            <a:ext uri="{FF2B5EF4-FFF2-40B4-BE49-F238E27FC236}">
              <a16:creationId xmlns:a16="http://schemas.microsoft.com/office/drawing/2014/main" id="{2AF6FC77-DC3D-4A32-B35A-0C06B4D22AC5}"/>
            </a:ext>
          </a:extLst>
        </xdr:cNvPr>
        <xdr:cNvCxnSpPr/>
      </xdr:nvCxnSpPr>
      <xdr:spPr>
        <a:xfrm>
          <a:off x="2908300" y="18452374"/>
          <a:ext cx="889000" cy="25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27032</xdr:rowOff>
    </xdr:from>
    <xdr:to>
      <xdr:col>10</xdr:col>
      <xdr:colOff>165100</xdr:colOff>
      <xdr:row>107</xdr:row>
      <xdr:rowOff>128632</xdr:rowOff>
    </xdr:to>
    <xdr:sp macro="" textlink="">
      <xdr:nvSpPr>
        <xdr:cNvPr id="421" name="楕円 420">
          <a:extLst>
            <a:ext uri="{FF2B5EF4-FFF2-40B4-BE49-F238E27FC236}">
              <a16:creationId xmlns:a16="http://schemas.microsoft.com/office/drawing/2014/main" id="{8FE579B9-9EC7-4D31-B323-BCFD50F56B99}"/>
            </a:ext>
          </a:extLst>
        </xdr:cNvPr>
        <xdr:cNvSpPr/>
      </xdr:nvSpPr>
      <xdr:spPr>
        <a:xfrm>
          <a:off x="1968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77832</xdr:rowOff>
    </xdr:from>
    <xdr:to>
      <xdr:col>15</xdr:col>
      <xdr:colOff>50800</xdr:colOff>
      <xdr:row>107</xdr:row>
      <xdr:rowOff>107224</xdr:rowOff>
    </xdr:to>
    <xdr:cxnSp macro="">
      <xdr:nvCxnSpPr>
        <xdr:cNvPr id="422" name="直線コネクタ 421">
          <a:extLst>
            <a:ext uri="{FF2B5EF4-FFF2-40B4-BE49-F238E27FC236}">
              <a16:creationId xmlns:a16="http://schemas.microsoft.com/office/drawing/2014/main" id="{C690623E-0859-4D58-935C-550763BEC14B}"/>
            </a:ext>
          </a:extLst>
        </xdr:cNvPr>
        <xdr:cNvCxnSpPr/>
      </xdr:nvCxnSpPr>
      <xdr:spPr>
        <a:xfrm>
          <a:off x="2019300" y="184229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85816</xdr:rowOff>
    </xdr:from>
    <xdr:to>
      <xdr:col>6</xdr:col>
      <xdr:colOff>38100</xdr:colOff>
      <xdr:row>106</xdr:row>
      <xdr:rowOff>15966</xdr:rowOff>
    </xdr:to>
    <xdr:sp macro="" textlink="">
      <xdr:nvSpPr>
        <xdr:cNvPr id="423" name="楕円 422">
          <a:extLst>
            <a:ext uri="{FF2B5EF4-FFF2-40B4-BE49-F238E27FC236}">
              <a16:creationId xmlns:a16="http://schemas.microsoft.com/office/drawing/2014/main" id="{17B578C9-15A0-4333-A93E-49F6A461ABA9}"/>
            </a:ext>
          </a:extLst>
        </xdr:cNvPr>
        <xdr:cNvSpPr/>
      </xdr:nvSpPr>
      <xdr:spPr>
        <a:xfrm>
          <a:off x="1079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136616</xdr:rowOff>
    </xdr:from>
    <xdr:to>
      <xdr:col>10</xdr:col>
      <xdr:colOff>114300</xdr:colOff>
      <xdr:row>107</xdr:row>
      <xdr:rowOff>77832</xdr:rowOff>
    </xdr:to>
    <xdr:cxnSp macro="">
      <xdr:nvCxnSpPr>
        <xdr:cNvPr id="424" name="直線コネクタ 423">
          <a:extLst>
            <a:ext uri="{FF2B5EF4-FFF2-40B4-BE49-F238E27FC236}">
              <a16:creationId xmlns:a16="http://schemas.microsoft.com/office/drawing/2014/main" id="{EADBAD63-A867-4381-B09E-3371DDDE07FF}"/>
            </a:ext>
          </a:extLst>
        </xdr:cNvPr>
        <xdr:cNvCxnSpPr/>
      </xdr:nvCxnSpPr>
      <xdr:spPr>
        <a:xfrm>
          <a:off x="1130300" y="18138866"/>
          <a:ext cx="8890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F900E6DA-D800-4E5B-AAA5-D3A3418F407A}"/>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a:extLst>
            <a:ext uri="{FF2B5EF4-FFF2-40B4-BE49-F238E27FC236}">
              <a16:creationId xmlns:a16="http://schemas.microsoft.com/office/drawing/2014/main" id="{3A09F961-1BC3-4BFE-9B84-228F034218BC}"/>
            </a:ext>
          </a:extLst>
        </xdr:cNvPr>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a:extLst>
            <a:ext uri="{FF2B5EF4-FFF2-40B4-BE49-F238E27FC236}">
              <a16:creationId xmlns:a16="http://schemas.microsoft.com/office/drawing/2014/main" id="{1019107D-3E8D-433F-AEC4-282B1DAD93AB}"/>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A9491CD7-5772-4141-B3B0-90B346202B66}"/>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65876</xdr:rowOff>
    </xdr:from>
    <xdr:ext cx="405111" cy="259045"/>
    <xdr:sp macro="" textlink="">
      <xdr:nvSpPr>
        <xdr:cNvPr id="429" name="n_1mainValue【市民会館】&#10;有形固定資産減価償却率">
          <a:extLst>
            <a:ext uri="{FF2B5EF4-FFF2-40B4-BE49-F238E27FC236}">
              <a16:creationId xmlns:a16="http://schemas.microsoft.com/office/drawing/2014/main" id="{EDB1CC17-EFB5-43FD-8FC4-198272308FCC}"/>
            </a:ext>
          </a:extLst>
        </xdr:cNvPr>
        <xdr:cNvSpPr txBox="1"/>
      </xdr:nvSpPr>
      <xdr:spPr>
        <a:xfrm>
          <a:off x="35820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149151</xdr:rowOff>
    </xdr:from>
    <xdr:ext cx="405111" cy="259045"/>
    <xdr:sp macro="" textlink="">
      <xdr:nvSpPr>
        <xdr:cNvPr id="430" name="n_2mainValue【市民会館】&#10;有形固定資産減価償却率">
          <a:extLst>
            <a:ext uri="{FF2B5EF4-FFF2-40B4-BE49-F238E27FC236}">
              <a16:creationId xmlns:a16="http://schemas.microsoft.com/office/drawing/2014/main" id="{31791DF6-2F6F-4819-A013-83000C7E3C10}"/>
            </a:ext>
          </a:extLst>
        </xdr:cNvPr>
        <xdr:cNvSpPr txBox="1"/>
      </xdr:nvSpPr>
      <xdr:spPr>
        <a:xfrm>
          <a:off x="2705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119759</xdr:rowOff>
    </xdr:from>
    <xdr:ext cx="405111" cy="259045"/>
    <xdr:sp macro="" textlink="">
      <xdr:nvSpPr>
        <xdr:cNvPr id="431" name="n_3mainValue【市民会館】&#10;有形固定資産減価償却率">
          <a:extLst>
            <a:ext uri="{FF2B5EF4-FFF2-40B4-BE49-F238E27FC236}">
              <a16:creationId xmlns:a16="http://schemas.microsoft.com/office/drawing/2014/main" id="{07A3E6C4-CAD1-4ED4-8169-0AA8E31277A0}"/>
            </a:ext>
          </a:extLst>
        </xdr:cNvPr>
        <xdr:cNvSpPr txBox="1"/>
      </xdr:nvSpPr>
      <xdr:spPr>
        <a:xfrm>
          <a:off x="1816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7093</xdr:rowOff>
    </xdr:from>
    <xdr:ext cx="405111" cy="259045"/>
    <xdr:sp macro="" textlink="">
      <xdr:nvSpPr>
        <xdr:cNvPr id="432" name="n_4mainValue【市民会館】&#10;有形固定資産減価償却率">
          <a:extLst>
            <a:ext uri="{FF2B5EF4-FFF2-40B4-BE49-F238E27FC236}">
              <a16:creationId xmlns:a16="http://schemas.microsoft.com/office/drawing/2014/main" id="{9F88B7AF-041C-4139-9D31-1A19E4BBE0F6}"/>
            </a:ext>
          </a:extLst>
        </xdr:cNvPr>
        <xdr:cNvSpPr txBox="1"/>
      </xdr:nvSpPr>
      <xdr:spPr>
        <a:xfrm>
          <a:off x="927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12BA0D63-FFCB-4887-9AC4-A7E1B1E48E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8917B54B-1EEF-4DF2-987B-D1272765D9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7960EAD-BFB8-4CCB-AE2E-7EB3E09EF3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9B17B69E-6883-4EAD-B5A0-14438CB41F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3B7873D6-47C4-4199-9A8A-647E63466E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72F74C42-8ED4-4D00-9ED9-EE266B4A3E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AB69B1E8-9CE8-439C-B95D-49E26C076A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978C4E96-4A94-4A01-BEA3-467054E35E0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87CD432E-49F7-4FA7-8DD0-ABBB4FC8B7D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61B49167-D747-4169-A1CA-7642002E37B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A02E40AD-0DBD-4E9C-BFA6-958AD6C2905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D3F17CAC-BF55-428E-A3D9-E1A86577601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C8FDCCFF-211F-40CF-81B0-97D827320AD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72AF4100-6F0F-4FE8-B4FE-A972BC46F1C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9CB1CD10-081B-49D5-991E-780A3149629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93D8FEE-AC17-4F6A-91EF-DCAAB796B18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27FEE333-CACC-4A6D-A8EB-2F351440529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1FA8D1EF-649C-4077-90EE-9C0EB15297E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617FD0E8-EF39-4BD2-A148-08E2BE32EC4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74F8ADB5-324D-42A1-856F-B088E5180A8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2B7BF1E-3748-4C76-8202-3FB0429D404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81C0516F-1315-4286-AEEE-1B76C0C29E27}"/>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2EFC4A54-62E3-4552-8143-EC091570EC8E}"/>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6E34F47-BDEC-4879-9990-F914BFBF3766}"/>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20771AC3-04FA-4C1C-BE1E-F02F276046CD}"/>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9115748F-ECB4-422B-A479-BB3DB7449F6C}"/>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AE69CF7C-485C-48C5-85A6-7C4AF188C5EB}"/>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AC086E12-D956-45F5-BBFA-2DD52E47539B}"/>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9010D90F-3892-4428-9AE9-B1488145A30C}"/>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20017EC6-6128-4D43-B847-AE7AB391D370}"/>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BF8379D9-6CA8-4089-88E9-BA54085F6798}"/>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E42F3BF6-BD38-4166-98F4-55146120DA0A}"/>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5C5D019B-21B3-46B4-AC58-22A5FB89191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CD33CD1D-86B4-40D6-A4D1-17C425557D4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E8F8B46-1F66-47C9-89AD-315D24DCC11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6E293990-BC7F-4797-BBCA-665CC9054D9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E2B37E4-1205-43CD-8DEC-9350A8AAA38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34544</xdr:rowOff>
    </xdr:from>
    <xdr:to>
      <xdr:col>55</xdr:col>
      <xdr:colOff>50800</xdr:colOff>
      <xdr:row>107</xdr:row>
      <xdr:rowOff>136144</xdr:rowOff>
    </xdr:to>
    <xdr:sp macro="" textlink="">
      <xdr:nvSpPr>
        <xdr:cNvPr id="470" name="楕円 469">
          <a:extLst>
            <a:ext uri="{FF2B5EF4-FFF2-40B4-BE49-F238E27FC236}">
              <a16:creationId xmlns:a16="http://schemas.microsoft.com/office/drawing/2014/main" id="{B139E5CB-1B47-499B-93F4-E4C60E2FDF0A}"/>
            </a:ext>
          </a:extLst>
        </xdr:cNvPr>
        <xdr:cNvSpPr/>
      </xdr:nvSpPr>
      <xdr:spPr>
        <a:xfrm>
          <a:off x="104267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12971</xdr:rowOff>
    </xdr:from>
    <xdr:ext cx="469744" cy="259045"/>
    <xdr:sp macro="" textlink="">
      <xdr:nvSpPr>
        <xdr:cNvPr id="471" name="【市民会館】&#10;一人当たり面積該当値テキスト">
          <a:extLst>
            <a:ext uri="{FF2B5EF4-FFF2-40B4-BE49-F238E27FC236}">
              <a16:creationId xmlns:a16="http://schemas.microsoft.com/office/drawing/2014/main" id="{EF3C8377-ACBE-4B2D-AFB5-90C711D5CA81}"/>
            </a:ext>
          </a:extLst>
        </xdr:cNvPr>
        <xdr:cNvSpPr txBox="1"/>
      </xdr:nvSpPr>
      <xdr:spPr>
        <a:xfrm>
          <a:off x="10515600"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68835</xdr:rowOff>
    </xdr:from>
    <xdr:to>
      <xdr:col>50</xdr:col>
      <xdr:colOff>165100</xdr:colOff>
      <xdr:row>107</xdr:row>
      <xdr:rowOff>170435</xdr:rowOff>
    </xdr:to>
    <xdr:sp macro="" textlink="">
      <xdr:nvSpPr>
        <xdr:cNvPr id="472" name="楕円 471">
          <a:extLst>
            <a:ext uri="{FF2B5EF4-FFF2-40B4-BE49-F238E27FC236}">
              <a16:creationId xmlns:a16="http://schemas.microsoft.com/office/drawing/2014/main" id="{47A2B67A-F738-4534-A6EC-129F891291B0}"/>
            </a:ext>
          </a:extLst>
        </xdr:cNvPr>
        <xdr:cNvSpPr/>
      </xdr:nvSpPr>
      <xdr:spPr>
        <a:xfrm>
          <a:off x="9588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85344</xdr:rowOff>
    </xdr:from>
    <xdr:to>
      <xdr:col>55</xdr:col>
      <xdr:colOff>0</xdr:colOff>
      <xdr:row>107</xdr:row>
      <xdr:rowOff>119635</xdr:rowOff>
    </xdr:to>
    <xdr:cxnSp macro="">
      <xdr:nvCxnSpPr>
        <xdr:cNvPr id="473" name="直線コネクタ 472">
          <a:extLst>
            <a:ext uri="{FF2B5EF4-FFF2-40B4-BE49-F238E27FC236}">
              <a16:creationId xmlns:a16="http://schemas.microsoft.com/office/drawing/2014/main" id="{81EF00F7-6B1C-4A68-80FA-FD4D4B9C0C07}"/>
            </a:ext>
          </a:extLst>
        </xdr:cNvPr>
        <xdr:cNvCxnSpPr/>
      </xdr:nvCxnSpPr>
      <xdr:spPr>
        <a:xfrm flipV="1">
          <a:off x="9639300" y="1843049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61976</xdr:rowOff>
    </xdr:from>
    <xdr:to>
      <xdr:col>46</xdr:col>
      <xdr:colOff>38100</xdr:colOff>
      <xdr:row>107</xdr:row>
      <xdr:rowOff>163576</xdr:rowOff>
    </xdr:to>
    <xdr:sp macro="" textlink="">
      <xdr:nvSpPr>
        <xdr:cNvPr id="474" name="楕円 473">
          <a:extLst>
            <a:ext uri="{FF2B5EF4-FFF2-40B4-BE49-F238E27FC236}">
              <a16:creationId xmlns:a16="http://schemas.microsoft.com/office/drawing/2014/main" id="{6EF6E8FA-B8A5-44F4-8648-4AF945DE0EF8}"/>
            </a:ext>
          </a:extLst>
        </xdr:cNvPr>
        <xdr:cNvSpPr/>
      </xdr:nvSpPr>
      <xdr:spPr>
        <a:xfrm>
          <a:off x="8699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112776</xdr:rowOff>
    </xdr:from>
    <xdr:to>
      <xdr:col>50</xdr:col>
      <xdr:colOff>114300</xdr:colOff>
      <xdr:row>107</xdr:row>
      <xdr:rowOff>119635</xdr:rowOff>
    </xdr:to>
    <xdr:cxnSp macro="">
      <xdr:nvCxnSpPr>
        <xdr:cNvPr id="475" name="直線コネクタ 474">
          <a:extLst>
            <a:ext uri="{FF2B5EF4-FFF2-40B4-BE49-F238E27FC236}">
              <a16:creationId xmlns:a16="http://schemas.microsoft.com/office/drawing/2014/main" id="{17AAAEA7-3BFF-437F-BE48-A3DF0C983B64}"/>
            </a:ext>
          </a:extLst>
        </xdr:cNvPr>
        <xdr:cNvCxnSpPr/>
      </xdr:nvCxnSpPr>
      <xdr:spPr>
        <a:xfrm>
          <a:off x="8750300" y="1845792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61976</xdr:rowOff>
    </xdr:from>
    <xdr:to>
      <xdr:col>41</xdr:col>
      <xdr:colOff>101600</xdr:colOff>
      <xdr:row>107</xdr:row>
      <xdr:rowOff>163576</xdr:rowOff>
    </xdr:to>
    <xdr:sp macro="" textlink="">
      <xdr:nvSpPr>
        <xdr:cNvPr id="476" name="楕円 475">
          <a:extLst>
            <a:ext uri="{FF2B5EF4-FFF2-40B4-BE49-F238E27FC236}">
              <a16:creationId xmlns:a16="http://schemas.microsoft.com/office/drawing/2014/main" id="{02A5E34B-343F-4CE1-A042-2350953A59BD}"/>
            </a:ext>
          </a:extLst>
        </xdr:cNvPr>
        <xdr:cNvSpPr/>
      </xdr:nvSpPr>
      <xdr:spPr>
        <a:xfrm>
          <a:off x="7810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112776</xdr:rowOff>
    </xdr:from>
    <xdr:to>
      <xdr:col>45</xdr:col>
      <xdr:colOff>177800</xdr:colOff>
      <xdr:row>107</xdr:row>
      <xdr:rowOff>112776</xdr:rowOff>
    </xdr:to>
    <xdr:cxnSp macro="">
      <xdr:nvCxnSpPr>
        <xdr:cNvPr id="477" name="直線コネクタ 476">
          <a:extLst>
            <a:ext uri="{FF2B5EF4-FFF2-40B4-BE49-F238E27FC236}">
              <a16:creationId xmlns:a16="http://schemas.microsoft.com/office/drawing/2014/main" id="{0BCFAF85-D9BD-4E64-B636-5E150BE20047}"/>
            </a:ext>
          </a:extLst>
        </xdr:cNvPr>
        <xdr:cNvCxnSpPr/>
      </xdr:nvCxnSpPr>
      <xdr:spPr>
        <a:xfrm>
          <a:off x="7861300" y="18457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36830</xdr:rowOff>
    </xdr:from>
    <xdr:to>
      <xdr:col>36</xdr:col>
      <xdr:colOff>165100</xdr:colOff>
      <xdr:row>107</xdr:row>
      <xdr:rowOff>138430</xdr:rowOff>
    </xdr:to>
    <xdr:sp macro="" textlink="">
      <xdr:nvSpPr>
        <xdr:cNvPr id="478" name="楕円 477">
          <a:extLst>
            <a:ext uri="{FF2B5EF4-FFF2-40B4-BE49-F238E27FC236}">
              <a16:creationId xmlns:a16="http://schemas.microsoft.com/office/drawing/2014/main" id="{8EEF84C0-4A28-4D30-A0F8-37F384BABD88}"/>
            </a:ext>
          </a:extLst>
        </xdr:cNvPr>
        <xdr:cNvSpPr/>
      </xdr:nvSpPr>
      <xdr:spPr>
        <a:xfrm>
          <a:off x="692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112776</xdr:rowOff>
    </xdr:to>
    <xdr:cxnSp macro="">
      <xdr:nvCxnSpPr>
        <xdr:cNvPr id="479" name="直線コネクタ 478">
          <a:extLst>
            <a:ext uri="{FF2B5EF4-FFF2-40B4-BE49-F238E27FC236}">
              <a16:creationId xmlns:a16="http://schemas.microsoft.com/office/drawing/2014/main" id="{7506F32A-30CB-4516-AD83-210E8F3905C1}"/>
            </a:ext>
          </a:extLst>
        </xdr:cNvPr>
        <xdr:cNvCxnSpPr/>
      </xdr:nvCxnSpPr>
      <xdr:spPr>
        <a:xfrm>
          <a:off x="6972300" y="1843278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276A2E83-D1B7-414C-9F43-5A578115D2F0}"/>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CB5932FD-7728-4956-9622-7EA95802FA0E}"/>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14770E07-DDB2-437F-895C-537E9A3674C9}"/>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D587DBCE-9D95-4928-9643-CE51A26D50F6}"/>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161562</xdr:rowOff>
    </xdr:from>
    <xdr:ext cx="469744" cy="259045"/>
    <xdr:sp macro="" textlink="">
      <xdr:nvSpPr>
        <xdr:cNvPr id="484" name="n_1mainValue【市民会館】&#10;一人当たり面積">
          <a:extLst>
            <a:ext uri="{FF2B5EF4-FFF2-40B4-BE49-F238E27FC236}">
              <a16:creationId xmlns:a16="http://schemas.microsoft.com/office/drawing/2014/main" id="{20F4DDB9-2AB4-453D-A1DB-A47DCDAB89D3}"/>
            </a:ext>
          </a:extLst>
        </xdr:cNvPr>
        <xdr:cNvSpPr txBox="1"/>
      </xdr:nvSpPr>
      <xdr:spPr>
        <a:xfrm>
          <a:off x="93917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154703</xdr:rowOff>
    </xdr:from>
    <xdr:ext cx="469744" cy="259045"/>
    <xdr:sp macro="" textlink="">
      <xdr:nvSpPr>
        <xdr:cNvPr id="485" name="n_2mainValue【市民会館】&#10;一人当たり面積">
          <a:extLst>
            <a:ext uri="{FF2B5EF4-FFF2-40B4-BE49-F238E27FC236}">
              <a16:creationId xmlns:a16="http://schemas.microsoft.com/office/drawing/2014/main" id="{553DA50C-F3D2-404E-A190-E3296C2808FA}"/>
            </a:ext>
          </a:extLst>
        </xdr:cNvPr>
        <xdr:cNvSpPr txBox="1"/>
      </xdr:nvSpPr>
      <xdr:spPr>
        <a:xfrm>
          <a:off x="8515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154703</xdr:rowOff>
    </xdr:from>
    <xdr:ext cx="469744" cy="259045"/>
    <xdr:sp macro="" textlink="">
      <xdr:nvSpPr>
        <xdr:cNvPr id="486" name="n_3mainValue【市民会館】&#10;一人当たり面積">
          <a:extLst>
            <a:ext uri="{FF2B5EF4-FFF2-40B4-BE49-F238E27FC236}">
              <a16:creationId xmlns:a16="http://schemas.microsoft.com/office/drawing/2014/main" id="{48D9750B-67C7-4E07-B28B-BF0692E06AA4}"/>
            </a:ext>
          </a:extLst>
        </xdr:cNvPr>
        <xdr:cNvSpPr txBox="1"/>
      </xdr:nvSpPr>
      <xdr:spPr>
        <a:xfrm>
          <a:off x="76264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129557</xdr:rowOff>
    </xdr:from>
    <xdr:ext cx="469744" cy="259045"/>
    <xdr:sp macro="" textlink="">
      <xdr:nvSpPr>
        <xdr:cNvPr id="487" name="n_4mainValue【市民会館】&#10;一人当たり面積">
          <a:extLst>
            <a:ext uri="{FF2B5EF4-FFF2-40B4-BE49-F238E27FC236}">
              <a16:creationId xmlns:a16="http://schemas.microsoft.com/office/drawing/2014/main" id="{61021483-C7C6-44C4-A93D-97378D2920BF}"/>
            </a:ext>
          </a:extLst>
        </xdr:cNvPr>
        <xdr:cNvSpPr txBox="1"/>
      </xdr:nvSpPr>
      <xdr:spPr>
        <a:xfrm>
          <a:off x="6737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333BE6EF-90D0-4727-8643-3A5EF800C2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F525A4E-3D0D-404F-8A7D-91529D844A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5448FB2D-20DE-48C4-A992-3571769007A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D3019C4E-A744-4530-A4C7-3909FF877E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79CDA593-1FF1-41FB-B713-956B4BB0D0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B048662A-2A3F-4F5F-B00D-E83DA22A89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9CB4732E-D4B4-4C7B-9EFB-19EF0A765C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6EB3DFC-7F6D-4FD3-BD88-9E9635CB500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BEBAFB11-FF97-4FC8-A477-A1F9CA96BD6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5D0155AE-1469-4F59-B6D5-7EA7EFDFBF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4AAD66A3-3743-4182-A8CC-AC9524B39D0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CCF14985-AAC6-4CB6-A7DA-8EBAAF2479E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F3954C8F-4487-48FE-851C-0B370A46674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81F0B1B1-8ED2-4E30-ABB0-7B63BE692D0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BEAC2251-3F2D-47FD-B574-B635AAF2BD6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708B4CC-A1BB-4DBF-B372-4A7D37E9CEB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840CB1BF-67F2-4A45-9A91-A13DF6D9A4B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9B7601D3-F328-4750-9DDF-9190C71DF99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E83846AB-B8B9-4726-9EBA-92EDFA2DB4E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4CCDB678-5224-431E-9AF1-968CC2A11C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16ABBE5E-4336-4D5D-97D6-B64B9908C23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79F28640-24E3-4361-AACA-F4FBE4774E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887D03A7-CF28-4B42-BB1A-F98E5F99294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B1E82568-928B-4E7C-AD57-088EEF05435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57C0549D-24B6-4467-93A2-00A4B99C936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F78EA301-7E9E-43D8-ADF1-913D5C359E43}"/>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90CC16F4-66DF-49AC-B120-4C4ED1EF1E49}"/>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54DD0A18-6922-4D49-8B46-F6A1277908DE}"/>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FB7FE3EB-9074-42D0-BE32-6997A4410A44}"/>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C73C1ECB-037A-48BB-B7C0-634AE1F0DC9F}"/>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DC1A02B8-45D8-4A73-9422-E5ED43F34A93}"/>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F46222D2-B403-4932-AEEF-7B10DD5068F1}"/>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EDC1A248-81AB-4F4B-A1D3-FE207C61A8BC}"/>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65C02739-CC93-46D7-8317-BECBCE1ADF63}"/>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D762FFAF-04EF-4AC6-97C9-19643F59C5F9}"/>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1592BCE4-847F-4FDD-9C70-297985853B2D}"/>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3C36197F-8CAC-4E61-AC4C-3B7158386F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31FEC32-54ED-441B-983D-E254D41D85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5364DD4-4209-46B3-B3E0-2CB874A7D92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48B004E-B8D3-4ABD-A78F-7B14958D5B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3449BC8-CC84-4888-9366-435426137E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35197</xdr:rowOff>
    </xdr:from>
    <xdr:to>
      <xdr:col>85</xdr:col>
      <xdr:colOff>177800</xdr:colOff>
      <xdr:row>39</xdr:row>
      <xdr:rowOff>136797</xdr:rowOff>
    </xdr:to>
    <xdr:sp macro="" textlink="">
      <xdr:nvSpPr>
        <xdr:cNvPr id="529" name="楕円 528">
          <a:extLst>
            <a:ext uri="{FF2B5EF4-FFF2-40B4-BE49-F238E27FC236}">
              <a16:creationId xmlns:a16="http://schemas.microsoft.com/office/drawing/2014/main" id="{22C3EFD1-CE2B-41AD-AFAC-26D7917F3D73}"/>
            </a:ext>
          </a:extLst>
        </xdr:cNvPr>
        <xdr:cNvSpPr/>
      </xdr:nvSpPr>
      <xdr:spPr>
        <a:xfrm>
          <a:off x="16268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13624</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B99DE5D2-771D-45DE-A38F-569E3275D9AF}"/>
            </a:ext>
          </a:extLst>
        </xdr:cNvPr>
        <xdr:cNvSpPr txBox="1"/>
      </xdr:nvSpPr>
      <xdr:spPr>
        <a:xfrm>
          <a:off x="16357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531" name="楕円 530">
          <a:extLst>
            <a:ext uri="{FF2B5EF4-FFF2-40B4-BE49-F238E27FC236}">
              <a16:creationId xmlns:a16="http://schemas.microsoft.com/office/drawing/2014/main" id="{56331501-FF76-4A4A-A4D1-1061AE7CC044}"/>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39</xdr:row>
      <xdr:rowOff>85997</xdr:rowOff>
    </xdr:to>
    <xdr:cxnSp macro="">
      <xdr:nvCxnSpPr>
        <xdr:cNvPr id="532" name="直線コネクタ 531">
          <a:extLst>
            <a:ext uri="{FF2B5EF4-FFF2-40B4-BE49-F238E27FC236}">
              <a16:creationId xmlns:a16="http://schemas.microsoft.com/office/drawing/2014/main" id="{86749C5F-4860-46F0-A419-D4C5296F7C30}"/>
            </a:ext>
          </a:extLst>
        </xdr:cNvPr>
        <xdr:cNvCxnSpPr/>
      </xdr:nvCxnSpPr>
      <xdr:spPr>
        <a:xfrm>
          <a:off x="15481300" y="6614160"/>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125004</xdr:rowOff>
    </xdr:from>
    <xdr:to>
      <xdr:col>76</xdr:col>
      <xdr:colOff>165100</xdr:colOff>
      <xdr:row>38</xdr:row>
      <xdr:rowOff>55155</xdr:rowOff>
    </xdr:to>
    <xdr:sp macro="" textlink="">
      <xdr:nvSpPr>
        <xdr:cNvPr id="533" name="楕円 532">
          <a:extLst>
            <a:ext uri="{FF2B5EF4-FFF2-40B4-BE49-F238E27FC236}">
              <a16:creationId xmlns:a16="http://schemas.microsoft.com/office/drawing/2014/main" id="{756A9B6E-1D03-4C27-9624-0597548F6CC6}"/>
            </a:ext>
          </a:extLst>
        </xdr:cNvPr>
        <xdr:cNvSpPr/>
      </xdr:nvSpPr>
      <xdr:spPr>
        <a:xfrm>
          <a:off x="14541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4354</xdr:rowOff>
    </xdr:from>
    <xdr:to>
      <xdr:col>81</xdr:col>
      <xdr:colOff>50800</xdr:colOff>
      <xdr:row>38</xdr:row>
      <xdr:rowOff>99060</xdr:rowOff>
    </xdr:to>
    <xdr:cxnSp macro="">
      <xdr:nvCxnSpPr>
        <xdr:cNvPr id="534" name="直線コネクタ 533">
          <a:extLst>
            <a:ext uri="{FF2B5EF4-FFF2-40B4-BE49-F238E27FC236}">
              <a16:creationId xmlns:a16="http://schemas.microsoft.com/office/drawing/2014/main" id="{6256B04E-E93C-45DE-B35C-DF93ABF19A9F}"/>
            </a:ext>
          </a:extLst>
        </xdr:cNvPr>
        <xdr:cNvCxnSpPr/>
      </xdr:nvCxnSpPr>
      <xdr:spPr>
        <a:xfrm>
          <a:off x="14592300" y="651945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61323</xdr:rowOff>
    </xdr:from>
    <xdr:to>
      <xdr:col>72</xdr:col>
      <xdr:colOff>38100</xdr:colOff>
      <xdr:row>37</xdr:row>
      <xdr:rowOff>162923</xdr:rowOff>
    </xdr:to>
    <xdr:sp macro="" textlink="">
      <xdr:nvSpPr>
        <xdr:cNvPr id="535" name="楕円 534">
          <a:extLst>
            <a:ext uri="{FF2B5EF4-FFF2-40B4-BE49-F238E27FC236}">
              <a16:creationId xmlns:a16="http://schemas.microsoft.com/office/drawing/2014/main" id="{15827747-01CE-4BC3-8DF1-BC1A2FD1348E}"/>
            </a:ext>
          </a:extLst>
        </xdr:cNvPr>
        <xdr:cNvSpPr/>
      </xdr:nvSpPr>
      <xdr:spPr>
        <a:xfrm>
          <a:off x="13652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112123</xdr:rowOff>
    </xdr:from>
    <xdr:to>
      <xdr:col>76</xdr:col>
      <xdr:colOff>114300</xdr:colOff>
      <xdr:row>38</xdr:row>
      <xdr:rowOff>4354</xdr:rowOff>
    </xdr:to>
    <xdr:cxnSp macro="">
      <xdr:nvCxnSpPr>
        <xdr:cNvPr id="536" name="直線コネクタ 535">
          <a:extLst>
            <a:ext uri="{FF2B5EF4-FFF2-40B4-BE49-F238E27FC236}">
              <a16:creationId xmlns:a16="http://schemas.microsoft.com/office/drawing/2014/main" id="{2152A2A6-0703-45AC-8BEC-0C302A7ED814}"/>
            </a:ext>
          </a:extLst>
        </xdr:cNvPr>
        <xdr:cNvCxnSpPr/>
      </xdr:nvCxnSpPr>
      <xdr:spPr>
        <a:xfrm>
          <a:off x="13703300" y="645577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167458</xdr:rowOff>
    </xdr:from>
    <xdr:to>
      <xdr:col>67</xdr:col>
      <xdr:colOff>101600</xdr:colOff>
      <xdr:row>37</xdr:row>
      <xdr:rowOff>97608</xdr:rowOff>
    </xdr:to>
    <xdr:sp macro="" textlink="">
      <xdr:nvSpPr>
        <xdr:cNvPr id="537" name="楕円 536">
          <a:extLst>
            <a:ext uri="{FF2B5EF4-FFF2-40B4-BE49-F238E27FC236}">
              <a16:creationId xmlns:a16="http://schemas.microsoft.com/office/drawing/2014/main" id="{BAC26018-97E4-4108-953B-DAD8BC00CA99}"/>
            </a:ext>
          </a:extLst>
        </xdr:cNvPr>
        <xdr:cNvSpPr/>
      </xdr:nvSpPr>
      <xdr:spPr>
        <a:xfrm>
          <a:off x="12763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46808</xdr:rowOff>
    </xdr:from>
    <xdr:to>
      <xdr:col>71</xdr:col>
      <xdr:colOff>177800</xdr:colOff>
      <xdr:row>37</xdr:row>
      <xdr:rowOff>112123</xdr:rowOff>
    </xdr:to>
    <xdr:cxnSp macro="">
      <xdr:nvCxnSpPr>
        <xdr:cNvPr id="538" name="直線コネクタ 537">
          <a:extLst>
            <a:ext uri="{FF2B5EF4-FFF2-40B4-BE49-F238E27FC236}">
              <a16:creationId xmlns:a16="http://schemas.microsoft.com/office/drawing/2014/main" id="{7AED05D2-DEE3-4A4B-BDE2-F64277DFD470}"/>
            </a:ext>
          </a:extLst>
        </xdr:cNvPr>
        <xdr:cNvCxnSpPr/>
      </xdr:nvCxnSpPr>
      <xdr:spPr>
        <a:xfrm>
          <a:off x="12814300" y="639045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B1D342E8-69BA-4BAB-A21F-252D8479BC92}"/>
            </a:ext>
          </a:extLst>
        </xdr:cNvPr>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150784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304C0443-2E65-41B0-ADB2-4BD84F1FDA5B}"/>
            </a:ext>
          </a:extLst>
        </xdr:cNvPr>
        <xdr:cNvSpPr txBox="1"/>
      </xdr:nvSpPr>
      <xdr:spPr>
        <a:xfrm>
          <a:off x="14389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AB08958-CB9D-4ADE-B278-0C2393B9DD46}"/>
            </a:ext>
          </a:extLst>
        </xdr:cNvPr>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661BA51D-1F12-4E7B-82A5-224BF64C7610}"/>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CF5AC178-6229-4715-A137-88DB0FF32F7A}"/>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84533B73-6AE5-4AC5-A52A-3250DC272867}"/>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8000</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C528F710-93BB-4330-848F-45DD31B68EE6}"/>
            </a:ext>
          </a:extLst>
        </xdr:cNvPr>
        <xdr:cNvSpPr txBox="1"/>
      </xdr:nvSpPr>
      <xdr:spPr>
        <a:xfrm>
          <a:off x="13500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114135</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1E8655AD-557E-4E9B-AB9E-CC22A1C292A2}"/>
            </a:ext>
          </a:extLst>
        </xdr:cNvPr>
        <xdr:cNvSpPr txBox="1"/>
      </xdr:nvSpPr>
      <xdr:spPr>
        <a:xfrm>
          <a:off x="12611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88D6257A-2F35-4E41-815E-D51130288A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A74B50EF-F6CC-4FB2-B187-8B0B9382BD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DCC53265-6069-4213-B1C4-33519C139F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C16849F6-1CD3-4596-BB2D-FEFE50D770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D5AB084C-DA75-4A78-91F3-CB52EB8AD0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3A90CEF8-6AF9-425A-9D00-2E79D59B20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408E61A2-44DE-45CE-A4D3-C9996442ED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470F94C7-9A76-4780-B208-02A187BA86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BCDD4DF3-9881-42FD-86CC-CDC908A610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7C9BF71E-2298-4773-BB23-42D8146E22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5FDEF37F-031A-41CC-A5F7-E24012060B8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5D5B97FE-7A5A-482D-BBB0-C5FAFD79DA1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BE60F52A-80AC-47B1-B5D3-2264736773A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D2F2C113-BCEB-4933-B6DD-64B0991F5E8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1EFA42F3-637E-44CD-A9D5-99A167BECE9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6C67413B-7E1C-4EF0-AACB-AAD78066315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F153A01-A58F-48DC-90BB-E7A446552D4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5215C0BF-40CD-4E41-AE4F-07D8FDA7714C}"/>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D633BDB7-0351-4A6E-9FA1-7A5413D2D56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E3A6BF1F-A1B6-463C-A727-0F427897044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66657D2F-2AFC-458D-AD5C-BF407A59B4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DCFA278F-029F-4E92-A4A1-A7EA35545F3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AEFB3B7E-07FB-4F50-A8AD-F55D269EB7A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7F27D0FD-41EF-4BDA-83EE-5168C5E6C06F}"/>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77346FD1-261C-4BA3-8AF6-C300390E9552}"/>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74E9B3CC-7499-42C6-AF7B-536483EF1DBE}"/>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DBEDFFCB-27AE-4363-BD89-9436DB8E2BFA}"/>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334ED6C2-6D47-4765-9CE8-79769346C58C}"/>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136769DA-1026-4902-9616-95CA48E62D38}"/>
            </a:ext>
          </a:extLst>
        </xdr:cNvPr>
        <xdr:cNvSpPr txBox="1"/>
      </xdr:nvSpPr>
      <xdr:spPr>
        <a:xfrm>
          <a:off x="22199600" y="7095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55880CEE-F265-44F4-ACE7-957D2FC2DA0D}"/>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BAE322C1-8A2B-4836-97DF-912D9F759B64}"/>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6A6A3891-296F-4E3F-AB94-D46C58B1F826}"/>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C5221511-884D-4181-90C1-85AB52782C76}"/>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0FD5DC56-AC67-4FC0-B4C2-FEEDB84281C4}"/>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31B90C81-B609-4CD3-8545-A1B3FFF71C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A88CD0D1-B683-45DB-94E6-9D5E9012BC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B97D3A0-3465-4BB1-822C-D6A296D65F8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87F5C09-E6DB-4E7C-B033-0250D5655A8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FA942F3-0296-4B09-8EA3-EE1922E64D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51767</xdr:rowOff>
    </xdr:from>
    <xdr:to>
      <xdr:col>116</xdr:col>
      <xdr:colOff>114300</xdr:colOff>
      <xdr:row>41</xdr:row>
      <xdr:rowOff>153367</xdr:rowOff>
    </xdr:to>
    <xdr:sp macro="" textlink="">
      <xdr:nvSpPr>
        <xdr:cNvPr id="586" name="楕円 585">
          <a:extLst>
            <a:ext uri="{FF2B5EF4-FFF2-40B4-BE49-F238E27FC236}">
              <a16:creationId xmlns:a16="http://schemas.microsoft.com/office/drawing/2014/main" id="{D1D6E535-70EA-419F-987A-E22DFB1356C3}"/>
            </a:ext>
          </a:extLst>
        </xdr:cNvPr>
        <xdr:cNvSpPr/>
      </xdr:nvSpPr>
      <xdr:spPr>
        <a:xfrm>
          <a:off x="22110700" y="70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11144</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7B316F9F-BD0B-4B3C-B714-A6B02A003660}"/>
            </a:ext>
          </a:extLst>
        </xdr:cNvPr>
        <xdr:cNvSpPr txBox="1"/>
      </xdr:nvSpPr>
      <xdr:spPr>
        <a:xfrm>
          <a:off x="22199600" y="686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45966</xdr:rowOff>
    </xdr:from>
    <xdr:to>
      <xdr:col>112</xdr:col>
      <xdr:colOff>38100</xdr:colOff>
      <xdr:row>41</xdr:row>
      <xdr:rowOff>147566</xdr:rowOff>
    </xdr:to>
    <xdr:sp macro="" textlink="">
      <xdr:nvSpPr>
        <xdr:cNvPr id="588" name="楕円 587">
          <a:extLst>
            <a:ext uri="{FF2B5EF4-FFF2-40B4-BE49-F238E27FC236}">
              <a16:creationId xmlns:a16="http://schemas.microsoft.com/office/drawing/2014/main" id="{9EB23B40-B9E7-4F7C-BA25-E311E9DC59FE}"/>
            </a:ext>
          </a:extLst>
        </xdr:cNvPr>
        <xdr:cNvSpPr/>
      </xdr:nvSpPr>
      <xdr:spPr>
        <a:xfrm>
          <a:off x="21272500" y="70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96766</xdr:rowOff>
    </xdr:from>
    <xdr:to>
      <xdr:col>116</xdr:col>
      <xdr:colOff>63500</xdr:colOff>
      <xdr:row>41</xdr:row>
      <xdr:rowOff>102567</xdr:rowOff>
    </xdr:to>
    <xdr:cxnSp macro="">
      <xdr:nvCxnSpPr>
        <xdr:cNvPr id="589" name="直線コネクタ 588">
          <a:extLst>
            <a:ext uri="{FF2B5EF4-FFF2-40B4-BE49-F238E27FC236}">
              <a16:creationId xmlns:a16="http://schemas.microsoft.com/office/drawing/2014/main" id="{A3129278-D41A-4506-B99D-FEB174B0025E}"/>
            </a:ext>
          </a:extLst>
        </xdr:cNvPr>
        <xdr:cNvCxnSpPr/>
      </xdr:nvCxnSpPr>
      <xdr:spPr>
        <a:xfrm>
          <a:off x="21323300" y="7126216"/>
          <a:ext cx="838200" cy="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58884</xdr:rowOff>
    </xdr:from>
    <xdr:to>
      <xdr:col>107</xdr:col>
      <xdr:colOff>101600</xdr:colOff>
      <xdr:row>41</xdr:row>
      <xdr:rowOff>160484</xdr:rowOff>
    </xdr:to>
    <xdr:sp macro="" textlink="">
      <xdr:nvSpPr>
        <xdr:cNvPr id="590" name="楕円 589">
          <a:extLst>
            <a:ext uri="{FF2B5EF4-FFF2-40B4-BE49-F238E27FC236}">
              <a16:creationId xmlns:a16="http://schemas.microsoft.com/office/drawing/2014/main" id="{13F99273-B17C-430E-B6AF-44D55C795404}"/>
            </a:ext>
          </a:extLst>
        </xdr:cNvPr>
        <xdr:cNvSpPr/>
      </xdr:nvSpPr>
      <xdr:spPr>
        <a:xfrm>
          <a:off x="20383500" y="708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96766</xdr:rowOff>
    </xdr:from>
    <xdr:to>
      <xdr:col>111</xdr:col>
      <xdr:colOff>177800</xdr:colOff>
      <xdr:row>41</xdr:row>
      <xdr:rowOff>109684</xdr:rowOff>
    </xdr:to>
    <xdr:cxnSp macro="">
      <xdr:nvCxnSpPr>
        <xdr:cNvPr id="591" name="直線コネクタ 590">
          <a:extLst>
            <a:ext uri="{FF2B5EF4-FFF2-40B4-BE49-F238E27FC236}">
              <a16:creationId xmlns:a16="http://schemas.microsoft.com/office/drawing/2014/main" id="{0E7E2425-7ABA-45F5-8A44-68DF93B895E2}"/>
            </a:ext>
          </a:extLst>
        </xdr:cNvPr>
        <xdr:cNvCxnSpPr/>
      </xdr:nvCxnSpPr>
      <xdr:spPr>
        <a:xfrm flipV="1">
          <a:off x="20434300" y="7126216"/>
          <a:ext cx="889000" cy="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59651</xdr:rowOff>
    </xdr:from>
    <xdr:to>
      <xdr:col>102</xdr:col>
      <xdr:colOff>165100</xdr:colOff>
      <xdr:row>41</xdr:row>
      <xdr:rowOff>161251</xdr:rowOff>
    </xdr:to>
    <xdr:sp macro="" textlink="">
      <xdr:nvSpPr>
        <xdr:cNvPr id="592" name="楕円 591">
          <a:extLst>
            <a:ext uri="{FF2B5EF4-FFF2-40B4-BE49-F238E27FC236}">
              <a16:creationId xmlns:a16="http://schemas.microsoft.com/office/drawing/2014/main" id="{F4F526E1-F05B-4556-B22E-7587D774AAFB}"/>
            </a:ext>
          </a:extLst>
        </xdr:cNvPr>
        <xdr:cNvSpPr/>
      </xdr:nvSpPr>
      <xdr:spPr>
        <a:xfrm>
          <a:off x="19494500" y="70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109684</xdr:rowOff>
    </xdr:from>
    <xdr:to>
      <xdr:col>107</xdr:col>
      <xdr:colOff>50800</xdr:colOff>
      <xdr:row>41</xdr:row>
      <xdr:rowOff>110451</xdr:rowOff>
    </xdr:to>
    <xdr:cxnSp macro="">
      <xdr:nvCxnSpPr>
        <xdr:cNvPr id="593" name="直線コネクタ 592">
          <a:extLst>
            <a:ext uri="{FF2B5EF4-FFF2-40B4-BE49-F238E27FC236}">
              <a16:creationId xmlns:a16="http://schemas.microsoft.com/office/drawing/2014/main" id="{DC742375-3881-4B66-B0E9-0A9961147C97}"/>
            </a:ext>
          </a:extLst>
        </xdr:cNvPr>
        <xdr:cNvCxnSpPr/>
      </xdr:nvCxnSpPr>
      <xdr:spPr>
        <a:xfrm flipV="1">
          <a:off x="19545300" y="7139134"/>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60430</xdr:rowOff>
    </xdr:from>
    <xdr:to>
      <xdr:col>98</xdr:col>
      <xdr:colOff>38100</xdr:colOff>
      <xdr:row>41</xdr:row>
      <xdr:rowOff>162030</xdr:rowOff>
    </xdr:to>
    <xdr:sp macro="" textlink="">
      <xdr:nvSpPr>
        <xdr:cNvPr id="594" name="楕円 593">
          <a:extLst>
            <a:ext uri="{FF2B5EF4-FFF2-40B4-BE49-F238E27FC236}">
              <a16:creationId xmlns:a16="http://schemas.microsoft.com/office/drawing/2014/main" id="{B5A7F192-38C9-4997-BCD2-828876CFFC56}"/>
            </a:ext>
          </a:extLst>
        </xdr:cNvPr>
        <xdr:cNvSpPr/>
      </xdr:nvSpPr>
      <xdr:spPr>
        <a:xfrm>
          <a:off x="18605500" y="7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110451</xdr:rowOff>
    </xdr:from>
    <xdr:to>
      <xdr:col>102</xdr:col>
      <xdr:colOff>114300</xdr:colOff>
      <xdr:row>41</xdr:row>
      <xdr:rowOff>111230</xdr:rowOff>
    </xdr:to>
    <xdr:cxnSp macro="">
      <xdr:nvCxnSpPr>
        <xdr:cNvPr id="595" name="直線コネクタ 594">
          <a:extLst>
            <a:ext uri="{FF2B5EF4-FFF2-40B4-BE49-F238E27FC236}">
              <a16:creationId xmlns:a16="http://schemas.microsoft.com/office/drawing/2014/main" id="{E740DC1B-7D6A-44D9-9F60-2C713E76147E}"/>
            </a:ext>
          </a:extLst>
        </xdr:cNvPr>
        <xdr:cNvCxnSpPr/>
      </xdr:nvCxnSpPr>
      <xdr:spPr>
        <a:xfrm flipV="1">
          <a:off x="18656300" y="7139901"/>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175DABE9-D960-4D79-AA8B-742AD2AB6F6C}"/>
            </a:ext>
          </a:extLst>
        </xdr:cNvPr>
        <xdr:cNvSpPr txBox="1"/>
      </xdr:nvSpPr>
      <xdr:spPr>
        <a:xfrm>
          <a:off x="21043411" y="72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24520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ABF99D74-013F-44C8-B497-A4ECD736805C}"/>
            </a:ext>
          </a:extLst>
        </xdr:cNvPr>
        <xdr:cNvSpPr txBox="1"/>
      </xdr:nvSpPr>
      <xdr:spPr>
        <a:xfrm>
          <a:off x="20167111" y="72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26884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D93EB400-6FBF-4CF9-BE16-3DC037F7288D}"/>
            </a:ext>
          </a:extLst>
        </xdr:cNvPr>
        <xdr:cNvSpPr txBox="1"/>
      </xdr:nvSpPr>
      <xdr:spPr>
        <a:xfrm>
          <a:off x="19278111" y="72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29009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E417C4EC-14B4-46D5-A276-79A083893F51}"/>
            </a:ext>
          </a:extLst>
        </xdr:cNvPr>
        <xdr:cNvSpPr txBox="1"/>
      </xdr:nvSpPr>
      <xdr:spPr>
        <a:xfrm>
          <a:off x="18389111" y="722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164093</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6E8CCD79-3F47-41AB-BCDF-B58AD6ECFAAE}"/>
            </a:ext>
          </a:extLst>
        </xdr:cNvPr>
        <xdr:cNvSpPr txBox="1"/>
      </xdr:nvSpPr>
      <xdr:spPr>
        <a:xfrm>
          <a:off x="21011095" y="685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5561</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29FF0287-F7DE-4EB3-8875-A16062CE1B56}"/>
            </a:ext>
          </a:extLst>
        </xdr:cNvPr>
        <xdr:cNvSpPr txBox="1"/>
      </xdr:nvSpPr>
      <xdr:spPr>
        <a:xfrm>
          <a:off x="20134795" y="686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6328</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85076DCF-9A6F-48B0-BBB6-4A740B0E76A4}"/>
            </a:ext>
          </a:extLst>
        </xdr:cNvPr>
        <xdr:cNvSpPr txBox="1"/>
      </xdr:nvSpPr>
      <xdr:spPr>
        <a:xfrm>
          <a:off x="19245795" y="686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7107</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41E074D9-21AC-4F8D-9F9C-996E24559FB8}"/>
            </a:ext>
          </a:extLst>
        </xdr:cNvPr>
        <xdr:cNvSpPr txBox="1"/>
      </xdr:nvSpPr>
      <xdr:spPr>
        <a:xfrm>
          <a:off x="18356795" y="686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939F4C68-C249-41F3-8F8E-A55EA39D31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1EE1BBF9-4BCB-445B-8F47-2DBAF11EBB1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5B6FBFC5-025C-42EE-A77B-921180B399F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5FEE7EA9-04AF-4ADD-8811-FB98A71C87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B2BA07E2-8240-4301-9A41-2672FFFECA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899B1DDE-C83A-431F-B7C6-482AB0707B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A2198442-F6F4-4476-A013-C38923067C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F414B97F-D24B-4095-83F6-DC05B2D3E8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5C2B3071-8892-497E-8C30-99AB844860E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21B64665-6E50-4A37-AE75-E391D8FA91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1A553932-4A3C-4966-AA4D-BAE35924BE0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3141ECD5-427F-4CCF-BAA9-918346887B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9253346F-267B-4E76-86B5-A74D5FC6884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A171455C-53AE-4BF3-BE84-554F9A109B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E382DB64-E5BA-4C33-8AC9-60C712AAA37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D8AA8F73-1165-4F71-8A83-42C1C0115C7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97BA6994-925E-41F7-94A0-BB3A298B8AA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DBDD7BD5-368F-41F5-9838-30C02ECA37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25A4B030-2E9B-442B-A959-3E3F2035683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B20E68E2-33C4-4012-A87B-4EE775CBA71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6F84B544-E9B3-488C-AE2E-10B701ACA75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1F1CC372-6F14-40C0-81F3-E0B40D4EB0F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4EC38A57-5F54-44EE-9251-43DADA4DA04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3C5883F0-02AB-422C-A781-A6E1A8F320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345AB07-DD05-49B6-8598-C6720534CB2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B8D9FBD-7CC0-4F4E-A3A4-243B499D86E6}"/>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15C99A75-6FAE-466D-8165-DC96821AB2C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A85A591F-37C3-4003-80FF-228A38A63DC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5FD521C3-822B-4840-AA4E-A845C4984763}"/>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7DA79ED2-111C-4DB1-AB6C-BBD0E9C07F4F}"/>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80EEB3EE-5A8C-4D6A-BD63-BB921BD6C407}"/>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7635BE1F-A23D-4626-92FA-4268715AD3D5}"/>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09E00E36-5A3C-4EBE-BE4A-CAF66D3620FB}"/>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4CADF83A-B90C-4784-9BAF-F980E81AD30F}"/>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E6FFFF79-A9C2-42E2-9E25-CFF623AC3519}"/>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2588D397-AAC3-4A97-8E6F-C4DF8EE602F8}"/>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C32E2C7-9577-4BEF-B8DD-D63BAC90F1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316BAA2E-4D76-4D7B-93AB-22A868449A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C81B3A4-0FD9-4B13-9D2E-7BA7EA48BB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AF84773-DFAD-4A3C-8F24-916270F823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1783B352-EDFD-48C2-B92B-36D11F6486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645" name="楕円 644">
          <a:extLst>
            <a:ext uri="{FF2B5EF4-FFF2-40B4-BE49-F238E27FC236}">
              <a16:creationId xmlns:a16="http://schemas.microsoft.com/office/drawing/2014/main" id="{7F958568-5986-4495-8390-744241DC3664}"/>
            </a:ext>
          </a:extLst>
        </xdr:cNvPr>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7F4A228C-E454-41FB-B941-4E26F30A9C78}"/>
            </a:ext>
          </a:extLst>
        </xdr:cNvPr>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647" name="楕円 646">
          <a:extLst>
            <a:ext uri="{FF2B5EF4-FFF2-40B4-BE49-F238E27FC236}">
              <a16:creationId xmlns:a16="http://schemas.microsoft.com/office/drawing/2014/main" id="{3506C634-C7E3-4842-AF6E-438E18F76B6F}"/>
            </a:ext>
          </a:extLst>
        </xdr:cNvPr>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130628</xdr:rowOff>
    </xdr:to>
    <xdr:cxnSp macro="">
      <xdr:nvCxnSpPr>
        <xdr:cNvPr id="648" name="直線コネクタ 647">
          <a:extLst>
            <a:ext uri="{FF2B5EF4-FFF2-40B4-BE49-F238E27FC236}">
              <a16:creationId xmlns:a16="http://schemas.microsoft.com/office/drawing/2014/main" id="{599EA728-91DF-44AF-9AF4-E40897DA2793}"/>
            </a:ext>
          </a:extLst>
        </xdr:cNvPr>
        <xdr:cNvCxnSpPr/>
      </xdr:nvCxnSpPr>
      <xdr:spPr>
        <a:xfrm>
          <a:off x="15481300" y="103196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9" name="楕円 648">
          <a:extLst>
            <a:ext uri="{FF2B5EF4-FFF2-40B4-BE49-F238E27FC236}">
              <a16:creationId xmlns:a16="http://schemas.microsoft.com/office/drawing/2014/main" id="{78B1E8DC-4290-4315-ADDA-EC45A5F1F9FF}"/>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32657</xdr:rowOff>
    </xdr:to>
    <xdr:cxnSp macro="">
      <xdr:nvCxnSpPr>
        <xdr:cNvPr id="650" name="直線コネクタ 649">
          <a:extLst>
            <a:ext uri="{FF2B5EF4-FFF2-40B4-BE49-F238E27FC236}">
              <a16:creationId xmlns:a16="http://schemas.microsoft.com/office/drawing/2014/main" id="{68FC4AE4-C2FA-4614-AD20-65E8CBC814A4}"/>
            </a:ext>
          </a:extLst>
        </xdr:cNvPr>
        <xdr:cNvCxnSpPr/>
      </xdr:nvCxnSpPr>
      <xdr:spPr>
        <a:xfrm>
          <a:off x="14592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651" name="楕円 650">
          <a:extLst>
            <a:ext uri="{FF2B5EF4-FFF2-40B4-BE49-F238E27FC236}">
              <a16:creationId xmlns:a16="http://schemas.microsoft.com/office/drawing/2014/main" id="{0A4110D4-08DD-409C-8563-AC6629B986FC}"/>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652" name="直線コネクタ 651">
          <a:extLst>
            <a:ext uri="{FF2B5EF4-FFF2-40B4-BE49-F238E27FC236}">
              <a16:creationId xmlns:a16="http://schemas.microsoft.com/office/drawing/2014/main" id="{F7A66C6C-9375-4502-A3D3-499505B066A5}"/>
            </a:ext>
          </a:extLst>
        </xdr:cNvPr>
        <xdr:cNvCxnSpPr/>
      </xdr:nvCxnSpPr>
      <xdr:spPr>
        <a:xfrm>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653" name="楕円 652">
          <a:extLst>
            <a:ext uri="{FF2B5EF4-FFF2-40B4-BE49-F238E27FC236}">
              <a16:creationId xmlns:a16="http://schemas.microsoft.com/office/drawing/2014/main" id="{A4EB3DE7-6FB1-4A77-AB0D-036AC4621F63}"/>
            </a:ext>
          </a:extLst>
        </xdr:cNvPr>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654" name="直線コネクタ 653">
          <a:extLst>
            <a:ext uri="{FF2B5EF4-FFF2-40B4-BE49-F238E27FC236}">
              <a16:creationId xmlns:a16="http://schemas.microsoft.com/office/drawing/2014/main" id="{35C6571D-9D6F-45DC-BFC4-F13AF9BBB671}"/>
            </a:ext>
          </a:extLst>
        </xdr:cNvPr>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9E56995-4781-436B-B269-05B5F5EC7509}"/>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9A4753F1-5964-4BA2-9C29-BEC90D2D7BE5}"/>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7DD7152F-A86C-4ECD-92F7-99203B6FCAF5}"/>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EA839F6A-6D95-40A5-8E68-B25FB3D9CC2C}"/>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7DFB498E-FDBB-4F59-BA7E-B40C63CC9CD7}"/>
            </a:ext>
          </a:extLst>
        </xdr:cNvPr>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A2862E60-A606-4DDC-AB27-CD9E8BF201C1}"/>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3F5D5312-32A3-4B82-ADEF-2B0C146FAEFA}"/>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AE146F05-CD32-4CBC-BFB8-031334B44BB9}"/>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678DB142-13ED-4CF2-89FF-47E0BF53DF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618E29D3-5AE4-45B5-A12E-CF415093E6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2D80DD84-5627-448C-8BF9-90C4932BBE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4FBDD779-E7FE-4E7F-95DF-21F5D50DDF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8F6D4BFB-7828-47DB-A003-D958C1D374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B922F97E-859D-4FE9-970A-2BB2AC48B7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B378AEFF-53AE-49ED-AFE9-DD9AEFBCEE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CF5E4C15-4317-40E2-997B-B9C1A87DD4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9E7AF500-A1BB-4D2F-83FC-3AF33E8CE3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1AA4437F-3E02-4384-8B24-DF36BEC315A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BB424AD7-3251-4F7C-A4F8-31A0C056947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8AD7B0C1-B30E-488C-96E8-9C9EAE85FCC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7693A1A8-DFD3-46F6-9103-25B86DEF752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20000035-C6CA-4AA1-8368-5E7F0D9EB3C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D7E70AB-D141-489F-AE01-E569FEE3234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4A70E57D-4B0F-4AEE-8E80-4F0C66C57DD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5AAEDAD0-9C86-491F-9A7B-A7FBF6FFC48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3412950D-657E-4779-B4F1-F674E2668C0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2455AF17-5F2C-4EFE-98D7-55A0E79454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87289547-A139-435D-BD6B-831AF8D0C1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A22F5DA-EF9A-4EB7-8B5B-B122EF367A8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907B6E1A-BA0E-41E9-9B07-C162AD5A9D9F}"/>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7212E388-D8C8-4A6F-841C-DEEC0CC05C05}"/>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8C47D34D-42AC-4E6C-8972-1A08B5A44D36}"/>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9BC05541-359B-41C0-A47D-C82FCB667613}"/>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4C81F4C2-B2ED-4F42-A82E-180ABCFC9BC9}"/>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6E00DE5B-092E-47B1-9771-6EC0EE0D2371}"/>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884D45F4-ED0C-4B43-ABC6-9BE02F67B843}"/>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CD39CB42-04CE-4456-91EB-AA840DA8A174}"/>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331BAED3-DC27-4285-96F2-7C3E222F6218}"/>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E47FBEDB-5F89-44C5-B408-A84189BFFC84}"/>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FFDCDBFD-23DB-42BA-A599-A96E5D391ADE}"/>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2A11C7C3-FB20-4CC6-ADCA-6B28A7CB11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C90F9C2A-CB4C-4FD8-93A7-1111AB59D3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2AA2D71-9973-4C1F-9E56-79FB9F0426E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EC2D65DB-716D-47DF-BFE3-7FDF4EEE2A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A47BEAB-6F3E-48DA-9225-F34731ECA6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700" name="楕円 699">
          <a:extLst>
            <a:ext uri="{FF2B5EF4-FFF2-40B4-BE49-F238E27FC236}">
              <a16:creationId xmlns:a16="http://schemas.microsoft.com/office/drawing/2014/main" id="{36C80134-10F3-441E-A3DD-1FFBCDF77BC6}"/>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109237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4019AA27-F265-4115-BD9B-0E658BE7F6E2}"/>
            </a:ext>
          </a:extLst>
        </xdr:cNvPr>
        <xdr:cNvSpPr txBox="1"/>
      </xdr:nvSpPr>
      <xdr:spPr>
        <a:xfrm>
          <a:off x="22199600"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702" name="楕円 701">
          <a:extLst>
            <a:ext uri="{FF2B5EF4-FFF2-40B4-BE49-F238E27FC236}">
              <a16:creationId xmlns:a16="http://schemas.microsoft.com/office/drawing/2014/main" id="{36F6EECA-E60A-4B85-9C57-7CED3D982C77}"/>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141732</xdr:rowOff>
    </xdr:to>
    <xdr:cxnSp macro="">
      <xdr:nvCxnSpPr>
        <xdr:cNvPr id="703" name="直線コネクタ 702">
          <a:extLst>
            <a:ext uri="{FF2B5EF4-FFF2-40B4-BE49-F238E27FC236}">
              <a16:creationId xmlns:a16="http://schemas.microsoft.com/office/drawing/2014/main" id="{C1E9BE75-D435-4ECA-BF29-465BFC80190C}"/>
            </a:ext>
          </a:extLst>
        </xdr:cNvPr>
        <xdr:cNvCxnSpPr/>
      </xdr:nvCxnSpPr>
      <xdr:spPr>
        <a:xfrm flipV="1">
          <a:off x="21323300" y="1076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704" name="楕円 703">
          <a:extLst>
            <a:ext uri="{FF2B5EF4-FFF2-40B4-BE49-F238E27FC236}">
              <a16:creationId xmlns:a16="http://schemas.microsoft.com/office/drawing/2014/main" id="{F86ADA1B-CC71-4A40-93B0-DC13CFBD1F12}"/>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141732</xdr:rowOff>
    </xdr:to>
    <xdr:cxnSp macro="">
      <xdr:nvCxnSpPr>
        <xdr:cNvPr id="705" name="直線コネクタ 704">
          <a:extLst>
            <a:ext uri="{FF2B5EF4-FFF2-40B4-BE49-F238E27FC236}">
              <a16:creationId xmlns:a16="http://schemas.microsoft.com/office/drawing/2014/main" id="{345D605C-33C3-44AF-81B0-439DD07A5FC7}"/>
            </a:ext>
          </a:extLst>
        </xdr:cNvPr>
        <xdr:cNvCxnSpPr/>
      </xdr:nvCxnSpPr>
      <xdr:spPr>
        <a:xfrm>
          <a:off x="20434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706" name="楕円 705">
          <a:extLst>
            <a:ext uri="{FF2B5EF4-FFF2-40B4-BE49-F238E27FC236}">
              <a16:creationId xmlns:a16="http://schemas.microsoft.com/office/drawing/2014/main" id="{470F9F0A-934D-4843-B1FD-BB626394D569}"/>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141732</xdr:rowOff>
    </xdr:to>
    <xdr:cxnSp macro="">
      <xdr:nvCxnSpPr>
        <xdr:cNvPr id="707" name="直線コネクタ 706">
          <a:extLst>
            <a:ext uri="{FF2B5EF4-FFF2-40B4-BE49-F238E27FC236}">
              <a16:creationId xmlns:a16="http://schemas.microsoft.com/office/drawing/2014/main" id="{610DBF88-6DF1-4CC1-B52F-5A45B3D6A972}"/>
            </a:ext>
          </a:extLst>
        </xdr:cNvPr>
        <xdr:cNvCxnSpPr/>
      </xdr:nvCxnSpPr>
      <xdr:spPr>
        <a:xfrm>
          <a:off x="19545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90932</xdr:rowOff>
    </xdr:from>
    <xdr:to>
      <xdr:col>98</xdr:col>
      <xdr:colOff>38100</xdr:colOff>
      <xdr:row>63</xdr:row>
      <xdr:rowOff>21082</xdr:rowOff>
    </xdr:to>
    <xdr:sp macro="" textlink="">
      <xdr:nvSpPr>
        <xdr:cNvPr id="708" name="楕円 707">
          <a:extLst>
            <a:ext uri="{FF2B5EF4-FFF2-40B4-BE49-F238E27FC236}">
              <a16:creationId xmlns:a16="http://schemas.microsoft.com/office/drawing/2014/main" id="{2A9483A8-0C59-4B8F-A28D-81F38FCA27C6}"/>
            </a:ext>
          </a:extLst>
        </xdr:cNvPr>
        <xdr:cNvSpPr/>
      </xdr:nvSpPr>
      <xdr:spPr>
        <a:xfrm>
          <a:off x="18605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141732</xdr:rowOff>
    </xdr:to>
    <xdr:cxnSp macro="">
      <xdr:nvCxnSpPr>
        <xdr:cNvPr id="709" name="直線コネクタ 708">
          <a:extLst>
            <a:ext uri="{FF2B5EF4-FFF2-40B4-BE49-F238E27FC236}">
              <a16:creationId xmlns:a16="http://schemas.microsoft.com/office/drawing/2014/main" id="{995479C2-E80D-4036-97B0-A5A70EACEAFB}"/>
            </a:ext>
          </a:extLst>
        </xdr:cNvPr>
        <xdr:cNvCxnSpPr/>
      </xdr:nvCxnSpPr>
      <xdr:spPr>
        <a:xfrm>
          <a:off x="18656300" y="1077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710" name="n_1aveValue【保健センター・保健所】&#10;一人当たり面積">
          <a:extLst>
            <a:ext uri="{FF2B5EF4-FFF2-40B4-BE49-F238E27FC236}">
              <a16:creationId xmlns:a16="http://schemas.microsoft.com/office/drawing/2014/main" id="{DFE4287A-F3CC-43BC-855B-386F6177601F}"/>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1" name="n_2aveValue【保健センター・保健所】&#10;一人当たり面積">
          <a:extLst>
            <a:ext uri="{FF2B5EF4-FFF2-40B4-BE49-F238E27FC236}">
              <a16:creationId xmlns:a16="http://schemas.microsoft.com/office/drawing/2014/main" id="{BE5A9CA4-AA28-4EAA-ABAF-D3D5AD63454D}"/>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2" name="n_3aveValue【保健センター・保健所】&#10;一人当たり面積">
          <a:extLst>
            <a:ext uri="{FF2B5EF4-FFF2-40B4-BE49-F238E27FC236}">
              <a16:creationId xmlns:a16="http://schemas.microsoft.com/office/drawing/2014/main" id="{D4A34FC6-9A33-4F4A-934F-6C60F503623A}"/>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aveValue【保健センター・保健所】&#10;一人当たり面積">
          <a:extLst>
            <a:ext uri="{FF2B5EF4-FFF2-40B4-BE49-F238E27FC236}">
              <a16:creationId xmlns:a16="http://schemas.microsoft.com/office/drawing/2014/main" id="{E3285CBA-DAA8-4323-94B0-BBADFDD082BE}"/>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37609</xdr:rowOff>
    </xdr:from>
    <xdr:ext cx="469744" cy="259045"/>
    <xdr:sp macro="" textlink="">
      <xdr:nvSpPr>
        <xdr:cNvPr id="714" name="n_1mainValue【保健センター・保健所】&#10;一人当たり面積">
          <a:extLst>
            <a:ext uri="{FF2B5EF4-FFF2-40B4-BE49-F238E27FC236}">
              <a16:creationId xmlns:a16="http://schemas.microsoft.com/office/drawing/2014/main" id="{C041E490-FA1D-47EE-A355-A17C0EB3B8C8}"/>
            </a:ext>
          </a:extLst>
        </xdr:cNvPr>
        <xdr:cNvSpPr txBox="1"/>
      </xdr:nvSpPr>
      <xdr:spPr>
        <a:xfrm>
          <a:off x="210757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37609</xdr:rowOff>
    </xdr:from>
    <xdr:ext cx="469744" cy="259045"/>
    <xdr:sp macro="" textlink="">
      <xdr:nvSpPr>
        <xdr:cNvPr id="715" name="n_2mainValue【保健センター・保健所】&#10;一人当たり面積">
          <a:extLst>
            <a:ext uri="{FF2B5EF4-FFF2-40B4-BE49-F238E27FC236}">
              <a16:creationId xmlns:a16="http://schemas.microsoft.com/office/drawing/2014/main" id="{7A6C22DD-C3D0-4B86-BD89-97F5503947B5}"/>
            </a:ext>
          </a:extLst>
        </xdr:cNvPr>
        <xdr:cNvSpPr txBox="1"/>
      </xdr:nvSpPr>
      <xdr:spPr>
        <a:xfrm>
          <a:off x="20199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37609</xdr:rowOff>
    </xdr:from>
    <xdr:ext cx="469744" cy="259045"/>
    <xdr:sp macro="" textlink="">
      <xdr:nvSpPr>
        <xdr:cNvPr id="716" name="n_3mainValue【保健センター・保健所】&#10;一人当たり面積">
          <a:extLst>
            <a:ext uri="{FF2B5EF4-FFF2-40B4-BE49-F238E27FC236}">
              <a16:creationId xmlns:a16="http://schemas.microsoft.com/office/drawing/2014/main" id="{A9F900FD-C98F-4C63-B14A-680802C772CC}"/>
            </a:ext>
          </a:extLst>
        </xdr:cNvPr>
        <xdr:cNvSpPr txBox="1"/>
      </xdr:nvSpPr>
      <xdr:spPr>
        <a:xfrm>
          <a:off x="19310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37609</xdr:rowOff>
    </xdr:from>
    <xdr:ext cx="469744" cy="259045"/>
    <xdr:sp macro="" textlink="">
      <xdr:nvSpPr>
        <xdr:cNvPr id="717" name="n_4mainValue【保健センター・保健所】&#10;一人当たり面積">
          <a:extLst>
            <a:ext uri="{FF2B5EF4-FFF2-40B4-BE49-F238E27FC236}">
              <a16:creationId xmlns:a16="http://schemas.microsoft.com/office/drawing/2014/main" id="{734B2ED0-DED5-4B86-AE77-DB3B054CF09B}"/>
            </a:ext>
          </a:extLst>
        </xdr:cNvPr>
        <xdr:cNvSpPr txBox="1"/>
      </xdr:nvSpPr>
      <xdr:spPr>
        <a:xfrm>
          <a:off x="18421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3DD2FC84-BC3A-4D41-BEF5-9E333DB3400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8CC5E78-A34B-4656-AD58-10220F0A78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3A04BC2F-6C54-4D7B-86E5-BB0881D13EB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B1641041-1809-4EB7-B7E3-7813D04345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CAFE00D0-6735-43E4-A699-B5E034B5AE8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F3F23178-6AD5-4B8A-A38E-A543262E55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5814BAEC-B42E-4CAD-96D0-8FCF8CA8B2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F5591C68-37FA-4A0C-B175-98D74816B89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45BE6950-0CC1-43BC-A87A-7FD51CA2258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61C7975C-5580-4437-A543-DE5E5025EAE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7580C21D-AB10-453C-95E9-02FAA11718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75811292-1842-4093-835D-B12243C213F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F175A7DC-949A-4D04-B7B0-3D870AF7F93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3BA62A75-AA72-4384-8079-9B488FE02D4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6DCF64E6-7B1D-4272-A9C7-5194E664A49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EF8C712A-0868-46F4-9D72-78A3A6B1B55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1189513D-F28E-4CF5-93A8-72EE8DE027F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C635EF9F-E147-4065-B33F-516A896045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ACBF2A20-6A07-498E-9FA6-BAEE4DF5F18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7D2687F3-BBDD-40F5-A6E3-CD6A8D82B5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169DDA57-8FAF-4A4B-93F7-033253256B6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F8EBA607-B92E-4A92-9FC0-96D10F6FF97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E9BCC839-6033-4D0A-956A-CD674DC115C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F44F7AC9-6A05-4078-B863-25ECE5CF73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3CD4B06B-B241-49F6-BFB5-69052B02672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BE8F478F-EB88-4D75-8314-DC4B546E4504}"/>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8595FD4A-6A3B-46E7-A740-8A47ACD2DFC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E9AC2B3C-BA37-4239-982E-F172742ED8B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C1831E10-A081-448C-B5F6-D2B2B4E6286F}"/>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534B224D-6719-43FA-9AA3-111DA3C6DD86}"/>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328BB2C7-F79B-4BF3-A52C-A6872022CE61}"/>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58B07394-72A3-4CAC-8F14-B237DDBEEBF6}"/>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89D1B66D-29EF-4AD0-BFFE-FD347CD24B6C}"/>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E60EEA85-CDA4-4BB2-B25A-B6EC60DA1371}"/>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F623A137-1132-4A53-8141-164DB5CE6AF1}"/>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4802D8E5-F19A-4064-B718-05A01FA0F7D8}"/>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13EA9A6-814A-43A6-B225-836013C129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E223E04-BDCD-4589-BC14-FEF78AAB242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73D13DE4-1993-4EAA-888E-3ABE027AC57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DD90C58-59A3-463B-8C3F-85C5C35CDDA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46AEA2CA-1921-48D4-98DE-78F86515B73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759" name="楕円 758">
          <a:extLst>
            <a:ext uri="{FF2B5EF4-FFF2-40B4-BE49-F238E27FC236}">
              <a16:creationId xmlns:a16="http://schemas.microsoft.com/office/drawing/2014/main" id="{2EF3F464-2DB6-4776-89DE-C32DB7EE6FD1}"/>
            </a:ext>
          </a:extLst>
        </xdr:cNvPr>
        <xdr:cNvSpPr/>
      </xdr:nvSpPr>
      <xdr:spPr>
        <a:xfrm>
          <a:off x="16268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46100</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EFD99F2E-7070-4291-8562-C9EDA9BA75FD}"/>
            </a:ext>
          </a:extLst>
        </xdr:cNvPr>
        <xdr:cNvSpPr txBox="1"/>
      </xdr:nvSpPr>
      <xdr:spPr>
        <a:xfrm>
          <a:off x="16357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111398</xdr:rowOff>
    </xdr:from>
    <xdr:to>
      <xdr:col>81</xdr:col>
      <xdr:colOff>101600</xdr:colOff>
      <xdr:row>82</xdr:row>
      <xdr:rowOff>41548</xdr:rowOff>
    </xdr:to>
    <xdr:sp macro="" textlink="">
      <xdr:nvSpPr>
        <xdr:cNvPr id="761" name="楕円 760">
          <a:extLst>
            <a:ext uri="{FF2B5EF4-FFF2-40B4-BE49-F238E27FC236}">
              <a16:creationId xmlns:a16="http://schemas.microsoft.com/office/drawing/2014/main" id="{1642A6EF-5CEC-43D6-84E8-CEDF6E997503}"/>
            </a:ext>
          </a:extLst>
        </xdr:cNvPr>
        <xdr:cNvSpPr/>
      </xdr:nvSpPr>
      <xdr:spPr>
        <a:xfrm>
          <a:off x="15430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162198</xdr:rowOff>
    </xdr:from>
    <xdr:to>
      <xdr:col>85</xdr:col>
      <xdr:colOff>127000</xdr:colOff>
      <xdr:row>82</xdr:row>
      <xdr:rowOff>74023</xdr:rowOff>
    </xdr:to>
    <xdr:cxnSp macro="">
      <xdr:nvCxnSpPr>
        <xdr:cNvPr id="762" name="直線コネクタ 761">
          <a:extLst>
            <a:ext uri="{FF2B5EF4-FFF2-40B4-BE49-F238E27FC236}">
              <a16:creationId xmlns:a16="http://schemas.microsoft.com/office/drawing/2014/main" id="{411461AE-157F-4C31-B7D2-E95F854833E5}"/>
            </a:ext>
          </a:extLst>
        </xdr:cNvPr>
        <xdr:cNvCxnSpPr/>
      </xdr:nvCxnSpPr>
      <xdr:spPr>
        <a:xfrm>
          <a:off x="15481300" y="14049648"/>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763" name="楕円 762">
          <a:extLst>
            <a:ext uri="{FF2B5EF4-FFF2-40B4-BE49-F238E27FC236}">
              <a16:creationId xmlns:a16="http://schemas.microsoft.com/office/drawing/2014/main" id="{22B6269C-FC1B-4976-97BA-A0DA40E2EF04}"/>
            </a:ext>
          </a:extLst>
        </xdr:cNvPr>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81</xdr:row>
      <xdr:rowOff>162198</xdr:rowOff>
    </xdr:to>
    <xdr:cxnSp macro="">
      <xdr:nvCxnSpPr>
        <xdr:cNvPr id="764" name="直線コネクタ 763">
          <a:extLst>
            <a:ext uri="{FF2B5EF4-FFF2-40B4-BE49-F238E27FC236}">
              <a16:creationId xmlns:a16="http://schemas.microsoft.com/office/drawing/2014/main" id="{64D87094-DE2C-4AFB-ADAB-4AF016652F5C}"/>
            </a:ext>
          </a:extLst>
        </xdr:cNvPr>
        <xdr:cNvCxnSpPr/>
      </xdr:nvCxnSpPr>
      <xdr:spPr>
        <a:xfrm>
          <a:off x="14592300" y="140382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152219</xdr:rowOff>
    </xdr:from>
    <xdr:to>
      <xdr:col>72</xdr:col>
      <xdr:colOff>38100</xdr:colOff>
      <xdr:row>82</xdr:row>
      <xdr:rowOff>82369</xdr:rowOff>
    </xdr:to>
    <xdr:sp macro="" textlink="">
      <xdr:nvSpPr>
        <xdr:cNvPr id="765" name="楕円 764">
          <a:extLst>
            <a:ext uri="{FF2B5EF4-FFF2-40B4-BE49-F238E27FC236}">
              <a16:creationId xmlns:a16="http://schemas.microsoft.com/office/drawing/2014/main" id="{948C22C1-A1A9-4CBC-990E-3C15D9761672}"/>
            </a:ext>
          </a:extLst>
        </xdr:cNvPr>
        <xdr:cNvSpPr/>
      </xdr:nvSpPr>
      <xdr:spPr>
        <a:xfrm>
          <a:off x="13652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150768</xdr:rowOff>
    </xdr:from>
    <xdr:to>
      <xdr:col>76</xdr:col>
      <xdr:colOff>114300</xdr:colOff>
      <xdr:row>82</xdr:row>
      <xdr:rowOff>31569</xdr:rowOff>
    </xdr:to>
    <xdr:cxnSp macro="">
      <xdr:nvCxnSpPr>
        <xdr:cNvPr id="766" name="直線コネクタ 765">
          <a:extLst>
            <a:ext uri="{FF2B5EF4-FFF2-40B4-BE49-F238E27FC236}">
              <a16:creationId xmlns:a16="http://schemas.microsoft.com/office/drawing/2014/main" id="{86603648-D3D8-46BB-B726-3DBEA6C0AB9C}"/>
            </a:ext>
          </a:extLst>
        </xdr:cNvPr>
        <xdr:cNvCxnSpPr/>
      </xdr:nvCxnSpPr>
      <xdr:spPr>
        <a:xfrm flipV="1">
          <a:off x="13703300" y="140382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140788</xdr:rowOff>
    </xdr:from>
    <xdr:to>
      <xdr:col>67</xdr:col>
      <xdr:colOff>101600</xdr:colOff>
      <xdr:row>82</xdr:row>
      <xdr:rowOff>70938</xdr:rowOff>
    </xdr:to>
    <xdr:sp macro="" textlink="">
      <xdr:nvSpPr>
        <xdr:cNvPr id="767" name="楕円 766">
          <a:extLst>
            <a:ext uri="{FF2B5EF4-FFF2-40B4-BE49-F238E27FC236}">
              <a16:creationId xmlns:a16="http://schemas.microsoft.com/office/drawing/2014/main" id="{35AA54B4-10AE-4A88-9EC0-1300F7D033EB}"/>
            </a:ext>
          </a:extLst>
        </xdr:cNvPr>
        <xdr:cNvSpPr/>
      </xdr:nvSpPr>
      <xdr:spPr>
        <a:xfrm>
          <a:off x="12763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20138</xdr:rowOff>
    </xdr:from>
    <xdr:to>
      <xdr:col>71</xdr:col>
      <xdr:colOff>177800</xdr:colOff>
      <xdr:row>82</xdr:row>
      <xdr:rowOff>31569</xdr:rowOff>
    </xdr:to>
    <xdr:cxnSp macro="">
      <xdr:nvCxnSpPr>
        <xdr:cNvPr id="768" name="直線コネクタ 767">
          <a:extLst>
            <a:ext uri="{FF2B5EF4-FFF2-40B4-BE49-F238E27FC236}">
              <a16:creationId xmlns:a16="http://schemas.microsoft.com/office/drawing/2014/main" id="{277C4966-7749-4D5D-B05B-A93A4FBC2FAF}"/>
            </a:ext>
          </a:extLst>
        </xdr:cNvPr>
        <xdr:cNvCxnSpPr/>
      </xdr:nvCxnSpPr>
      <xdr:spPr>
        <a:xfrm>
          <a:off x="12814300" y="140790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00FD7E41-A08C-40B0-91DC-3BD0D5EAECCE}"/>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B35CE6CE-1E67-4750-89AA-FA07D6C57E8D}"/>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A20EE43A-9D11-4CE9-85A6-9A16DF6CEFA4}"/>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DDF5B30B-B988-4E6B-83B6-AAE3F2909924}"/>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58075</xdr:rowOff>
    </xdr:from>
    <xdr:ext cx="405111" cy="259045"/>
    <xdr:sp macro="" textlink="">
      <xdr:nvSpPr>
        <xdr:cNvPr id="773" name="n_1mainValue【消防施設】&#10;有形固定資産減価償却率">
          <a:extLst>
            <a:ext uri="{FF2B5EF4-FFF2-40B4-BE49-F238E27FC236}">
              <a16:creationId xmlns:a16="http://schemas.microsoft.com/office/drawing/2014/main" id="{DFCEBAFE-D7B9-4330-B05A-A9B84EDF5222}"/>
            </a:ext>
          </a:extLst>
        </xdr:cNvPr>
        <xdr:cNvSpPr txBox="1"/>
      </xdr:nvSpPr>
      <xdr:spPr>
        <a:xfrm>
          <a:off x="152660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774" name="n_2mainValue【消防施設】&#10;有形固定資産減価償却率">
          <a:extLst>
            <a:ext uri="{FF2B5EF4-FFF2-40B4-BE49-F238E27FC236}">
              <a16:creationId xmlns:a16="http://schemas.microsoft.com/office/drawing/2014/main" id="{1049F6D3-1841-4481-BC83-1C5F129FC0DC}"/>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98896</xdr:rowOff>
    </xdr:from>
    <xdr:ext cx="405111" cy="259045"/>
    <xdr:sp macro="" textlink="">
      <xdr:nvSpPr>
        <xdr:cNvPr id="775" name="n_3mainValue【消防施設】&#10;有形固定資産減価償却率">
          <a:extLst>
            <a:ext uri="{FF2B5EF4-FFF2-40B4-BE49-F238E27FC236}">
              <a16:creationId xmlns:a16="http://schemas.microsoft.com/office/drawing/2014/main" id="{BE717A10-5464-417D-912B-4F2FB00469E2}"/>
            </a:ext>
          </a:extLst>
        </xdr:cNvPr>
        <xdr:cNvSpPr txBox="1"/>
      </xdr:nvSpPr>
      <xdr:spPr>
        <a:xfrm>
          <a:off x="13500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87465</xdr:rowOff>
    </xdr:from>
    <xdr:ext cx="405111" cy="259045"/>
    <xdr:sp macro="" textlink="">
      <xdr:nvSpPr>
        <xdr:cNvPr id="776" name="n_4mainValue【消防施設】&#10;有形固定資産減価償却率">
          <a:extLst>
            <a:ext uri="{FF2B5EF4-FFF2-40B4-BE49-F238E27FC236}">
              <a16:creationId xmlns:a16="http://schemas.microsoft.com/office/drawing/2014/main" id="{6E9BBA6F-6D89-42B9-BC62-F7264513EF65}"/>
            </a:ext>
          </a:extLst>
        </xdr:cNvPr>
        <xdr:cNvSpPr txBox="1"/>
      </xdr:nvSpPr>
      <xdr:spPr>
        <a:xfrm>
          <a:off x="12611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A8ADC0AE-15F1-46F3-9F39-8E406A152B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9B579AC1-4883-4A46-9538-F561FCF270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40A33AA5-2E0C-44C5-BCF9-CB8231F22D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365F98E3-266A-44D5-95E2-4A631FD98A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A68BE6C-72BC-4BCC-AB46-51CEBC2D31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A683F8BE-BCAD-42B4-B9C0-1C36619996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8255D8B-5AEB-43F3-B538-B9898F2B402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FAA22D1-D9A5-4212-B59C-698FB5B02D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E793C4D9-906B-4F07-A1A7-9FFD71B73B9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1100080D-5D06-4D43-8A9D-B5ED67E8471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95CF63E3-BF4E-43F4-91E5-415171B8A5F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75BFB52C-B7D8-4F97-A82D-804B630C420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D92C7B3D-E349-4EB3-B1AF-71C8CE68B4E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130363D4-C1F3-439C-9D51-5DD71C11B38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38B9399-EF1B-420C-BE9B-755158FE5B0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ADC59AA9-646D-46DA-9CFC-04C4A6E5571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76A4FC86-59BA-4045-BA8C-700C8BF06F4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C6D023E0-B42A-445D-B0BD-742E820567B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C6E1E5FF-3993-4C81-ADF8-3D3F66C855C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656AA986-AF63-4FF2-A4DE-939C7ADBDB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1B5790FF-8901-4DD4-A502-59CF0CB859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D90C359A-F904-4C9C-8F22-F841AE5C1C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FAC4D603-E2A6-4F73-B9DB-C80C93F05C3F}"/>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1A763D32-512C-4F7B-A628-870415B3C213}"/>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0C099FDE-7B42-45EE-BE22-2C2C387EBA5B}"/>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731F75EA-FF5E-4539-99A6-FA93CB4BA315}"/>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a:extLst>
            <a:ext uri="{FF2B5EF4-FFF2-40B4-BE49-F238E27FC236}">
              <a16:creationId xmlns:a16="http://schemas.microsoft.com/office/drawing/2014/main" id="{CEF644B5-ECCA-41AA-BCD6-EDAB187E8373}"/>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3A7630AB-0479-4AEF-B55B-849ACA21583C}"/>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689889DC-D4DA-49DF-AE1F-4EA04FE08812}"/>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12CDAB5A-F44E-4AAD-8E61-654D3177FC02}"/>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CE2186C6-1CA5-44B6-8CC3-46DE61BF9E60}"/>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06EDB8A1-A89E-411B-A823-AFD3DE7D4679}"/>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458F50FE-6582-49D4-AEFF-5BE3C26A9A4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C2B92F0B-24F3-4767-A86D-CF6D2B946E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CFEE81D4-A53B-43DC-938E-BC1348D5878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5DC775F-29C3-455B-BB4F-41395B021D3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8A320CE6-6EC2-47D6-BE65-75950315D4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814" name="楕円 813">
          <a:extLst>
            <a:ext uri="{FF2B5EF4-FFF2-40B4-BE49-F238E27FC236}">
              <a16:creationId xmlns:a16="http://schemas.microsoft.com/office/drawing/2014/main" id="{9826228A-2BAD-4219-9AA8-18B5F53D881A}"/>
            </a:ext>
          </a:extLst>
        </xdr:cNvPr>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815" name="【消防施設】&#10;一人当たり面積該当値テキスト">
          <a:extLst>
            <a:ext uri="{FF2B5EF4-FFF2-40B4-BE49-F238E27FC236}">
              <a16:creationId xmlns:a16="http://schemas.microsoft.com/office/drawing/2014/main" id="{2B1A48F7-7225-4B51-AE51-5BEC2EEF881A}"/>
            </a:ext>
          </a:extLst>
        </xdr:cNvPr>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816" name="楕円 815">
          <a:extLst>
            <a:ext uri="{FF2B5EF4-FFF2-40B4-BE49-F238E27FC236}">
              <a16:creationId xmlns:a16="http://schemas.microsoft.com/office/drawing/2014/main" id="{F85FAD92-A467-404B-91AD-CCE768B91948}"/>
            </a:ext>
          </a:extLst>
        </xdr:cNvPr>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83</xdr:row>
      <xdr:rowOff>127254</xdr:rowOff>
    </xdr:to>
    <xdr:cxnSp macro="">
      <xdr:nvCxnSpPr>
        <xdr:cNvPr id="817" name="直線コネクタ 816">
          <a:extLst>
            <a:ext uri="{FF2B5EF4-FFF2-40B4-BE49-F238E27FC236}">
              <a16:creationId xmlns:a16="http://schemas.microsoft.com/office/drawing/2014/main" id="{C6A05C40-00DA-4A26-AD4B-335101EBBCE5}"/>
            </a:ext>
          </a:extLst>
        </xdr:cNvPr>
        <xdr:cNvCxnSpPr/>
      </xdr:nvCxnSpPr>
      <xdr:spPr>
        <a:xfrm flipV="1">
          <a:off x="21323300" y="142021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81026</xdr:rowOff>
    </xdr:from>
    <xdr:to>
      <xdr:col>107</xdr:col>
      <xdr:colOff>101600</xdr:colOff>
      <xdr:row>84</xdr:row>
      <xdr:rowOff>11176</xdr:rowOff>
    </xdr:to>
    <xdr:sp macro="" textlink="">
      <xdr:nvSpPr>
        <xdr:cNvPr id="818" name="楕円 817">
          <a:extLst>
            <a:ext uri="{FF2B5EF4-FFF2-40B4-BE49-F238E27FC236}">
              <a16:creationId xmlns:a16="http://schemas.microsoft.com/office/drawing/2014/main" id="{084D7DFC-C502-4582-93B4-F444C2E3A60D}"/>
            </a:ext>
          </a:extLst>
        </xdr:cNvPr>
        <xdr:cNvSpPr/>
      </xdr:nvSpPr>
      <xdr:spPr>
        <a:xfrm>
          <a:off x="20383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131826</xdr:rowOff>
    </xdr:to>
    <xdr:cxnSp macro="">
      <xdr:nvCxnSpPr>
        <xdr:cNvPr id="819" name="直線コネクタ 818">
          <a:extLst>
            <a:ext uri="{FF2B5EF4-FFF2-40B4-BE49-F238E27FC236}">
              <a16:creationId xmlns:a16="http://schemas.microsoft.com/office/drawing/2014/main" id="{8D315449-8D12-4E13-B81A-0E0DCF2B3685}"/>
            </a:ext>
          </a:extLst>
        </xdr:cNvPr>
        <xdr:cNvCxnSpPr/>
      </xdr:nvCxnSpPr>
      <xdr:spPr>
        <a:xfrm flipV="1">
          <a:off x="20434300" y="1435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820" name="楕円 819">
          <a:extLst>
            <a:ext uri="{FF2B5EF4-FFF2-40B4-BE49-F238E27FC236}">
              <a16:creationId xmlns:a16="http://schemas.microsoft.com/office/drawing/2014/main" id="{1F441988-5C52-405C-B2E4-3264E0B94E05}"/>
            </a:ext>
          </a:extLst>
        </xdr:cNvPr>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131826</xdr:rowOff>
    </xdr:to>
    <xdr:cxnSp macro="">
      <xdr:nvCxnSpPr>
        <xdr:cNvPr id="821" name="直線コネクタ 820">
          <a:extLst>
            <a:ext uri="{FF2B5EF4-FFF2-40B4-BE49-F238E27FC236}">
              <a16:creationId xmlns:a16="http://schemas.microsoft.com/office/drawing/2014/main" id="{3C3F6170-0B85-456B-9317-04E890CAF325}"/>
            </a:ext>
          </a:extLst>
        </xdr:cNvPr>
        <xdr:cNvCxnSpPr/>
      </xdr:nvCxnSpPr>
      <xdr:spPr>
        <a:xfrm>
          <a:off x="19545300" y="14334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22" name="楕円 821">
          <a:extLst>
            <a:ext uri="{FF2B5EF4-FFF2-40B4-BE49-F238E27FC236}">
              <a16:creationId xmlns:a16="http://schemas.microsoft.com/office/drawing/2014/main" id="{3B1D699F-D151-47A6-8FD8-894979ABA671}"/>
            </a:ext>
          </a:extLst>
        </xdr:cNvPr>
        <xdr:cNvSpPr/>
      </xdr:nvSpPr>
      <xdr:spPr>
        <a:xfrm>
          <a:off x="18605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108965</xdr:rowOff>
    </xdr:to>
    <xdr:cxnSp macro="">
      <xdr:nvCxnSpPr>
        <xdr:cNvPr id="823" name="直線コネクタ 822">
          <a:extLst>
            <a:ext uri="{FF2B5EF4-FFF2-40B4-BE49-F238E27FC236}">
              <a16:creationId xmlns:a16="http://schemas.microsoft.com/office/drawing/2014/main" id="{9F37E3CE-7DF1-4BA8-B645-EC0C09310FEA}"/>
            </a:ext>
          </a:extLst>
        </xdr:cNvPr>
        <xdr:cNvCxnSpPr/>
      </xdr:nvCxnSpPr>
      <xdr:spPr>
        <a:xfrm flipV="1">
          <a:off x="18656300" y="1433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824" name="n_1aveValue【消防施設】&#10;一人当たり面積">
          <a:extLst>
            <a:ext uri="{FF2B5EF4-FFF2-40B4-BE49-F238E27FC236}">
              <a16:creationId xmlns:a16="http://schemas.microsoft.com/office/drawing/2014/main" id="{7B6F7CAF-208C-4FAA-AF19-AA6FF6C49531}"/>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825" name="n_2aveValue【消防施設】&#10;一人当たり面積">
          <a:extLst>
            <a:ext uri="{FF2B5EF4-FFF2-40B4-BE49-F238E27FC236}">
              <a16:creationId xmlns:a16="http://schemas.microsoft.com/office/drawing/2014/main" id="{BA40AFBD-5FA6-4D14-8048-3FCCC721E2D5}"/>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26" name="n_3aveValue【消防施設】&#10;一人当たり面積">
          <a:extLst>
            <a:ext uri="{FF2B5EF4-FFF2-40B4-BE49-F238E27FC236}">
              <a16:creationId xmlns:a16="http://schemas.microsoft.com/office/drawing/2014/main" id="{9926DB30-AF66-479F-96FE-8E5545C0914A}"/>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157751</xdr:rowOff>
    </xdr:from>
    <xdr:ext cx="469744" cy="259045"/>
    <xdr:sp macro="" textlink="">
      <xdr:nvSpPr>
        <xdr:cNvPr id="827" name="n_4aveValue【消防施設】&#10;一人当たり面積">
          <a:extLst>
            <a:ext uri="{FF2B5EF4-FFF2-40B4-BE49-F238E27FC236}">
              <a16:creationId xmlns:a16="http://schemas.microsoft.com/office/drawing/2014/main" id="{7EFF573A-A4CA-4D13-8BBF-B86BD16ACDFB}"/>
            </a:ext>
          </a:extLst>
        </xdr:cNvPr>
        <xdr:cNvSpPr txBox="1"/>
      </xdr:nvSpPr>
      <xdr:spPr>
        <a:xfrm>
          <a:off x="18421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828" name="n_1mainValue【消防施設】&#10;一人当たり面積">
          <a:extLst>
            <a:ext uri="{FF2B5EF4-FFF2-40B4-BE49-F238E27FC236}">
              <a16:creationId xmlns:a16="http://schemas.microsoft.com/office/drawing/2014/main" id="{BAA4A24D-1AC5-48E5-8C01-AFD6527BBA9B}"/>
            </a:ext>
          </a:extLst>
        </xdr:cNvPr>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829" name="n_2mainValue【消防施設】&#10;一人当たり面積">
          <a:extLst>
            <a:ext uri="{FF2B5EF4-FFF2-40B4-BE49-F238E27FC236}">
              <a16:creationId xmlns:a16="http://schemas.microsoft.com/office/drawing/2014/main" id="{DE1D9B6A-0C72-48EB-9C01-53F345C2CDE4}"/>
            </a:ext>
          </a:extLst>
        </xdr:cNvPr>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830" name="n_3mainValue【消防施設】&#10;一人当たり面積">
          <a:extLst>
            <a:ext uri="{FF2B5EF4-FFF2-40B4-BE49-F238E27FC236}">
              <a16:creationId xmlns:a16="http://schemas.microsoft.com/office/drawing/2014/main" id="{E45A2947-8FFC-44E3-9F84-6430F807FB30}"/>
            </a:ext>
          </a:extLst>
        </xdr:cNvPr>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1" name="n_4mainValue【消防施設】&#10;一人当たり面積">
          <a:extLst>
            <a:ext uri="{FF2B5EF4-FFF2-40B4-BE49-F238E27FC236}">
              <a16:creationId xmlns:a16="http://schemas.microsoft.com/office/drawing/2014/main" id="{7A2C0130-B126-4D29-9390-7B61C44FCA77}"/>
            </a:ext>
          </a:extLst>
        </xdr:cNvPr>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C3F7999F-A247-4BAB-BACD-7B8CA25A7B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8099019C-D4C0-42B6-ADE5-AA48F28D70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3EB7E4FA-B57C-4C48-A735-FFFA0DF214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CCE3E4B1-7D37-48D2-9473-3A07AE1E3C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C00446DF-9522-4227-B139-0FDBCF1066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C769CB88-A0B2-423C-AFB5-A142BA1661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2DA67323-E62E-4787-ADEE-078403379E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18A24A87-B884-49CB-90AA-E7DBBD6D27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F9DFB635-7E37-4106-B90D-8D19067883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8E94BFE4-AD42-4FB4-9BEF-7A1D3BF5BB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603A0C8F-5EDD-4552-9AB5-9DA16D1B5AE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646C67C4-512B-4A47-82B0-C60B467030C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949AE15B-6114-4B78-AF2A-BCD57E602CB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211A8A83-7244-401F-93FA-34B8A9D7FC9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762E35E4-4EA1-4DFF-94FD-1FBE3322523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3F6FC86D-24B1-4A60-AE5B-AD572BBF00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FE8828DC-47B0-41DC-95B0-DB1125CBF8E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638653F7-23CD-43E1-BC39-02A53C4BC33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61F415F1-2139-4686-8F34-F2BF7351FC7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D473E79A-CFFC-4C8A-A754-B540E3B567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EFFDA8F4-EE16-4AEB-BD14-DD1755CF8F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23AFD113-37BA-4247-A28C-DD6C527DFBE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F66A43A2-1592-4E48-951F-2B6C20B5974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27FB08DE-B213-435C-B811-B9B2283F8D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A4816AA4-16C9-443F-A25E-6A265C9E4A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A0E2CA7A-B6AD-454E-A59F-F87626464765}"/>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C63CBE3E-5E5F-4312-AED9-B94F219C4127}"/>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FC6D2C60-5372-4090-89DE-F6054A9515B4}"/>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50229D81-AB18-42D8-9930-7BEC4C520FE4}"/>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3DCB09A5-6E37-4F06-99C5-38C91E816A23}"/>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a:extLst>
            <a:ext uri="{FF2B5EF4-FFF2-40B4-BE49-F238E27FC236}">
              <a16:creationId xmlns:a16="http://schemas.microsoft.com/office/drawing/2014/main" id="{04F0ACF9-470C-4981-855B-A2818B01B367}"/>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7E89DEA6-F80A-4348-8BD4-1847FA2EC1A1}"/>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71414B2D-69A2-470D-899E-B96577350905}"/>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46140E6B-12A1-486C-BB33-21CAF1F95B09}"/>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4EF0CCB8-D6B9-44C4-9A42-A115EADCE3CF}"/>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96573B5D-8F3E-4276-8C80-01ECDD5BDC0D}"/>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F8B00A3E-FA92-44D5-91C2-6281C36B8B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9284246-5CB8-4A79-BEC8-84304F64AC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9E7745F0-08F3-4C96-963A-6CB85AA3E5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883038A1-AAD5-453A-A557-77A488186C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E05EFD10-2839-44AB-BBD8-515461E66E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156029</xdr:rowOff>
    </xdr:from>
    <xdr:to>
      <xdr:col>85</xdr:col>
      <xdr:colOff>177800</xdr:colOff>
      <xdr:row>102</xdr:row>
      <xdr:rowOff>86179</xdr:rowOff>
    </xdr:to>
    <xdr:sp macro="" textlink="">
      <xdr:nvSpPr>
        <xdr:cNvPr id="873" name="楕円 872">
          <a:extLst>
            <a:ext uri="{FF2B5EF4-FFF2-40B4-BE49-F238E27FC236}">
              <a16:creationId xmlns:a16="http://schemas.microsoft.com/office/drawing/2014/main" id="{C4279012-4E7E-4698-AA83-5FC212FA72A8}"/>
            </a:ext>
          </a:extLst>
        </xdr:cNvPr>
        <xdr:cNvSpPr/>
      </xdr:nvSpPr>
      <xdr:spPr>
        <a:xfrm>
          <a:off x="16268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7456</xdr:rowOff>
    </xdr:from>
    <xdr:ext cx="405111" cy="259045"/>
    <xdr:sp macro="" textlink="">
      <xdr:nvSpPr>
        <xdr:cNvPr id="874" name="【庁舎】&#10;有形固定資産減価償却率該当値テキスト">
          <a:extLst>
            <a:ext uri="{FF2B5EF4-FFF2-40B4-BE49-F238E27FC236}">
              <a16:creationId xmlns:a16="http://schemas.microsoft.com/office/drawing/2014/main" id="{DBFDB18E-74A0-41B8-BD0C-E3DC6346F4A0}"/>
            </a:ext>
          </a:extLst>
        </xdr:cNvPr>
        <xdr:cNvSpPr txBox="1"/>
      </xdr:nvSpPr>
      <xdr:spPr>
        <a:xfrm>
          <a:off x="16357600" y="1732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144599</xdr:rowOff>
    </xdr:from>
    <xdr:to>
      <xdr:col>81</xdr:col>
      <xdr:colOff>101600</xdr:colOff>
      <xdr:row>107</xdr:row>
      <xdr:rowOff>74749</xdr:rowOff>
    </xdr:to>
    <xdr:sp macro="" textlink="">
      <xdr:nvSpPr>
        <xdr:cNvPr id="875" name="楕円 874">
          <a:extLst>
            <a:ext uri="{FF2B5EF4-FFF2-40B4-BE49-F238E27FC236}">
              <a16:creationId xmlns:a16="http://schemas.microsoft.com/office/drawing/2014/main" id="{88A7531B-086F-44CA-A07A-9245CC82D151}"/>
            </a:ext>
          </a:extLst>
        </xdr:cNvPr>
        <xdr:cNvSpPr/>
      </xdr:nvSpPr>
      <xdr:spPr>
        <a:xfrm>
          <a:off x="15430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107</xdr:row>
      <xdr:rowOff>23949</xdr:rowOff>
    </xdr:to>
    <xdr:cxnSp macro="">
      <xdr:nvCxnSpPr>
        <xdr:cNvPr id="876" name="直線コネクタ 875">
          <a:extLst>
            <a:ext uri="{FF2B5EF4-FFF2-40B4-BE49-F238E27FC236}">
              <a16:creationId xmlns:a16="http://schemas.microsoft.com/office/drawing/2014/main" id="{B6861ECB-C991-4A30-AA3C-33848F41DAFE}"/>
            </a:ext>
          </a:extLst>
        </xdr:cNvPr>
        <xdr:cNvCxnSpPr/>
      </xdr:nvCxnSpPr>
      <xdr:spPr>
        <a:xfrm flipV="1">
          <a:off x="15481300" y="17523279"/>
          <a:ext cx="8382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877" name="楕円 876">
          <a:extLst>
            <a:ext uri="{FF2B5EF4-FFF2-40B4-BE49-F238E27FC236}">
              <a16:creationId xmlns:a16="http://schemas.microsoft.com/office/drawing/2014/main" id="{28D0D432-AED8-422B-8E94-3FB5FF662AD6}"/>
            </a:ext>
          </a:extLst>
        </xdr:cNvPr>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23949</xdr:rowOff>
    </xdr:from>
    <xdr:to>
      <xdr:col>81</xdr:col>
      <xdr:colOff>50800</xdr:colOff>
      <xdr:row>107</xdr:row>
      <xdr:rowOff>51707</xdr:rowOff>
    </xdr:to>
    <xdr:cxnSp macro="">
      <xdr:nvCxnSpPr>
        <xdr:cNvPr id="878" name="直線コネクタ 877">
          <a:extLst>
            <a:ext uri="{FF2B5EF4-FFF2-40B4-BE49-F238E27FC236}">
              <a16:creationId xmlns:a16="http://schemas.microsoft.com/office/drawing/2014/main" id="{83D81E63-9E5F-4AC2-920D-65BB7F5DE75E}"/>
            </a:ext>
          </a:extLst>
        </xdr:cNvPr>
        <xdr:cNvCxnSpPr/>
      </xdr:nvCxnSpPr>
      <xdr:spPr>
        <a:xfrm flipV="1">
          <a:off x="14592300" y="183690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879" name="楕円 878">
          <a:extLst>
            <a:ext uri="{FF2B5EF4-FFF2-40B4-BE49-F238E27FC236}">
              <a16:creationId xmlns:a16="http://schemas.microsoft.com/office/drawing/2014/main" id="{E3B6155C-D424-465B-98CF-CD72E0B609DE}"/>
            </a:ext>
          </a:extLst>
        </xdr:cNvPr>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37012</xdr:rowOff>
    </xdr:from>
    <xdr:to>
      <xdr:col>76</xdr:col>
      <xdr:colOff>114300</xdr:colOff>
      <xdr:row>107</xdr:row>
      <xdr:rowOff>51707</xdr:rowOff>
    </xdr:to>
    <xdr:cxnSp macro="">
      <xdr:nvCxnSpPr>
        <xdr:cNvPr id="880" name="直線コネクタ 879">
          <a:extLst>
            <a:ext uri="{FF2B5EF4-FFF2-40B4-BE49-F238E27FC236}">
              <a16:creationId xmlns:a16="http://schemas.microsoft.com/office/drawing/2014/main" id="{39A5D85D-4131-475B-8CC2-FAA6EF1676FC}"/>
            </a:ext>
          </a:extLst>
        </xdr:cNvPr>
        <xdr:cNvCxnSpPr/>
      </xdr:nvCxnSpPr>
      <xdr:spPr>
        <a:xfrm>
          <a:off x="13703300" y="1838216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136434</xdr:rowOff>
    </xdr:from>
    <xdr:to>
      <xdr:col>67</xdr:col>
      <xdr:colOff>101600</xdr:colOff>
      <xdr:row>107</xdr:row>
      <xdr:rowOff>66584</xdr:rowOff>
    </xdr:to>
    <xdr:sp macro="" textlink="">
      <xdr:nvSpPr>
        <xdr:cNvPr id="881" name="楕円 880">
          <a:extLst>
            <a:ext uri="{FF2B5EF4-FFF2-40B4-BE49-F238E27FC236}">
              <a16:creationId xmlns:a16="http://schemas.microsoft.com/office/drawing/2014/main" id="{445F398F-7A9F-4AF6-9872-D8BE61C56EE5}"/>
            </a:ext>
          </a:extLst>
        </xdr:cNvPr>
        <xdr:cNvSpPr/>
      </xdr:nvSpPr>
      <xdr:spPr>
        <a:xfrm>
          <a:off x="1276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xdr:rowOff>
    </xdr:from>
    <xdr:to>
      <xdr:col>71</xdr:col>
      <xdr:colOff>177800</xdr:colOff>
      <xdr:row>107</xdr:row>
      <xdr:rowOff>37012</xdr:rowOff>
    </xdr:to>
    <xdr:cxnSp macro="">
      <xdr:nvCxnSpPr>
        <xdr:cNvPr id="882" name="直線コネクタ 881">
          <a:extLst>
            <a:ext uri="{FF2B5EF4-FFF2-40B4-BE49-F238E27FC236}">
              <a16:creationId xmlns:a16="http://schemas.microsoft.com/office/drawing/2014/main" id="{38575EA0-4BDE-402C-AED8-3A0550FE9354}"/>
            </a:ext>
          </a:extLst>
        </xdr:cNvPr>
        <xdr:cNvCxnSpPr/>
      </xdr:nvCxnSpPr>
      <xdr:spPr>
        <a:xfrm>
          <a:off x="12814300" y="1836093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68EC38D5-FC10-4BA4-B56C-DC20F0F7AEAD}"/>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9476D2E8-1198-4CF7-BFE8-B3038A1A9BDC}"/>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951F0143-9EB8-4E2E-B496-957EFFB74C9E}"/>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5135A48B-C53F-4882-83B0-FBFFB5DED219}"/>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65876</xdr:rowOff>
    </xdr:from>
    <xdr:ext cx="405111" cy="259045"/>
    <xdr:sp macro="" textlink="">
      <xdr:nvSpPr>
        <xdr:cNvPr id="887" name="n_1mainValue【庁舎】&#10;有形固定資産減価償却率">
          <a:extLst>
            <a:ext uri="{FF2B5EF4-FFF2-40B4-BE49-F238E27FC236}">
              <a16:creationId xmlns:a16="http://schemas.microsoft.com/office/drawing/2014/main" id="{FE3EE240-A41F-4130-BE5A-2F370465BF18}"/>
            </a:ext>
          </a:extLst>
        </xdr:cNvPr>
        <xdr:cNvSpPr txBox="1"/>
      </xdr:nvSpPr>
      <xdr:spPr>
        <a:xfrm>
          <a:off x="152660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888" name="n_2mainValue【庁舎】&#10;有形固定資産減価償却率">
          <a:extLst>
            <a:ext uri="{FF2B5EF4-FFF2-40B4-BE49-F238E27FC236}">
              <a16:creationId xmlns:a16="http://schemas.microsoft.com/office/drawing/2014/main" id="{25960523-7571-4EC1-B2A5-88940CB0B033}"/>
            </a:ext>
          </a:extLst>
        </xdr:cNvPr>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889" name="n_3mainValue【庁舎】&#10;有形固定資産減価償却率">
          <a:extLst>
            <a:ext uri="{FF2B5EF4-FFF2-40B4-BE49-F238E27FC236}">
              <a16:creationId xmlns:a16="http://schemas.microsoft.com/office/drawing/2014/main" id="{62D79117-506C-4784-A83F-08867A216C26}"/>
            </a:ext>
          </a:extLst>
        </xdr:cNvPr>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57711</xdr:rowOff>
    </xdr:from>
    <xdr:ext cx="405111" cy="259045"/>
    <xdr:sp macro="" textlink="">
      <xdr:nvSpPr>
        <xdr:cNvPr id="890" name="n_4mainValue【庁舎】&#10;有形固定資産減価償却率">
          <a:extLst>
            <a:ext uri="{FF2B5EF4-FFF2-40B4-BE49-F238E27FC236}">
              <a16:creationId xmlns:a16="http://schemas.microsoft.com/office/drawing/2014/main" id="{E9484B54-8FDC-4045-8C88-9F8FBC28C955}"/>
            </a:ext>
          </a:extLst>
        </xdr:cNvPr>
        <xdr:cNvSpPr txBox="1"/>
      </xdr:nvSpPr>
      <xdr:spPr>
        <a:xfrm>
          <a:off x="12611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3C6A2972-D562-404A-932A-FB8335DD8C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AC2FB8DF-A64E-44E8-804A-1D228B3F70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A71FE146-C255-4C1C-823A-ED1A28A7C7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97108169-0574-4F01-855C-1F965FECC29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B619E0-7DD6-40CB-BED3-3C20997BD0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B3FED7F8-24BE-4333-875C-079E9407B1D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747C1FFD-07DF-4BE6-A6BA-DB8EEF7059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23F43119-A643-4BE6-900A-A862A829B5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11322FFB-8A9A-4A54-A03C-E6A43AB53C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E68809B9-945B-46CB-8A54-8FAF79D168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3CB745B0-CCC8-412B-BB30-34FE9D7FCF7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B39093EE-D79E-498F-B7FA-1170ABB5FF5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8E1E4836-5C4C-4434-9086-39AD1EAA7F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F4A0DCAB-57FB-44DD-B82B-704FC1FAC44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BF35D87C-C9BA-4107-94FD-102716B68B4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2B62BD05-A01B-41BF-824A-380AA629973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BB791667-D35C-41BE-A307-B77F9CEC32A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BCD41E68-324A-4E62-BF8C-515713DF0D7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8223E4D1-5A84-4926-8D10-EBF3856B510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ECF85781-0EC8-4C3D-A16D-69FC084EA24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8715D4AD-3759-414D-BF82-456C0CE11AA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3E20C8F4-1140-4362-9E97-323B2E6F024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5BB14C5B-B60A-4194-93F6-64F116D061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C71C475-FEA9-44C4-8DB1-08E4F2E63B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AFA77A0F-5DA0-4D19-AD35-10CFD3AFA6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77DB4CCD-3C52-4F09-B71F-EFCFC4FEF0F1}"/>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4C8F712F-7438-4701-A371-20AB3267EB15}"/>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247D4B65-4853-4ED6-8000-53E2E32C3E1D}"/>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51CADE03-994B-457E-9055-3FA7D7378182}"/>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A7BEF3DE-54C5-47F9-A60F-E9CCD11171A2}"/>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a:extLst>
            <a:ext uri="{FF2B5EF4-FFF2-40B4-BE49-F238E27FC236}">
              <a16:creationId xmlns:a16="http://schemas.microsoft.com/office/drawing/2014/main" id="{B2EC34D7-DA4E-46C2-A7EE-6055B610950B}"/>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4BC6C691-CB70-4368-9704-FC84BD6076A7}"/>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EC15EDB9-0160-4DE1-9198-F5B26A71DDFC}"/>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64EE3AC1-0EC7-468A-AB50-8DCA9718A536}"/>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01BCC03F-6384-441E-9CB8-AA25E3DF1C14}"/>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C4213D23-5B5E-41D6-A09F-A3D46CB81B59}"/>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CAEDFB7-197E-4ED9-9378-6047105E6E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94FBAFF7-4E0B-455A-B052-4DBB3C7939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E099416-B679-4141-B055-ECCB9D853C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476C441-61D5-4A06-A671-197847A8F9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CF437FE-C977-40F0-8904-0096776BCA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142966</xdr:rowOff>
    </xdr:from>
    <xdr:to>
      <xdr:col>116</xdr:col>
      <xdr:colOff>114300</xdr:colOff>
      <xdr:row>103</xdr:row>
      <xdr:rowOff>73116</xdr:rowOff>
    </xdr:to>
    <xdr:sp macro="" textlink="">
      <xdr:nvSpPr>
        <xdr:cNvPr id="932" name="楕円 931">
          <a:extLst>
            <a:ext uri="{FF2B5EF4-FFF2-40B4-BE49-F238E27FC236}">
              <a16:creationId xmlns:a16="http://schemas.microsoft.com/office/drawing/2014/main" id="{4114E8A5-D37C-4AF3-AAFC-40601772A50D}"/>
            </a:ext>
          </a:extLst>
        </xdr:cNvPr>
        <xdr:cNvSpPr/>
      </xdr:nvSpPr>
      <xdr:spPr>
        <a:xfrm>
          <a:off x="221107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165843</xdr:rowOff>
    </xdr:from>
    <xdr:ext cx="469744" cy="259045"/>
    <xdr:sp macro="" textlink="">
      <xdr:nvSpPr>
        <xdr:cNvPr id="933" name="【庁舎】&#10;一人当たり面積該当値テキスト">
          <a:extLst>
            <a:ext uri="{FF2B5EF4-FFF2-40B4-BE49-F238E27FC236}">
              <a16:creationId xmlns:a16="http://schemas.microsoft.com/office/drawing/2014/main" id="{ED983A7D-3793-4116-9EE7-19B0BE8A4479}"/>
            </a:ext>
          </a:extLst>
        </xdr:cNvPr>
        <xdr:cNvSpPr txBox="1"/>
      </xdr:nvSpPr>
      <xdr:spPr>
        <a:xfrm>
          <a:off x="22199600" y="174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31931</xdr:rowOff>
    </xdr:from>
    <xdr:to>
      <xdr:col>112</xdr:col>
      <xdr:colOff>38100</xdr:colOff>
      <xdr:row>106</xdr:row>
      <xdr:rowOff>133531</xdr:rowOff>
    </xdr:to>
    <xdr:sp macro="" textlink="">
      <xdr:nvSpPr>
        <xdr:cNvPr id="934" name="楕円 933">
          <a:extLst>
            <a:ext uri="{FF2B5EF4-FFF2-40B4-BE49-F238E27FC236}">
              <a16:creationId xmlns:a16="http://schemas.microsoft.com/office/drawing/2014/main" id="{50BDC0F9-2BA3-42ED-A7FD-F4A91FC0752D}"/>
            </a:ext>
          </a:extLst>
        </xdr:cNvPr>
        <xdr:cNvSpPr/>
      </xdr:nvSpPr>
      <xdr:spPr>
        <a:xfrm>
          <a:off x="21272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22316</xdr:rowOff>
    </xdr:from>
    <xdr:to>
      <xdr:col>116</xdr:col>
      <xdr:colOff>63500</xdr:colOff>
      <xdr:row>106</xdr:row>
      <xdr:rowOff>82731</xdr:rowOff>
    </xdr:to>
    <xdr:cxnSp macro="">
      <xdr:nvCxnSpPr>
        <xdr:cNvPr id="935" name="直線コネクタ 934">
          <a:extLst>
            <a:ext uri="{FF2B5EF4-FFF2-40B4-BE49-F238E27FC236}">
              <a16:creationId xmlns:a16="http://schemas.microsoft.com/office/drawing/2014/main" id="{DDDFE4EE-948B-44BA-A1A8-41563D9DA042}"/>
            </a:ext>
          </a:extLst>
        </xdr:cNvPr>
        <xdr:cNvCxnSpPr/>
      </xdr:nvCxnSpPr>
      <xdr:spPr>
        <a:xfrm flipV="1">
          <a:off x="21323300" y="17681666"/>
          <a:ext cx="838200" cy="57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6" name="楕円 935">
          <a:extLst>
            <a:ext uri="{FF2B5EF4-FFF2-40B4-BE49-F238E27FC236}">
              <a16:creationId xmlns:a16="http://schemas.microsoft.com/office/drawing/2014/main" id="{63359449-8C51-4113-A6F5-602EF73A539B}"/>
            </a:ext>
          </a:extLst>
        </xdr:cNvPr>
        <xdr:cNvSpPr/>
      </xdr:nvSpPr>
      <xdr:spPr>
        <a:xfrm>
          <a:off x="2038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107</xdr:row>
      <xdr:rowOff>5987</xdr:rowOff>
    </xdr:to>
    <xdr:cxnSp macro="">
      <xdr:nvCxnSpPr>
        <xdr:cNvPr id="937" name="直線コネクタ 936">
          <a:extLst>
            <a:ext uri="{FF2B5EF4-FFF2-40B4-BE49-F238E27FC236}">
              <a16:creationId xmlns:a16="http://schemas.microsoft.com/office/drawing/2014/main" id="{51432847-13D4-4AB7-8840-A79C5B9657C1}"/>
            </a:ext>
          </a:extLst>
        </xdr:cNvPr>
        <xdr:cNvCxnSpPr/>
      </xdr:nvCxnSpPr>
      <xdr:spPr>
        <a:xfrm flipV="1">
          <a:off x="20434300" y="1825643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938" name="楕円 937">
          <a:extLst>
            <a:ext uri="{FF2B5EF4-FFF2-40B4-BE49-F238E27FC236}">
              <a16:creationId xmlns:a16="http://schemas.microsoft.com/office/drawing/2014/main" id="{671D2035-6DB6-4B08-A982-6B9E864584E0}"/>
            </a:ext>
          </a:extLst>
        </xdr:cNvPr>
        <xdr:cNvSpPr/>
      </xdr:nvSpPr>
      <xdr:spPr>
        <a:xfrm>
          <a:off x="19494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9252</xdr:rowOff>
    </xdr:to>
    <xdr:cxnSp macro="">
      <xdr:nvCxnSpPr>
        <xdr:cNvPr id="939" name="直線コネクタ 938">
          <a:extLst>
            <a:ext uri="{FF2B5EF4-FFF2-40B4-BE49-F238E27FC236}">
              <a16:creationId xmlns:a16="http://schemas.microsoft.com/office/drawing/2014/main" id="{CE0740C3-03BE-4853-BF59-0D3D182C5678}"/>
            </a:ext>
          </a:extLst>
        </xdr:cNvPr>
        <xdr:cNvCxnSpPr/>
      </xdr:nvCxnSpPr>
      <xdr:spPr>
        <a:xfrm flipV="1">
          <a:off x="19545300" y="18351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129902</xdr:rowOff>
    </xdr:from>
    <xdr:to>
      <xdr:col>98</xdr:col>
      <xdr:colOff>38100</xdr:colOff>
      <xdr:row>107</xdr:row>
      <xdr:rowOff>60052</xdr:rowOff>
    </xdr:to>
    <xdr:sp macro="" textlink="">
      <xdr:nvSpPr>
        <xdr:cNvPr id="940" name="楕円 939">
          <a:extLst>
            <a:ext uri="{FF2B5EF4-FFF2-40B4-BE49-F238E27FC236}">
              <a16:creationId xmlns:a16="http://schemas.microsoft.com/office/drawing/2014/main" id="{28189649-2DFD-4E34-B73E-7C59136A2704}"/>
            </a:ext>
          </a:extLst>
        </xdr:cNvPr>
        <xdr:cNvSpPr/>
      </xdr:nvSpPr>
      <xdr:spPr>
        <a:xfrm>
          <a:off x="18605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9252</xdr:rowOff>
    </xdr:from>
    <xdr:to>
      <xdr:col>102</xdr:col>
      <xdr:colOff>114300</xdr:colOff>
      <xdr:row>107</xdr:row>
      <xdr:rowOff>9252</xdr:rowOff>
    </xdr:to>
    <xdr:cxnSp macro="">
      <xdr:nvCxnSpPr>
        <xdr:cNvPr id="941" name="直線コネクタ 940">
          <a:extLst>
            <a:ext uri="{FF2B5EF4-FFF2-40B4-BE49-F238E27FC236}">
              <a16:creationId xmlns:a16="http://schemas.microsoft.com/office/drawing/2014/main" id="{1FD3EBBF-AAA4-4A39-9A51-81887AA96F30}"/>
            </a:ext>
          </a:extLst>
        </xdr:cNvPr>
        <xdr:cNvCxnSpPr/>
      </xdr:nvCxnSpPr>
      <xdr:spPr>
        <a:xfrm>
          <a:off x="18656300" y="1835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7AE226E4-FF89-4BE8-8FAB-CD94E3757BD5}"/>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BE6C5A97-1616-4765-8877-245609888CA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608AAB79-028B-4732-B72A-C94B23381B8A}"/>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7691F25B-C206-4A59-8D94-4B8307CF3832}"/>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124658</xdr:rowOff>
    </xdr:from>
    <xdr:ext cx="469744" cy="259045"/>
    <xdr:sp macro="" textlink="">
      <xdr:nvSpPr>
        <xdr:cNvPr id="946" name="n_1mainValue【庁舎】&#10;一人当たり面積">
          <a:extLst>
            <a:ext uri="{FF2B5EF4-FFF2-40B4-BE49-F238E27FC236}">
              <a16:creationId xmlns:a16="http://schemas.microsoft.com/office/drawing/2014/main" id="{EC8226B8-B612-4A34-857A-AF2C52C808FF}"/>
            </a:ext>
          </a:extLst>
        </xdr:cNvPr>
        <xdr:cNvSpPr txBox="1"/>
      </xdr:nvSpPr>
      <xdr:spPr>
        <a:xfrm>
          <a:off x="210757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47" name="n_2mainValue【庁舎】&#10;一人当たり面積">
          <a:extLst>
            <a:ext uri="{FF2B5EF4-FFF2-40B4-BE49-F238E27FC236}">
              <a16:creationId xmlns:a16="http://schemas.microsoft.com/office/drawing/2014/main" id="{F24483DA-1B8E-4838-87F4-969E498B2193}"/>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51179</xdr:rowOff>
    </xdr:from>
    <xdr:ext cx="469744" cy="259045"/>
    <xdr:sp macro="" textlink="">
      <xdr:nvSpPr>
        <xdr:cNvPr id="948" name="n_3mainValue【庁舎】&#10;一人当たり面積">
          <a:extLst>
            <a:ext uri="{FF2B5EF4-FFF2-40B4-BE49-F238E27FC236}">
              <a16:creationId xmlns:a16="http://schemas.microsoft.com/office/drawing/2014/main" id="{FD8C9973-FC0F-4D22-B8A7-39B7DA17286E}"/>
            </a:ext>
          </a:extLst>
        </xdr:cNvPr>
        <xdr:cNvSpPr txBox="1"/>
      </xdr:nvSpPr>
      <xdr:spPr>
        <a:xfrm>
          <a:off x="19310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51179</xdr:rowOff>
    </xdr:from>
    <xdr:ext cx="469744" cy="259045"/>
    <xdr:sp macro="" textlink="">
      <xdr:nvSpPr>
        <xdr:cNvPr id="949" name="n_4mainValue【庁舎】&#10;一人当たり面積">
          <a:extLst>
            <a:ext uri="{FF2B5EF4-FFF2-40B4-BE49-F238E27FC236}">
              <a16:creationId xmlns:a16="http://schemas.microsoft.com/office/drawing/2014/main" id="{A22ECE53-7E0F-4DDF-B162-E351A181DA61}"/>
            </a:ext>
          </a:extLst>
        </xdr:cNvPr>
        <xdr:cNvSpPr txBox="1"/>
      </xdr:nvSpPr>
      <xdr:spPr>
        <a:xfrm>
          <a:off x="18421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A64FCB80-559A-4318-A666-9528943C02E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E56955B6-1835-4189-AA67-5E86E3BB01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CCE679FD-AE4B-427F-979F-A7D2748335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保健センター・保健所」については、減価償却率が類似団体と同水準を維持しているが、いずれも増加傾向にあるため、「大和郡山市公共施設等総合管理計画」に基づき更新や改修に努める。</a:t>
          </a:r>
          <a:endParaRPr lang="ja-JP" altLang="ja-JP" sz="1300" u="none">
            <a:effectLst/>
            <a:latin typeface="ＭＳ Ｐゴシック" panose="020B0600070205080204" pitchFamily="50" charset="-128"/>
            <a:ea typeface="ＭＳ Ｐゴシック" panose="020B0600070205080204" pitchFamily="50" charset="-128"/>
          </a:endParaRPr>
        </a:p>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年々減価償却率が増加しており、令和３年度は類似団体を下回る結果となった</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以後建替を含む施設の更新需要を勘案した、計画的な施設整備が必要である。</a:t>
          </a:r>
          <a:endParaRPr lang="ja-JP" altLang="ja-JP" sz="1400">
            <a:effectLst/>
          </a:endParaRPr>
        </a:p>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「庁舎」については、令和</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３年度中に新庁舎建設事業における本庁舎部分の完成に伴い、減価償却率が大幅に改善されている。今後はこの水準を維持できるよう、定期的な維持管理や修繕に努める。</a:t>
          </a:r>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「体育館・プール」や「市民会館」については、建設から年数の経過した建物が多いため、減価償却率が高く、類似団体との差がかなり大きくなっている。今後は計画的な施設整備の検討が必要である</a:t>
          </a: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84,644
83,778
42.69
42,263,329
41,421,927
800,260
20,370,861
40,740,115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南部地域に工業団地を有しているため、県市町村平均・全国市町村平均より上回っている。しかしながら、今後も地方税の徴収強化をはじめとした歳入の確保、また、各種事業の見直し及びさらなる行財政改革による歳出削減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42</xdr:row>
      <xdr:rowOff>5292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第三セクター等改革推進債の償還が始まったことにより、数値が悪化し、類似団体平均を上回っている状況が続いている。令和３年度は地方交付税や地方消費税交付金の増収、庁舎建設に伴う支弁人件費の増額が要因となり経常収支比率は改善した。しかし、これは経常的に見込むことのできる改善ではなく、障害者自立支援費をはじめとする扶助費は年々増加しており、厳しい状況は依然として続いている。人件費の削減や、市債発行を抑制し公債費を減少させるなど義務的経費の削減に引き続き務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66</xdr:row>
      <xdr:rowOff>92202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65256"/>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66</xdr:row>
      <xdr:rowOff>92202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934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67</xdr:row>
      <xdr:rowOff>26924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934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97028</xdr:rowOff>
    </xdr:from>
    <xdr:to>
      <xdr:col>11</xdr:col>
      <xdr:colOff>31750</xdr:colOff>
      <xdr:row>67</xdr:row>
      <xdr:rowOff>26924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4127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147574</xdr:rowOff>
    </xdr:from>
    <xdr:to>
      <xdr:col>11</xdr:col>
      <xdr:colOff>82550</xdr:colOff>
      <xdr:row>67</xdr:row>
      <xdr:rowOff>77724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62501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54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46228</xdr:rowOff>
    </xdr:from>
    <xdr:to>
      <xdr:col>7</xdr:col>
      <xdr:colOff>31750</xdr:colOff>
      <xdr:row>66</xdr:row>
      <xdr:rowOff>147828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132605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これまで積極的に各種事業経費の見直し及び、人件費の削減に取り組んできた結果、県市町村平均・全国市町村平均よりも良好な決算額となっているが、今後も引き続き財政健全化に取り組む。</a:t>
          </a:r>
        </a:p>
        <a:p>
          <a:r>
            <a:rPr kumimoji="1" lang="ja-JP" altLang="en-US" sz="1300">
              <a:latin typeface="ＭＳ Ｐゴシック" panose="020B0600070205080204" pitchFamily="50" charset="-128"/>
              <a:ea typeface="ＭＳ Ｐゴシック" panose="020B0600070205080204" pitchFamily="50" charset="-128"/>
            </a:rPr>
            <a:t>なお、決算額が増加しているのは新型コロナウイルス関連経費の増により、物件費が増額となったこと等が要因である。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166593</xdr:rowOff>
    </xdr:from>
    <xdr:to>
      <xdr:col>23</xdr:col>
      <xdr:colOff>133350</xdr:colOff>
      <xdr:row>82</xdr:row>
      <xdr:rowOff>96098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54043"/>
          <a:ext cx="838200" cy="10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44036</xdr:rowOff>
    </xdr:from>
    <xdr:to>
      <xdr:col>19</xdr:col>
      <xdr:colOff>133350</xdr:colOff>
      <xdr:row>81</xdr:row>
      <xdr:rowOff>166593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31486"/>
          <a:ext cx="889000" cy="1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163365</xdr:rowOff>
    </xdr:from>
    <xdr:to>
      <xdr:col>15</xdr:col>
      <xdr:colOff>82550</xdr:colOff>
      <xdr:row>81</xdr:row>
      <xdr:rowOff>44036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79365"/>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143464</xdr:rowOff>
    </xdr:from>
    <xdr:to>
      <xdr:col>11</xdr:col>
      <xdr:colOff>31750</xdr:colOff>
      <xdr:row>80</xdr:row>
      <xdr:rowOff>163365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59464"/>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45298</xdr:rowOff>
    </xdr:from>
    <xdr:to>
      <xdr:col>23</xdr:col>
      <xdr:colOff>184150</xdr:colOff>
      <xdr:row>82</xdr:row>
      <xdr:rowOff>146898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61825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115793</xdr:rowOff>
    </xdr:from>
    <xdr:to>
      <xdr:col>19</xdr:col>
      <xdr:colOff>184150</xdr:colOff>
      <xdr:row>82</xdr:row>
      <xdr:rowOff>45943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56120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164686</xdr:rowOff>
    </xdr:from>
    <xdr:to>
      <xdr:col>15</xdr:col>
      <xdr:colOff>133350</xdr:colOff>
      <xdr:row>81</xdr:row>
      <xdr:rowOff>94836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105013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112565</xdr:rowOff>
    </xdr:from>
    <xdr:to>
      <xdr:col>11</xdr:col>
      <xdr:colOff>82550</xdr:colOff>
      <xdr:row>81</xdr:row>
      <xdr:rowOff>42715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52892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9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92664</xdr:rowOff>
    </xdr:from>
    <xdr:to>
      <xdr:col>7</xdr:col>
      <xdr:colOff>31750</xdr:colOff>
      <xdr:row>81</xdr:row>
      <xdr:rowOff>22814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0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32991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7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平成２７年４月１日付けで職務の級の格付けの見直しを実施したことの影響等から、類似団体平均より低い水準となっている。引き続き、国家公務員の給与制度に準じ給与水準の適正化に努める。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84364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過去からの新規採用抑制の結果、類似団体平均より下回っている。今後も、行財政改革への取り組みと歩調を合わせながら適正な人員管理に努める。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8784</xdr:rowOff>
    </xdr:from>
    <xdr:to>
      <xdr:col>81</xdr:col>
      <xdr:colOff>44450</xdr:colOff>
      <xdr:row>61</xdr:row>
      <xdr:rowOff>18838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6723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61</xdr:row>
      <xdr:rowOff>8784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20985"/>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133985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8680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99801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272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139488</xdr:rowOff>
    </xdr:from>
    <xdr:to>
      <xdr:col>81</xdr:col>
      <xdr:colOff>95250</xdr:colOff>
      <xdr:row>61</xdr:row>
      <xdr:rowOff>69638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156015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7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129434</xdr:rowOff>
    </xdr:from>
    <xdr:to>
      <xdr:col>77</xdr:col>
      <xdr:colOff>95250</xdr:colOff>
      <xdr:row>61</xdr:row>
      <xdr:rowOff>59584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69761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8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23512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第三セクター等改革推進債の償還が始まった影響で、類似団体平均を上回っているものの、繰上償還等により数値は良好になる見込みである。今後も市債の発行を抑制し、適正な管理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111337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54994"/>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44</xdr:row>
      <xdr:rowOff>28363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8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28363</xdr:rowOff>
    </xdr:from>
    <xdr:to>
      <xdr:col>72</xdr:col>
      <xdr:colOff>203200</xdr:colOff>
      <xdr:row>44</xdr:row>
      <xdr:rowOff>52494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5721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60537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149013</xdr:rowOff>
    </xdr:from>
    <xdr:to>
      <xdr:col>73</xdr:col>
      <xdr:colOff>44450</xdr:colOff>
      <xdr:row>44</xdr:row>
      <xdr:rowOff>79163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63940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将来負担比率においては徐々に良好な数値となっており、令和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類似団体平均を下回っている。主な要因としては、水道事業会計の余剰金を繰入れし、都市基盤整備基金へ積立したことによる充当可能基金の増があげられる。今後も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117828</xdr:rowOff>
    </xdr:from>
    <xdr:to>
      <xdr:col>81</xdr:col>
      <xdr:colOff>44450</xdr:colOff>
      <xdr:row>14</xdr:row>
      <xdr:rowOff>164747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18128"/>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164747</xdr:rowOff>
    </xdr:from>
    <xdr:to>
      <xdr:col>77</xdr:col>
      <xdr:colOff>44450</xdr:colOff>
      <xdr:row>17</xdr:row>
      <xdr:rowOff>23072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565047"/>
          <a:ext cx="889000" cy="37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55104</xdr:rowOff>
    </xdr:from>
    <xdr:to>
      <xdr:col>72</xdr:col>
      <xdr:colOff>203200</xdr:colOff>
      <xdr:row>17</xdr:row>
      <xdr:rowOff>23072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98304"/>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55104</xdr:rowOff>
    </xdr:from>
    <xdr:to>
      <xdr:col>68</xdr:col>
      <xdr:colOff>152400</xdr:colOff>
      <xdr:row>17</xdr:row>
      <xdr:rowOff>116910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9830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67028</xdr:rowOff>
    </xdr:from>
    <xdr:to>
      <xdr:col>81</xdr:col>
      <xdr:colOff>95250</xdr:colOff>
      <xdr:row>14</xdr:row>
      <xdr:rowOff>168628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83555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113947</xdr:rowOff>
    </xdr:from>
    <xdr:to>
      <xdr:col>77</xdr:col>
      <xdr:colOff>95250</xdr:colOff>
      <xdr:row>15</xdr:row>
      <xdr:rowOff>44097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54274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28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143722</xdr:rowOff>
    </xdr:from>
    <xdr:to>
      <xdr:col>73</xdr:col>
      <xdr:colOff>44450</xdr:colOff>
      <xdr:row>17</xdr:row>
      <xdr:rowOff>73872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58649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7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4304</xdr:rowOff>
    </xdr:from>
    <xdr:to>
      <xdr:col>68</xdr:col>
      <xdr:colOff>203200</xdr:colOff>
      <xdr:row>16</xdr:row>
      <xdr:rowOff>105904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90681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66110</xdr:rowOff>
    </xdr:from>
    <xdr:to>
      <xdr:col>64</xdr:col>
      <xdr:colOff>152400</xdr:colOff>
      <xdr:row>17</xdr:row>
      <xdr:rowOff>167710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152487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84,644
83,778
42.69
42,263,329
41,421,927
800,260
20,370,861
40,740,115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平均団体を上回っているものの、前年度と比べ減少している。これは庁舎建設に伴う支弁人件費の増加の結果である。今後も適切な定数管理や給与制度の見直し等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44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49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より数値が減少しているが、これは会計年度任用職員制度の導入により、賃金（物件費）が減少したためである。ただし依然類似団体平均と比べ高い数値であるため、今後、積極的に契約内容を見直すなど、経常的な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647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18</xdr:row>
      <xdr:rowOff>148771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095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105229</xdr:rowOff>
    </xdr:from>
    <xdr:to>
      <xdr:col>73</xdr:col>
      <xdr:colOff>180975</xdr:colOff>
      <xdr:row>18</xdr:row>
      <xdr:rowOff>148771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91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38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54429</xdr:rowOff>
    </xdr:from>
    <xdr:to>
      <xdr:col>69</xdr:col>
      <xdr:colOff>142875</xdr:colOff>
      <xdr:row>18</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140805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奈良県平均を上回っている。その要因は、生活保護費や障害者自立支援給付費が高い水準で推移しているためと考える。今後も各費目の精査・管理を行うとともに給付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57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690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154215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については、高齢者の増加に伴い介護保険事業特別会計や後期高齢者医療事業特別会計等への繰出金が増加しており、令和２年度より経常収支比率が類似団体を上回っている。今後は被保険者の健康増進や保険料の徴収事務の適正化を図り、普通会計へ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80735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80735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98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26307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9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121557</xdr:rowOff>
    </xdr:from>
    <xdr:to>
      <xdr:col>69</xdr:col>
      <xdr:colOff>92075</xdr:colOff>
      <xdr:row>57</xdr:row>
      <xdr:rowOff>26307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2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70757</xdr:rowOff>
    </xdr:from>
    <xdr:to>
      <xdr:col>65</xdr:col>
      <xdr:colOff>53975</xdr:colOff>
      <xdr:row>57</xdr:row>
      <xdr:rowOff>907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11084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下回っている。数値が減少している主な要因としては、料金改定の取組等により下水道への繰出金が減少したこと等があげられる。今後も補助金及び負担金の見直しや廃止に取り組み、経費の縮減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0980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165862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165862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第三セクター等改革推進債の償還が始まったことで、公債費に係る経常収支比率は類似団体平均を上回っているものの、ここ数年は減少傾向である。要因としては単なる資金手当による起債は見送り、交付税算入が有利なもののみを活用するなど、より有効な起債発行のみに限定するよう努めた結果であると考える。今後も市債発行額を極力抑制し、公債費の削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80</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458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72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81280</xdr:rowOff>
    </xdr:from>
    <xdr:to>
      <xdr:col>15</xdr:col>
      <xdr:colOff>98425</xdr:colOff>
      <xdr:row>81</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797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39370</xdr:rowOff>
    </xdr:from>
    <xdr:to>
      <xdr:col>11</xdr:col>
      <xdr:colOff>9525</xdr:colOff>
      <xdr:row>81</xdr:row>
      <xdr:rowOff>62230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92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xdr:rowOff>
    </xdr:from>
    <xdr:to>
      <xdr:col>6</xdr:col>
      <xdr:colOff>171450</xdr:colOff>
      <xdr:row>81</xdr:row>
      <xdr:rowOff>113030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97807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類似団体平均を下回っている状況である。その要因は、人件費、扶助費、補助費等、その他の項目において良好な数値を示しているためと考えられる。今後も各経費の削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34339"/>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147574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943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129287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129287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212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151030</xdr:rowOff>
    </xdr:from>
    <xdr:to>
      <xdr:col>29</xdr:col>
      <xdr:colOff>127000</xdr:colOff>
      <xdr:row>17</xdr:row>
      <xdr:rowOff>170592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3305"/>
          <a:ext cx="647700" cy="19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170592</xdr:rowOff>
    </xdr:from>
    <xdr:to>
      <xdr:col>26</xdr:col>
      <xdr:colOff>50800</xdr:colOff>
      <xdr:row>18</xdr:row>
      <xdr:rowOff>46331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2867"/>
          <a:ext cx="698500" cy="47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38886</xdr:rowOff>
    </xdr:from>
    <xdr:to>
      <xdr:col>22</xdr:col>
      <xdr:colOff>114300</xdr:colOff>
      <xdr:row>18</xdr:row>
      <xdr:rowOff>46331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72611"/>
          <a:ext cx="698500" cy="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38886</xdr:rowOff>
    </xdr:from>
    <xdr:to>
      <xdr:col>18</xdr:col>
      <xdr:colOff>177800</xdr:colOff>
      <xdr:row>18</xdr:row>
      <xdr:rowOff>48438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2611"/>
          <a:ext cx="698500" cy="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100230</xdr:rowOff>
    </xdr:from>
    <xdr:to>
      <xdr:col>29</xdr:col>
      <xdr:colOff>177800</xdr:colOff>
      <xdr:row>18</xdr:row>
      <xdr:rowOff>30380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72307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119792</xdr:rowOff>
    </xdr:from>
    <xdr:to>
      <xdr:col>26</xdr:col>
      <xdr:colOff>101600</xdr:colOff>
      <xdr:row>18</xdr:row>
      <xdr:rowOff>49942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2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34719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166981</xdr:rowOff>
    </xdr:from>
    <xdr:to>
      <xdr:col>22</xdr:col>
      <xdr:colOff>165100</xdr:colOff>
      <xdr:row>18</xdr:row>
      <xdr:rowOff>97131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81908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1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159536</xdr:rowOff>
    </xdr:from>
    <xdr:to>
      <xdr:col>19</xdr:col>
      <xdr:colOff>38100</xdr:colOff>
      <xdr:row>18</xdr:row>
      <xdr:rowOff>89686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1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74463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169088</xdr:rowOff>
    </xdr:from>
    <xdr:to>
      <xdr:col>15</xdr:col>
      <xdr:colOff>101600</xdr:colOff>
      <xdr:row>18</xdr:row>
      <xdr:rowOff>99238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84015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48754</xdr:rowOff>
    </xdr:from>
    <xdr:to>
      <xdr:col>29</xdr:col>
      <xdr:colOff>127000</xdr:colOff>
      <xdr:row>35</xdr:row>
      <xdr:rowOff>133238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59104"/>
          <a:ext cx="647700" cy="84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322943</xdr:rowOff>
    </xdr:from>
    <xdr:to>
      <xdr:col>26</xdr:col>
      <xdr:colOff>50800</xdr:colOff>
      <xdr:row>35</xdr:row>
      <xdr:rowOff>48754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90393"/>
          <a:ext cx="698500" cy="68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253024</xdr:rowOff>
    </xdr:from>
    <xdr:to>
      <xdr:col>22</xdr:col>
      <xdr:colOff>114300</xdr:colOff>
      <xdr:row>34</xdr:row>
      <xdr:rowOff>322943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20474"/>
          <a:ext cx="698500" cy="6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234279</xdr:rowOff>
    </xdr:from>
    <xdr:to>
      <xdr:col>18</xdr:col>
      <xdr:colOff>177800</xdr:colOff>
      <xdr:row>34</xdr:row>
      <xdr:rowOff>253024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01729"/>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82438</xdr:rowOff>
    </xdr:from>
    <xdr:to>
      <xdr:col>29</xdr:col>
      <xdr:colOff>177800</xdr:colOff>
      <xdr:row>35</xdr:row>
      <xdr:rowOff>184038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9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270415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3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340854</xdr:rowOff>
    </xdr:from>
    <xdr:to>
      <xdr:col>26</xdr:col>
      <xdr:colOff>101600</xdr:colOff>
      <xdr:row>35</xdr:row>
      <xdr:rowOff>99554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0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109731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7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272143</xdr:rowOff>
    </xdr:from>
    <xdr:to>
      <xdr:col>22</xdr:col>
      <xdr:colOff>165100</xdr:colOff>
      <xdr:row>35</xdr:row>
      <xdr:rowOff>30843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3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41020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202224</xdr:rowOff>
    </xdr:from>
    <xdr:to>
      <xdr:col>19</xdr:col>
      <xdr:colOff>38100</xdr:colOff>
      <xdr:row>34</xdr:row>
      <xdr:rowOff>303824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6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314001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3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183479</xdr:rowOff>
    </xdr:from>
    <xdr:to>
      <xdr:col>15</xdr:col>
      <xdr:colOff>101600</xdr:colOff>
      <xdr:row>34</xdr:row>
      <xdr:rowOff>285079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50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295256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1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84,644
83,778
42.69
42,263,329
41,421,927
800,260
20,370,861
40,740,115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117068</xdr:rowOff>
    </xdr:from>
    <xdr:to>
      <xdr:col>24</xdr:col>
      <xdr:colOff>63500</xdr:colOff>
      <xdr:row>36</xdr:row>
      <xdr:rowOff>120269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926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120269</xdr:rowOff>
    </xdr:from>
    <xdr:to>
      <xdr:col>19</xdr:col>
      <xdr:colOff>177800</xdr:colOff>
      <xdr:row>37</xdr:row>
      <xdr:rowOff>157302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2469"/>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142367</xdr:rowOff>
    </xdr:from>
    <xdr:to>
      <xdr:col>15</xdr:col>
      <xdr:colOff>50800</xdr:colOff>
      <xdr:row>37</xdr:row>
      <xdr:rowOff>157302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8601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142367</xdr:rowOff>
    </xdr:from>
    <xdr:to>
      <xdr:col>10</xdr:col>
      <xdr:colOff>114300</xdr:colOff>
      <xdr:row>37</xdr:row>
      <xdr:rowOff>145129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86017"/>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66268</xdr:rowOff>
    </xdr:from>
    <xdr:to>
      <xdr:col>24</xdr:col>
      <xdr:colOff>114300</xdr:colOff>
      <xdr:row>36</xdr:row>
      <xdr:rowOff>167868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44695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69469</xdr:rowOff>
    </xdr:from>
    <xdr:to>
      <xdr:col>20</xdr:col>
      <xdr:colOff>38100</xdr:colOff>
      <xdr:row>36</xdr:row>
      <xdr:rowOff>171069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162196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106502</xdr:rowOff>
    </xdr:from>
    <xdr:to>
      <xdr:col>15</xdr:col>
      <xdr:colOff>101600</xdr:colOff>
      <xdr:row>38</xdr:row>
      <xdr:rowOff>36652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27779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91567</xdr:rowOff>
    </xdr:from>
    <xdr:to>
      <xdr:col>10</xdr:col>
      <xdr:colOff>165100</xdr:colOff>
      <xdr:row>38</xdr:row>
      <xdr:rowOff>21717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12844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94329</xdr:rowOff>
    </xdr:from>
    <xdr:to>
      <xdr:col>6</xdr:col>
      <xdr:colOff>38100</xdr:colOff>
      <xdr:row>38</xdr:row>
      <xdr:rowOff>24479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137020</xdr:rowOff>
    </xdr:from>
    <xdr:to>
      <xdr:col>24</xdr:col>
      <xdr:colOff>63500</xdr:colOff>
      <xdr:row>57</xdr:row>
      <xdr:rowOff>58103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8220"/>
          <a:ext cx="838200" cy="9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58103</xdr:rowOff>
    </xdr:from>
    <xdr:to>
      <xdr:col>19</xdr:col>
      <xdr:colOff>177800</xdr:colOff>
      <xdr:row>57</xdr:row>
      <xdr:rowOff>73469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30753"/>
          <a:ext cx="889000" cy="1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73469</xdr:rowOff>
    </xdr:from>
    <xdr:to>
      <xdr:col>15</xdr:col>
      <xdr:colOff>50800</xdr:colOff>
      <xdr:row>57</xdr:row>
      <xdr:rowOff>130556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6119"/>
          <a:ext cx="889000" cy="5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130556</xdr:rowOff>
    </xdr:from>
    <xdr:to>
      <xdr:col>10</xdr:col>
      <xdr:colOff>114300</xdr:colOff>
      <xdr:row>57</xdr:row>
      <xdr:rowOff>151816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320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86220</xdr:rowOff>
    </xdr:from>
    <xdr:to>
      <xdr:col>24</xdr:col>
      <xdr:colOff>114300</xdr:colOff>
      <xdr:row>57</xdr:row>
      <xdr:rowOff>16370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64647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7303</xdr:rowOff>
    </xdr:from>
    <xdr:to>
      <xdr:col>20</xdr:col>
      <xdr:colOff>38100</xdr:colOff>
      <xdr:row>57</xdr:row>
      <xdr:rowOff>108903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100030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22669</xdr:rowOff>
    </xdr:from>
    <xdr:to>
      <xdr:col>15</xdr:col>
      <xdr:colOff>101600</xdr:colOff>
      <xdr:row>57</xdr:row>
      <xdr:rowOff>124269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79756</xdr:rowOff>
    </xdr:from>
    <xdr:to>
      <xdr:col>10</xdr:col>
      <xdr:colOff>165100</xdr:colOff>
      <xdr:row>58</xdr:row>
      <xdr:rowOff>9906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101016</xdr:rowOff>
    </xdr:from>
    <xdr:to>
      <xdr:col>6</xdr:col>
      <xdr:colOff>38100</xdr:colOff>
      <xdr:row>58</xdr:row>
      <xdr:rowOff>31166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22293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32584</xdr:rowOff>
    </xdr:from>
    <xdr:to>
      <xdr:col>24</xdr:col>
      <xdr:colOff>63500</xdr:colOff>
      <xdr:row>79</xdr:row>
      <xdr:rowOff>43199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77134"/>
          <a:ext cx="838200" cy="1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43199</xdr:rowOff>
    </xdr:from>
    <xdr:to>
      <xdr:col>19</xdr:col>
      <xdr:colOff>177800</xdr:colOff>
      <xdr:row>79</xdr:row>
      <xdr:rowOff>49991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87749"/>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45811</xdr:rowOff>
    </xdr:from>
    <xdr:to>
      <xdr:col>15</xdr:col>
      <xdr:colOff>50800</xdr:colOff>
      <xdr:row>79</xdr:row>
      <xdr:rowOff>49991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90361"/>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32716</xdr:rowOff>
    </xdr:from>
    <xdr:to>
      <xdr:col>10</xdr:col>
      <xdr:colOff>114300</xdr:colOff>
      <xdr:row>79</xdr:row>
      <xdr:rowOff>45811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77266"/>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153234</xdr:rowOff>
    </xdr:from>
    <xdr:to>
      <xdr:col>24</xdr:col>
      <xdr:colOff>114300</xdr:colOff>
      <xdr:row>79</xdr:row>
      <xdr:rowOff>83384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68161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163849</xdr:rowOff>
    </xdr:from>
    <xdr:to>
      <xdr:col>20</xdr:col>
      <xdr:colOff>38100</xdr:colOff>
      <xdr:row>79</xdr:row>
      <xdr:rowOff>93999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85126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170641</xdr:rowOff>
    </xdr:from>
    <xdr:to>
      <xdr:col>15</xdr:col>
      <xdr:colOff>101600</xdr:colOff>
      <xdr:row>79</xdr:row>
      <xdr:rowOff>100791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91918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166461</xdr:rowOff>
    </xdr:from>
    <xdr:to>
      <xdr:col>10</xdr:col>
      <xdr:colOff>165100</xdr:colOff>
      <xdr:row>79</xdr:row>
      <xdr:rowOff>96611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87738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153366</xdr:rowOff>
    </xdr:from>
    <xdr:to>
      <xdr:col>6</xdr:col>
      <xdr:colOff>38100</xdr:colOff>
      <xdr:row>79</xdr:row>
      <xdr:rowOff>83516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74643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119762</xdr:rowOff>
    </xdr:from>
    <xdr:to>
      <xdr:col>24</xdr:col>
      <xdr:colOff>63500</xdr:colOff>
      <xdr:row>98</xdr:row>
      <xdr:rowOff>125349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78962"/>
          <a:ext cx="838200" cy="3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125349</xdr:rowOff>
    </xdr:from>
    <xdr:to>
      <xdr:col>19</xdr:col>
      <xdr:colOff>177800</xdr:colOff>
      <xdr:row>98</xdr:row>
      <xdr:rowOff>159410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27449"/>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149192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6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159410</xdr:rowOff>
    </xdr:from>
    <xdr:to>
      <xdr:col>15</xdr:col>
      <xdr:colOff>50800</xdr:colOff>
      <xdr:row>99</xdr:row>
      <xdr:rowOff>35967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6151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15367</xdr:rowOff>
    </xdr:from>
    <xdr:to>
      <xdr:col>10</xdr:col>
      <xdr:colOff>114300</xdr:colOff>
      <xdr:row>99</xdr:row>
      <xdr:rowOff>35967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88917"/>
          <a:ext cx="8890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68962</xdr:rowOff>
    </xdr:from>
    <xdr:to>
      <xdr:col>24</xdr:col>
      <xdr:colOff>114300</xdr:colOff>
      <xdr:row>96</xdr:row>
      <xdr:rowOff>170562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47389</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74549</xdr:rowOff>
    </xdr:from>
    <xdr:to>
      <xdr:col>20</xdr:col>
      <xdr:colOff>38100</xdr:colOff>
      <xdr:row>99</xdr:row>
      <xdr:rowOff>4699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167276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108610</xdr:rowOff>
    </xdr:from>
    <xdr:to>
      <xdr:col>15</xdr:col>
      <xdr:colOff>101600</xdr:colOff>
      <xdr:row>99</xdr:row>
      <xdr:rowOff>38760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29887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156617</xdr:rowOff>
    </xdr:from>
    <xdr:to>
      <xdr:col>10</xdr:col>
      <xdr:colOff>165100</xdr:colOff>
      <xdr:row>99</xdr:row>
      <xdr:rowOff>86767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77894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136017</xdr:rowOff>
    </xdr:from>
    <xdr:to>
      <xdr:col>6</xdr:col>
      <xdr:colOff>38100</xdr:colOff>
      <xdr:row>99</xdr:row>
      <xdr:rowOff>66167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1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59396</xdr:rowOff>
    </xdr:from>
    <xdr:to>
      <xdr:col>55</xdr:col>
      <xdr:colOff>0</xdr:colOff>
      <xdr:row>37</xdr:row>
      <xdr:rowOff>113672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74346"/>
          <a:ext cx="838200" cy="108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59396</xdr:rowOff>
    </xdr:from>
    <xdr:to>
      <xdr:col>50</xdr:col>
      <xdr:colOff>114300</xdr:colOff>
      <xdr:row>37</xdr:row>
      <xdr:rowOff>170844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74346"/>
          <a:ext cx="889000" cy="114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151032</xdr:rowOff>
    </xdr:from>
    <xdr:to>
      <xdr:col>45</xdr:col>
      <xdr:colOff>177800</xdr:colOff>
      <xdr:row>37</xdr:row>
      <xdr:rowOff>170844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94682"/>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151032</xdr:rowOff>
    </xdr:from>
    <xdr:to>
      <xdr:col>41</xdr:col>
      <xdr:colOff>50800</xdr:colOff>
      <xdr:row>37</xdr:row>
      <xdr:rowOff>159915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9468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62872</xdr:rowOff>
    </xdr:from>
    <xdr:to>
      <xdr:col>55</xdr:col>
      <xdr:colOff>50800</xdr:colOff>
      <xdr:row>37</xdr:row>
      <xdr:rowOff>164472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41299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8596</xdr:rowOff>
    </xdr:from>
    <xdr:to>
      <xdr:col>50</xdr:col>
      <xdr:colOff>165100</xdr:colOff>
      <xdr:row>31</xdr:row>
      <xdr:rowOff>110196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101323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1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120044</xdr:rowOff>
    </xdr:from>
    <xdr:to>
      <xdr:col>46</xdr:col>
      <xdr:colOff>38100</xdr:colOff>
      <xdr:row>38</xdr:row>
      <xdr:rowOff>50194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41321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5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100232</xdr:rowOff>
    </xdr:from>
    <xdr:to>
      <xdr:col>41</xdr:col>
      <xdr:colOff>101600</xdr:colOff>
      <xdr:row>38</xdr:row>
      <xdr:rowOff>30382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21509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109115</xdr:rowOff>
    </xdr:from>
    <xdr:to>
      <xdr:col>36</xdr:col>
      <xdr:colOff>165100</xdr:colOff>
      <xdr:row>38</xdr:row>
      <xdr:rowOff>39264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52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30392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138513</xdr:rowOff>
    </xdr:from>
    <xdr:to>
      <xdr:col>55</xdr:col>
      <xdr:colOff>0</xdr:colOff>
      <xdr:row>57</xdr:row>
      <xdr:rowOff>14286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225363"/>
          <a:ext cx="838200" cy="56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11271</xdr:rowOff>
    </xdr:from>
    <xdr:to>
      <xdr:col>50</xdr:col>
      <xdr:colOff>114300</xdr:colOff>
      <xdr:row>57</xdr:row>
      <xdr:rowOff>14286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269571"/>
          <a:ext cx="889000" cy="5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11271</xdr:rowOff>
    </xdr:from>
    <xdr:to>
      <xdr:col>45</xdr:col>
      <xdr:colOff>177800</xdr:colOff>
      <xdr:row>58</xdr:row>
      <xdr:rowOff>74462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269571"/>
          <a:ext cx="889000" cy="74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115860</xdr:rowOff>
    </xdr:from>
    <xdr:to>
      <xdr:col>41</xdr:col>
      <xdr:colOff>50800</xdr:colOff>
      <xdr:row>58</xdr:row>
      <xdr:rowOff>74462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17060"/>
          <a:ext cx="889000" cy="30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87713</xdr:rowOff>
    </xdr:from>
    <xdr:to>
      <xdr:col>55</xdr:col>
      <xdr:colOff>50800</xdr:colOff>
      <xdr:row>54</xdr:row>
      <xdr:rowOff>17863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1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110590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0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134936</xdr:rowOff>
    </xdr:from>
    <xdr:to>
      <xdr:col>50</xdr:col>
      <xdr:colOff>165100</xdr:colOff>
      <xdr:row>57</xdr:row>
      <xdr:rowOff>65086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56213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2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131921</xdr:rowOff>
    </xdr:from>
    <xdr:to>
      <xdr:col>46</xdr:col>
      <xdr:colOff>38100</xdr:colOff>
      <xdr:row>54</xdr:row>
      <xdr:rowOff>62071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2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78598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89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23662</xdr:rowOff>
    </xdr:from>
    <xdr:to>
      <xdr:col>41</xdr:col>
      <xdr:colOff>101600</xdr:colOff>
      <xdr:row>58</xdr:row>
      <xdr:rowOff>125262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6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116389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65060</xdr:rowOff>
    </xdr:from>
    <xdr:to>
      <xdr:col>36</xdr:col>
      <xdr:colOff>165100</xdr:colOff>
      <xdr:row>56</xdr:row>
      <xdr:rowOff>166660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6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157787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5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5989</xdr:rowOff>
    </xdr:from>
    <xdr:to>
      <xdr:col>55</xdr:col>
      <xdr:colOff>0</xdr:colOff>
      <xdr:row>79</xdr:row>
      <xdr:rowOff>9722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50539"/>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91732</xdr:rowOff>
    </xdr:from>
    <xdr:to>
      <xdr:col>50</xdr:col>
      <xdr:colOff>114300</xdr:colOff>
      <xdr:row>79</xdr:row>
      <xdr:rowOff>9722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64832"/>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91732</xdr:rowOff>
    </xdr:from>
    <xdr:to>
      <xdr:col>45</xdr:col>
      <xdr:colOff>177800</xdr:colOff>
      <xdr:row>79</xdr:row>
      <xdr:rowOff>36658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64832"/>
          <a:ext cx="889000" cy="1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18142</xdr:rowOff>
    </xdr:from>
    <xdr:to>
      <xdr:col>41</xdr:col>
      <xdr:colOff>50800</xdr:colOff>
      <xdr:row>79</xdr:row>
      <xdr:rowOff>36658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62692"/>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126639</xdr:rowOff>
    </xdr:from>
    <xdr:to>
      <xdr:col>55</xdr:col>
      <xdr:colOff>50800</xdr:colOff>
      <xdr:row>79</xdr:row>
      <xdr:rowOff>56789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41566</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130372</xdr:rowOff>
    </xdr:from>
    <xdr:to>
      <xdr:col>50</xdr:col>
      <xdr:colOff>165100</xdr:colOff>
      <xdr:row>79</xdr:row>
      <xdr:rowOff>60522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51649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9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40932</xdr:rowOff>
    </xdr:from>
    <xdr:to>
      <xdr:col>46</xdr:col>
      <xdr:colOff>38100</xdr:colOff>
      <xdr:row>78</xdr:row>
      <xdr:rowOff>142532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133659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0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157308</xdr:rowOff>
    </xdr:from>
    <xdr:to>
      <xdr:col>41</xdr:col>
      <xdr:colOff>101600</xdr:colOff>
      <xdr:row>79</xdr:row>
      <xdr:rowOff>87458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78585</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72017" y="1362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138792</xdr:rowOff>
    </xdr:from>
    <xdr:to>
      <xdr:col>36</xdr:col>
      <xdr:colOff>165100</xdr:colOff>
      <xdr:row>79</xdr:row>
      <xdr:rowOff>68942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60069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148126</xdr:rowOff>
    </xdr:from>
    <xdr:to>
      <xdr:col>55</xdr:col>
      <xdr:colOff>0</xdr:colOff>
      <xdr:row>97</xdr:row>
      <xdr:rowOff>7520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5921526"/>
          <a:ext cx="838200" cy="7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46447</xdr:rowOff>
    </xdr:from>
    <xdr:to>
      <xdr:col>50</xdr:col>
      <xdr:colOff>114300</xdr:colOff>
      <xdr:row>97</xdr:row>
      <xdr:rowOff>7520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5819847"/>
          <a:ext cx="889000" cy="8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46447</xdr:rowOff>
    </xdr:from>
    <xdr:to>
      <xdr:col>45</xdr:col>
      <xdr:colOff>177800</xdr:colOff>
      <xdr:row>98</xdr:row>
      <xdr:rowOff>62923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5819847"/>
          <a:ext cx="889000" cy="10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102977</xdr:rowOff>
    </xdr:from>
    <xdr:to>
      <xdr:col>41</xdr:col>
      <xdr:colOff>50800</xdr:colOff>
      <xdr:row>98</xdr:row>
      <xdr:rowOff>62923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390727"/>
          <a:ext cx="889000" cy="4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97326</xdr:rowOff>
    </xdr:from>
    <xdr:to>
      <xdr:col>55</xdr:col>
      <xdr:colOff>50800</xdr:colOff>
      <xdr:row>93</xdr:row>
      <xdr:rowOff>27476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8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120203</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72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128170</xdr:rowOff>
    </xdr:from>
    <xdr:to>
      <xdr:col>50</xdr:col>
      <xdr:colOff>165100</xdr:colOff>
      <xdr:row>97</xdr:row>
      <xdr:rowOff>58320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74847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3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167097</xdr:rowOff>
    </xdr:from>
    <xdr:to>
      <xdr:col>46</xdr:col>
      <xdr:colOff>38100</xdr:colOff>
      <xdr:row>92</xdr:row>
      <xdr:rowOff>97247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76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113774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5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12123</xdr:rowOff>
    </xdr:from>
    <xdr:to>
      <xdr:col>41</xdr:col>
      <xdr:colOff>101600</xdr:colOff>
      <xdr:row>98</xdr:row>
      <xdr:rowOff>113723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104850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52177</xdr:rowOff>
    </xdr:from>
    <xdr:to>
      <xdr:col>36</xdr:col>
      <xdr:colOff>165100</xdr:colOff>
      <xdr:row>95</xdr:row>
      <xdr:rowOff>153777</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170304</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96658</xdr:rowOff>
    </xdr:from>
    <xdr:to>
      <xdr:col>85</xdr:col>
      <xdr:colOff>127000</xdr:colOff>
      <xdr:row>39</xdr:row>
      <xdr:rowOff>97703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83208"/>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89277</xdr:rowOff>
    </xdr:from>
    <xdr:to>
      <xdr:col>81</xdr:col>
      <xdr:colOff>50800</xdr:colOff>
      <xdr:row>39</xdr:row>
      <xdr:rowOff>97703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75827"/>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78076</xdr:rowOff>
    </xdr:from>
    <xdr:to>
      <xdr:col>76</xdr:col>
      <xdr:colOff>114300</xdr:colOff>
      <xdr:row>39</xdr:row>
      <xdr:rowOff>89277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6462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78076</xdr:rowOff>
    </xdr:from>
    <xdr:to>
      <xdr:col>71</xdr:col>
      <xdr:colOff>177800</xdr:colOff>
      <xdr:row>39</xdr:row>
      <xdr:rowOff>94013</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64626"/>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45858</xdr:rowOff>
    </xdr:from>
    <xdr:to>
      <xdr:col>85</xdr:col>
      <xdr:colOff>177800</xdr:colOff>
      <xdr:row>39</xdr:row>
      <xdr:rowOff>147458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46903</xdr:rowOff>
    </xdr:from>
    <xdr:to>
      <xdr:col>81</xdr:col>
      <xdr:colOff>101600</xdr:colOff>
      <xdr:row>39</xdr:row>
      <xdr:rowOff>148503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139630</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24333" y="6826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38477</xdr:rowOff>
    </xdr:from>
    <xdr:to>
      <xdr:col>76</xdr:col>
      <xdr:colOff>165100</xdr:colOff>
      <xdr:row>39</xdr:row>
      <xdr:rowOff>140077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131204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03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27276</xdr:rowOff>
    </xdr:from>
    <xdr:to>
      <xdr:col>72</xdr:col>
      <xdr:colOff>38100</xdr:colOff>
      <xdr:row>39</xdr:row>
      <xdr:rowOff>128876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120003</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6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43213</xdr:rowOff>
    </xdr:from>
    <xdr:to>
      <xdr:col>67</xdr:col>
      <xdr:colOff>101600</xdr:colOff>
      <xdr:row>39</xdr:row>
      <xdr:rowOff>144813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135940</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103670</xdr:rowOff>
    </xdr:from>
    <xdr:to>
      <xdr:col>85</xdr:col>
      <xdr:colOff>127000</xdr:colOff>
      <xdr:row>75</xdr:row>
      <xdr:rowOff>109868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962420"/>
          <a:ext cx="8382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83871</xdr:rowOff>
    </xdr:from>
    <xdr:to>
      <xdr:col>81</xdr:col>
      <xdr:colOff>50800</xdr:colOff>
      <xdr:row>75</xdr:row>
      <xdr:rowOff>109868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942621"/>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72263</xdr:rowOff>
    </xdr:from>
    <xdr:to>
      <xdr:col>76</xdr:col>
      <xdr:colOff>114300</xdr:colOff>
      <xdr:row>75</xdr:row>
      <xdr:rowOff>83871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931013"/>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69672</xdr:rowOff>
    </xdr:from>
    <xdr:to>
      <xdr:col>71</xdr:col>
      <xdr:colOff>177800</xdr:colOff>
      <xdr:row>75</xdr:row>
      <xdr:rowOff>72263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92842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52870</xdr:rowOff>
    </xdr:from>
    <xdr:to>
      <xdr:col>85</xdr:col>
      <xdr:colOff>177800</xdr:colOff>
      <xdr:row>75</xdr:row>
      <xdr:rowOff>154471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11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75747</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76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59068</xdr:rowOff>
    </xdr:from>
    <xdr:to>
      <xdr:col>81</xdr:col>
      <xdr:colOff>101600</xdr:colOff>
      <xdr:row>75</xdr:row>
      <xdr:rowOff>160668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5745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6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33071</xdr:rowOff>
    </xdr:from>
    <xdr:to>
      <xdr:col>76</xdr:col>
      <xdr:colOff>165100</xdr:colOff>
      <xdr:row>75</xdr:row>
      <xdr:rowOff>134671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8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151198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6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21463</xdr:rowOff>
    </xdr:from>
    <xdr:to>
      <xdr:col>72</xdr:col>
      <xdr:colOff>38100</xdr:colOff>
      <xdr:row>75</xdr:row>
      <xdr:rowOff>123063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139590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6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18872</xdr:rowOff>
    </xdr:from>
    <xdr:to>
      <xdr:col>67</xdr:col>
      <xdr:colOff>101600</xdr:colOff>
      <xdr:row>75</xdr:row>
      <xdr:rowOff>120472</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8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136999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65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165108</xdr:rowOff>
    </xdr:from>
    <xdr:to>
      <xdr:col>85</xdr:col>
      <xdr:colOff>127000</xdr:colOff>
      <xdr:row>97</xdr:row>
      <xdr:rowOff>57127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452858"/>
          <a:ext cx="838200" cy="2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165108</xdr:rowOff>
    </xdr:from>
    <xdr:to>
      <xdr:col>81</xdr:col>
      <xdr:colOff>50800</xdr:colOff>
      <xdr:row>99</xdr:row>
      <xdr:rowOff>70957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452858"/>
          <a:ext cx="889000" cy="59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10492</xdr:rowOff>
    </xdr:from>
    <xdr:to>
      <xdr:col>76</xdr:col>
      <xdr:colOff>114300</xdr:colOff>
      <xdr:row>99</xdr:row>
      <xdr:rowOff>70957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984042"/>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80150</xdr:rowOff>
    </xdr:from>
    <xdr:to>
      <xdr:col>71</xdr:col>
      <xdr:colOff>177800</xdr:colOff>
      <xdr:row>99</xdr:row>
      <xdr:rowOff>10492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882250"/>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6327</xdr:rowOff>
    </xdr:from>
    <xdr:to>
      <xdr:col>85</xdr:col>
      <xdr:colOff>177800</xdr:colOff>
      <xdr:row>97</xdr:row>
      <xdr:rowOff>107927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6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29204</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4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114308</xdr:rowOff>
    </xdr:from>
    <xdr:to>
      <xdr:col>81</xdr:col>
      <xdr:colOff>101600</xdr:colOff>
      <xdr:row>96</xdr:row>
      <xdr:rowOff>44458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4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60985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17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20157</xdr:rowOff>
    </xdr:from>
    <xdr:to>
      <xdr:col>76</xdr:col>
      <xdr:colOff>165100</xdr:colOff>
      <xdr:row>99</xdr:row>
      <xdr:rowOff>121757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112884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8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131142</xdr:rowOff>
    </xdr:from>
    <xdr:to>
      <xdr:col>72</xdr:col>
      <xdr:colOff>38100</xdr:colOff>
      <xdr:row>99</xdr:row>
      <xdr:rowOff>61292</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52419</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2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29350</xdr:rowOff>
    </xdr:from>
    <xdr:to>
      <xdr:col>67</xdr:col>
      <xdr:colOff>101600</xdr:colOff>
      <xdr:row>98</xdr:row>
      <xdr:rowOff>130950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147477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60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128346</xdr:rowOff>
    </xdr:from>
    <xdr:to>
      <xdr:col>116</xdr:col>
      <xdr:colOff>63500</xdr:colOff>
      <xdr:row>38</xdr:row>
      <xdr:rowOff>26848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471996"/>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85674</xdr:rowOff>
    </xdr:from>
    <xdr:to>
      <xdr:col>111</xdr:col>
      <xdr:colOff>177800</xdr:colOff>
      <xdr:row>37</xdr:row>
      <xdr:rowOff>128346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42932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85674</xdr:rowOff>
    </xdr:from>
    <xdr:to>
      <xdr:col>107</xdr:col>
      <xdr:colOff>50800</xdr:colOff>
      <xdr:row>37</xdr:row>
      <xdr:rowOff>105563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429324"/>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105563</xdr:rowOff>
    </xdr:from>
    <xdr:to>
      <xdr:col>102</xdr:col>
      <xdr:colOff>114300</xdr:colOff>
      <xdr:row>37</xdr:row>
      <xdr:rowOff>107772</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449213"/>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147498</xdr:rowOff>
    </xdr:from>
    <xdr:to>
      <xdr:col>116</xdr:col>
      <xdr:colOff>114300</xdr:colOff>
      <xdr:row>38</xdr:row>
      <xdr:rowOff>77648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4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170375</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77546</xdr:rowOff>
    </xdr:from>
    <xdr:to>
      <xdr:col>112</xdr:col>
      <xdr:colOff>38100</xdr:colOff>
      <xdr:row>38</xdr:row>
      <xdr:rowOff>7696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4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24223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1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34874</xdr:rowOff>
    </xdr:from>
    <xdr:to>
      <xdr:col>107</xdr:col>
      <xdr:colOff>101600</xdr:colOff>
      <xdr:row>37</xdr:row>
      <xdr:rowOff>136474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3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153001</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1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54763</xdr:rowOff>
    </xdr:from>
    <xdr:to>
      <xdr:col>102</xdr:col>
      <xdr:colOff>165100</xdr:colOff>
      <xdr:row>37</xdr:row>
      <xdr:rowOff>156363</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3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1440</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1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56972</xdr:rowOff>
    </xdr:from>
    <xdr:to>
      <xdr:col>98</xdr:col>
      <xdr:colOff>38100</xdr:colOff>
      <xdr:row>37</xdr:row>
      <xdr:rowOff>158572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4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3649</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61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34658</xdr:rowOff>
    </xdr:from>
    <xdr:to>
      <xdr:col>116</xdr:col>
      <xdr:colOff>63500</xdr:colOff>
      <xdr:row>59</xdr:row>
      <xdr:rowOff>34734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5020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34468</xdr:rowOff>
    </xdr:from>
    <xdr:to>
      <xdr:col>111</xdr:col>
      <xdr:colOff>177800</xdr:colOff>
      <xdr:row>59</xdr:row>
      <xdr:rowOff>34734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001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34392</xdr:rowOff>
    </xdr:from>
    <xdr:to>
      <xdr:col>107</xdr:col>
      <xdr:colOff>50800</xdr:colOff>
      <xdr:row>59</xdr:row>
      <xdr:rowOff>34468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499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34392</xdr:rowOff>
    </xdr:from>
    <xdr:to>
      <xdr:col>102</xdr:col>
      <xdr:colOff>114300</xdr:colOff>
      <xdr:row>59</xdr:row>
      <xdr:rowOff>34468</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8656300" y="101499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155308</xdr:rowOff>
    </xdr:from>
    <xdr:to>
      <xdr:col>116</xdr:col>
      <xdr:colOff>114300</xdr:colOff>
      <xdr:row>59</xdr:row>
      <xdr:rowOff>85458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70235</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4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155384</xdr:rowOff>
    </xdr:from>
    <xdr:to>
      <xdr:col>112</xdr:col>
      <xdr:colOff>38100</xdr:colOff>
      <xdr:row>59</xdr:row>
      <xdr:rowOff>85534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76661</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9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155118</xdr:rowOff>
    </xdr:from>
    <xdr:to>
      <xdr:col>107</xdr:col>
      <xdr:colOff>101600</xdr:colOff>
      <xdr:row>59</xdr:row>
      <xdr:rowOff>85268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76395</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155042</xdr:rowOff>
    </xdr:from>
    <xdr:to>
      <xdr:col>102</xdr:col>
      <xdr:colOff>165100</xdr:colOff>
      <xdr:row>59</xdr:row>
      <xdr:rowOff>85192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76319</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155118</xdr:rowOff>
    </xdr:from>
    <xdr:to>
      <xdr:col>98</xdr:col>
      <xdr:colOff>38100</xdr:colOff>
      <xdr:row>59</xdr:row>
      <xdr:rowOff>85268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76395</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142443</xdr:rowOff>
    </xdr:from>
    <xdr:to>
      <xdr:col>116</xdr:col>
      <xdr:colOff>63500</xdr:colOff>
      <xdr:row>76</xdr:row>
      <xdr:rowOff>5381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001193"/>
          <a:ext cx="8382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5381</xdr:rowOff>
    </xdr:from>
    <xdr:to>
      <xdr:col>111</xdr:col>
      <xdr:colOff>177800</xdr:colOff>
      <xdr:row>76</xdr:row>
      <xdr:rowOff>85359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035581"/>
          <a:ext cx="889000" cy="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85359</xdr:rowOff>
    </xdr:from>
    <xdr:to>
      <xdr:col>107</xdr:col>
      <xdr:colOff>50800</xdr:colOff>
      <xdr:row>76</xdr:row>
      <xdr:rowOff>129119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115559"/>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129119</xdr:rowOff>
    </xdr:from>
    <xdr:to>
      <xdr:col>102</xdr:col>
      <xdr:colOff>114300</xdr:colOff>
      <xdr:row>77</xdr:row>
      <xdr:rowOff>28699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159319"/>
          <a:ext cx="889000" cy="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91643</xdr:rowOff>
    </xdr:from>
    <xdr:to>
      <xdr:col>116</xdr:col>
      <xdr:colOff>114300</xdr:colOff>
      <xdr:row>76</xdr:row>
      <xdr:rowOff>21794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2950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114520</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28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126031</xdr:rowOff>
    </xdr:from>
    <xdr:to>
      <xdr:col>112</xdr:col>
      <xdr:colOff>38100</xdr:colOff>
      <xdr:row>76</xdr:row>
      <xdr:rowOff>56181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29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72708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27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34559</xdr:rowOff>
    </xdr:from>
    <xdr:to>
      <xdr:col>107</xdr:col>
      <xdr:colOff>101600</xdr:colOff>
      <xdr:row>76</xdr:row>
      <xdr:rowOff>136159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0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127286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78319</xdr:rowOff>
    </xdr:from>
    <xdr:to>
      <xdr:col>102</xdr:col>
      <xdr:colOff>165100</xdr:colOff>
      <xdr:row>77</xdr:row>
      <xdr:rowOff>8469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1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171046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149349</xdr:rowOff>
    </xdr:from>
    <xdr:to>
      <xdr:col>98</xdr:col>
      <xdr:colOff>38100</xdr:colOff>
      <xdr:row>77</xdr:row>
      <xdr:rowOff>79499</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1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70626</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2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普通建設事業費は住民一人当たり９０，８５９円となっており、令和２年度に比べ、類似団体よりも一人当たりコストが高い状況となっている。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これは、令和３年度に行った大型事業である庁舎建設事業や郡山城跡公園整備事業等が主な要因である。今後も公共施設等総合管理計画に基づき、事業の取捨選択を徹底することで、事業費の減少に努める。</a:t>
          </a:r>
        </a:p>
        <a:p>
          <a:r>
            <a:rPr kumimoji="1" lang="ja-JP" altLang="en-US" sz="1300">
              <a:latin typeface="ＭＳ Ｐゴシック" panose="020B0600070205080204" pitchFamily="50" charset="-128"/>
              <a:ea typeface="ＭＳ Ｐゴシック" panose="020B0600070205080204" pitchFamily="50" charset="-128"/>
            </a:rPr>
            <a:t>投資及び出資金は、依然として類似団体と比較して一人当たりコストが高い状況ではあるものの、下水道事業への出資金が減少した影響により、住民一人当たり２，４８１円となっている。</a:t>
          </a:r>
        </a:p>
        <a:p>
          <a:r>
            <a:rPr kumimoji="1" lang="ja-JP" altLang="en-US" sz="1300">
              <a:latin typeface="ＭＳ Ｐゴシック" panose="020B0600070205080204" pitchFamily="50" charset="-128"/>
              <a:ea typeface="ＭＳ Ｐゴシック" panose="020B0600070205080204" pitchFamily="50" charset="-128"/>
            </a:rPr>
            <a:t>扶助費は、新型コロナウイルスの影響を鑑み、非課税世帯への現金給付を行ったことにより前年比で増加した。</a:t>
          </a:r>
        </a:p>
        <a:p>
          <a:r>
            <a:rPr kumimoji="1" lang="ja-JP" altLang="en-US" sz="1300">
              <a:latin typeface="ＭＳ Ｐゴシック" panose="020B0600070205080204" pitchFamily="50" charset="-128"/>
              <a:ea typeface="ＭＳ Ｐゴシック" panose="020B0600070205080204" pitchFamily="50" charset="-128"/>
            </a:rPr>
            <a:t>積立金は、令和２年度に新設の都市基盤整備基金への積み立てを行ったため、前年度と比較し減少している一方、繰上償還のために減債基金への積み立てを行ったため、ここ数年の平均よりも高くなっている。</a:t>
          </a:r>
        </a:p>
        <a:p>
          <a:r>
            <a:rPr kumimoji="1" lang="ja-JP" altLang="en-US" sz="1300">
              <a:latin typeface="ＭＳ Ｐゴシック" panose="020B0600070205080204" pitchFamily="50" charset="-128"/>
              <a:ea typeface="ＭＳ Ｐゴシック" panose="020B0600070205080204" pitchFamily="50" charset="-128"/>
            </a:rPr>
            <a:t>公債費は、平成２６年度より第三セクター等改革推進債の償還が始まった影響により、住民一人当たり４９，３３７円となっており、類似団体と比較して一人当たりコストが高い状況となっている。今後は市債発行額を極力抑制し、公債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84,644
83,778
42.69
42,263,329
41,421,927
800,260
20,370,861
40,740,115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xdr:rowOff>
    </xdr:from>
    <xdr:to>
      <xdr:col>24</xdr:col>
      <xdr:colOff>63500</xdr:colOff>
      <xdr:row>35</xdr:row>
      <xdr:rowOff>26772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11519"/>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169875</xdr:rowOff>
    </xdr:from>
    <xdr:to>
      <xdr:col>19</xdr:col>
      <xdr:colOff>177800</xdr:colOff>
      <xdr:row>35</xdr:row>
      <xdr:rowOff>26772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9175"/>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112268</xdr:rowOff>
    </xdr:from>
    <xdr:to>
      <xdr:col>15</xdr:col>
      <xdr:colOff>50800</xdr:colOff>
      <xdr:row>34</xdr:row>
      <xdr:rowOff>169875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4156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84836</xdr:rowOff>
    </xdr:from>
    <xdr:to>
      <xdr:col>10</xdr:col>
      <xdr:colOff>114300</xdr:colOff>
      <xdr:row>34</xdr:row>
      <xdr:rowOff>112268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141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131419</xdr:rowOff>
    </xdr:from>
    <xdr:to>
      <xdr:col>24</xdr:col>
      <xdr:colOff>114300</xdr:colOff>
      <xdr:row>35</xdr:row>
      <xdr:rowOff>61569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154296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147422</xdr:rowOff>
    </xdr:from>
    <xdr:to>
      <xdr:col>20</xdr:col>
      <xdr:colOff>38100</xdr:colOff>
      <xdr:row>35</xdr:row>
      <xdr:rowOff>77572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94099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119075</xdr:rowOff>
    </xdr:from>
    <xdr:to>
      <xdr:col>15</xdr:col>
      <xdr:colOff>101600</xdr:colOff>
      <xdr:row>35</xdr:row>
      <xdr:rowOff>49225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65752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61468</xdr:rowOff>
    </xdr:from>
    <xdr:to>
      <xdr:col>10</xdr:col>
      <xdr:colOff>165100</xdr:colOff>
      <xdr:row>34</xdr:row>
      <xdr:rowOff>163068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8145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34036</xdr:rowOff>
    </xdr:from>
    <xdr:to>
      <xdr:col>6</xdr:col>
      <xdr:colOff>38100</xdr:colOff>
      <xdr:row>34</xdr:row>
      <xdr:rowOff>135636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152163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50212</xdr:rowOff>
    </xdr:from>
    <xdr:to>
      <xdr:col>24</xdr:col>
      <xdr:colOff>63500</xdr:colOff>
      <xdr:row>56</xdr:row>
      <xdr:rowOff>14774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08512"/>
          <a:ext cx="838200" cy="30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50212</xdr:rowOff>
    </xdr:from>
    <xdr:to>
      <xdr:col>19</xdr:col>
      <xdr:colOff>177800</xdr:colOff>
      <xdr:row>56</xdr:row>
      <xdr:rowOff>169537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08512"/>
          <a:ext cx="889000" cy="4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169537</xdr:rowOff>
    </xdr:from>
    <xdr:to>
      <xdr:col>15</xdr:col>
      <xdr:colOff>50800</xdr:colOff>
      <xdr:row>57</xdr:row>
      <xdr:rowOff>164256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70737"/>
          <a:ext cx="889000" cy="16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131699</xdr:rowOff>
    </xdr:from>
    <xdr:to>
      <xdr:col>10</xdr:col>
      <xdr:colOff>114300</xdr:colOff>
      <xdr:row>57</xdr:row>
      <xdr:rowOff>164256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04349"/>
          <a:ext cx="8890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164809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135424</xdr:rowOff>
    </xdr:from>
    <xdr:to>
      <xdr:col>24</xdr:col>
      <xdr:colOff>114300</xdr:colOff>
      <xdr:row>56</xdr:row>
      <xdr:rowOff>65574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158301</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1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170862</xdr:rowOff>
    </xdr:from>
    <xdr:to>
      <xdr:col>20</xdr:col>
      <xdr:colOff>38100</xdr:colOff>
      <xdr:row>54</xdr:row>
      <xdr:rowOff>101012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117539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3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118737</xdr:rowOff>
    </xdr:from>
    <xdr:to>
      <xdr:col>15</xdr:col>
      <xdr:colOff>101600</xdr:colOff>
      <xdr:row>57</xdr:row>
      <xdr:rowOff>48887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65414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9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113456</xdr:rowOff>
    </xdr:from>
    <xdr:to>
      <xdr:col>10</xdr:col>
      <xdr:colOff>165100</xdr:colOff>
      <xdr:row>58</xdr:row>
      <xdr:rowOff>43606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80899</xdr:rowOff>
    </xdr:from>
    <xdr:to>
      <xdr:col>6</xdr:col>
      <xdr:colOff>38100</xdr:colOff>
      <xdr:row>58</xdr:row>
      <xdr:rowOff>11049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2176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160369</xdr:rowOff>
    </xdr:from>
    <xdr:to>
      <xdr:col>24</xdr:col>
      <xdr:colOff>63500</xdr:colOff>
      <xdr:row>77</xdr:row>
      <xdr:rowOff>31001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9119"/>
          <a:ext cx="838200" cy="2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31001</xdr:rowOff>
    </xdr:from>
    <xdr:to>
      <xdr:col>19</xdr:col>
      <xdr:colOff>177800</xdr:colOff>
      <xdr:row>77</xdr:row>
      <xdr:rowOff>131060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32651"/>
          <a:ext cx="889000" cy="10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131060</xdr:rowOff>
    </xdr:from>
    <xdr:to>
      <xdr:col>15</xdr:col>
      <xdr:colOff>50800</xdr:colOff>
      <xdr:row>78</xdr:row>
      <xdr:rowOff>32525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2710"/>
          <a:ext cx="889000" cy="7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155473</xdr:rowOff>
    </xdr:from>
    <xdr:to>
      <xdr:col>10</xdr:col>
      <xdr:colOff>114300</xdr:colOff>
      <xdr:row>78</xdr:row>
      <xdr:rowOff>32525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57123"/>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109569</xdr:rowOff>
    </xdr:from>
    <xdr:to>
      <xdr:col>24</xdr:col>
      <xdr:colOff>114300</xdr:colOff>
      <xdr:row>76</xdr:row>
      <xdr:rowOff>39719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132446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151651</xdr:rowOff>
    </xdr:from>
    <xdr:to>
      <xdr:col>20</xdr:col>
      <xdr:colOff>38100</xdr:colOff>
      <xdr:row>77</xdr:row>
      <xdr:rowOff>81801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98327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5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80260</xdr:rowOff>
    </xdr:from>
    <xdr:to>
      <xdr:col>15</xdr:col>
      <xdr:colOff>101600</xdr:colOff>
      <xdr:row>78</xdr:row>
      <xdr:rowOff>10410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26937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5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153175</xdr:rowOff>
    </xdr:from>
    <xdr:to>
      <xdr:col>10</xdr:col>
      <xdr:colOff>165100</xdr:colOff>
      <xdr:row>78</xdr:row>
      <xdr:rowOff>83325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99852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3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104673</xdr:rowOff>
    </xdr:from>
    <xdr:to>
      <xdr:col>6</xdr:col>
      <xdr:colOff>38100</xdr:colOff>
      <xdr:row>78</xdr:row>
      <xdr:rowOff>34823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51350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8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167754</xdr:rowOff>
    </xdr:from>
    <xdr:to>
      <xdr:col>24</xdr:col>
      <xdr:colOff>63500</xdr:colOff>
      <xdr:row>99</xdr:row>
      <xdr:rowOff>89345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69854"/>
          <a:ext cx="838200" cy="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89345</xdr:rowOff>
    </xdr:from>
    <xdr:to>
      <xdr:col>19</xdr:col>
      <xdr:colOff>177800</xdr:colOff>
      <xdr:row>99</xdr:row>
      <xdr:rowOff>105690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6289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103352</xdr:rowOff>
    </xdr:from>
    <xdr:to>
      <xdr:col>15</xdr:col>
      <xdr:colOff>50800</xdr:colOff>
      <xdr:row>99</xdr:row>
      <xdr:rowOff>105690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76902"/>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72937</xdr:rowOff>
    </xdr:from>
    <xdr:to>
      <xdr:col>10</xdr:col>
      <xdr:colOff>114300</xdr:colOff>
      <xdr:row>99</xdr:row>
      <xdr:rowOff>103352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75037"/>
          <a:ext cx="889000" cy="20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116954</xdr:rowOff>
    </xdr:from>
    <xdr:to>
      <xdr:col>24</xdr:col>
      <xdr:colOff>114300</xdr:colOff>
      <xdr:row>99</xdr:row>
      <xdr:rowOff>47104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31881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38545</xdr:rowOff>
    </xdr:from>
    <xdr:to>
      <xdr:col>20</xdr:col>
      <xdr:colOff>38100</xdr:colOff>
      <xdr:row>99</xdr:row>
      <xdr:rowOff>140145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70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131272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1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54890</xdr:rowOff>
    </xdr:from>
    <xdr:to>
      <xdr:col>15</xdr:col>
      <xdr:colOff>101600</xdr:colOff>
      <xdr:row>99</xdr:row>
      <xdr:rowOff>156490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147617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2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52552</xdr:rowOff>
    </xdr:from>
    <xdr:to>
      <xdr:col>10</xdr:col>
      <xdr:colOff>165100</xdr:colOff>
      <xdr:row>99</xdr:row>
      <xdr:rowOff>154152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2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145279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22137</xdr:rowOff>
    </xdr:from>
    <xdr:to>
      <xdr:col>6</xdr:col>
      <xdr:colOff>38100</xdr:colOff>
      <xdr:row>98</xdr:row>
      <xdr:rowOff>123737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140264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9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23876</xdr:rowOff>
    </xdr:from>
    <xdr:to>
      <xdr:col>55</xdr:col>
      <xdr:colOff>0</xdr:colOff>
      <xdr:row>38</xdr:row>
      <xdr:rowOff>24638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389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22733</xdr:rowOff>
    </xdr:from>
    <xdr:to>
      <xdr:col>50</xdr:col>
      <xdr:colOff>114300</xdr:colOff>
      <xdr:row>38</xdr:row>
      <xdr:rowOff>23876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378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22733</xdr:rowOff>
    </xdr:from>
    <xdr:to>
      <xdr:col>45</xdr:col>
      <xdr:colOff>177800</xdr:colOff>
      <xdr:row>38</xdr:row>
      <xdr:rowOff>25781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378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25781</xdr:rowOff>
    </xdr:from>
    <xdr:to>
      <xdr:col>41</xdr:col>
      <xdr:colOff>50800</xdr:colOff>
      <xdr:row>38</xdr:row>
      <xdr:rowOff>30353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408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145288</xdr:rowOff>
    </xdr:from>
    <xdr:to>
      <xdr:col>55</xdr:col>
      <xdr:colOff>50800</xdr:colOff>
      <xdr:row>38</xdr:row>
      <xdr:rowOff>75438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123715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144526</xdr:rowOff>
    </xdr:from>
    <xdr:to>
      <xdr:col>50</xdr:col>
      <xdr:colOff>165100</xdr:colOff>
      <xdr:row>38</xdr:row>
      <xdr:rowOff>74676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143383</xdr:rowOff>
    </xdr:from>
    <xdr:to>
      <xdr:col>46</xdr:col>
      <xdr:colOff>38100</xdr:colOff>
      <xdr:row>38</xdr:row>
      <xdr:rowOff>73533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146431</xdr:rowOff>
    </xdr:from>
    <xdr:to>
      <xdr:col>41</xdr:col>
      <xdr:colOff>101600</xdr:colOff>
      <xdr:row>38</xdr:row>
      <xdr:rowOff>76581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67708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151003</xdr:rowOff>
    </xdr:from>
    <xdr:to>
      <xdr:col>36</xdr:col>
      <xdr:colOff>165100</xdr:colOff>
      <xdr:row>38</xdr:row>
      <xdr:rowOff>81153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72280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32418</xdr:rowOff>
    </xdr:from>
    <xdr:to>
      <xdr:col>55</xdr:col>
      <xdr:colOff>0</xdr:colOff>
      <xdr:row>58</xdr:row>
      <xdr:rowOff>78344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76518"/>
          <a:ext cx="8382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32418</xdr:rowOff>
    </xdr:from>
    <xdr:to>
      <xdr:col>50</xdr:col>
      <xdr:colOff>114300</xdr:colOff>
      <xdr:row>58</xdr:row>
      <xdr:rowOff>60376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76518"/>
          <a:ext cx="889000" cy="2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24692</xdr:rowOff>
    </xdr:from>
    <xdr:to>
      <xdr:col>45</xdr:col>
      <xdr:colOff>177800</xdr:colOff>
      <xdr:row>58</xdr:row>
      <xdr:rowOff>60376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68792"/>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24692</xdr:rowOff>
    </xdr:from>
    <xdr:to>
      <xdr:col>41</xdr:col>
      <xdr:colOff>50800</xdr:colOff>
      <xdr:row>58</xdr:row>
      <xdr:rowOff>67600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68792"/>
          <a:ext cx="889000" cy="4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71559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67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75056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6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27544</xdr:rowOff>
    </xdr:from>
    <xdr:to>
      <xdr:col>55</xdr:col>
      <xdr:colOff>50800</xdr:colOff>
      <xdr:row>58</xdr:row>
      <xdr:rowOff>129144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7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113921</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153068</xdr:rowOff>
    </xdr:from>
    <xdr:to>
      <xdr:col>50</xdr:col>
      <xdr:colOff>165100</xdr:colOff>
      <xdr:row>58</xdr:row>
      <xdr:rowOff>83218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74345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9576</xdr:rowOff>
    </xdr:from>
    <xdr:to>
      <xdr:col>46</xdr:col>
      <xdr:colOff>38100</xdr:colOff>
      <xdr:row>58</xdr:row>
      <xdr:rowOff>111176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102303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4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145342</xdr:rowOff>
    </xdr:from>
    <xdr:to>
      <xdr:col>41</xdr:col>
      <xdr:colOff>101600</xdr:colOff>
      <xdr:row>58</xdr:row>
      <xdr:rowOff>75492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66619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1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16800</xdr:rowOff>
    </xdr:from>
    <xdr:to>
      <xdr:col>36</xdr:col>
      <xdr:colOff>165100</xdr:colOff>
      <xdr:row>58</xdr:row>
      <xdr:rowOff>118400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109527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116154</xdr:rowOff>
    </xdr:from>
    <xdr:to>
      <xdr:col>55</xdr:col>
      <xdr:colOff>0</xdr:colOff>
      <xdr:row>77</xdr:row>
      <xdr:rowOff>158353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17804"/>
          <a:ext cx="8382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158353</xdr:rowOff>
    </xdr:from>
    <xdr:to>
      <xdr:col>50</xdr:col>
      <xdr:colOff>114300</xdr:colOff>
      <xdr:row>78</xdr:row>
      <xdr:rowOff>45676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60003"/>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45676</xdr:rowOff>
    </xdr:from>
    <xdr:to>
      <xdr:col>45</xdr:col>
      <xdr:colOff>177800</xdr:colOff>
      <xdr:row>78</xdr:row>
      <xdr:rowOff>83488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18776"/>
          <a:ext cx="889000" cy="3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82939</xdr:rowOff>
    </xdr:from>
    <xdr:to>
      <xdr:col>41</xdr:col>
      <xdr:colOff>50800</xdr:colOff>
      <xdr:row>78</xdr:row>
      <xdr:rowOff>83488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5603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65354</xdr:rowOff>
    </xdr:from>
    <xdr:to>
      <xdr:col>55</xdr:col>
      <xdr:colOff>50800</xdr:colOff>
      <xdr:row>77</xdr:row>
      <xdr:rowOff>166954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43781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107553</xdr:rowOff>
    </xdr:from>
    <xdr:to>
      <xdr:col>50</xdr:col>
      <xdr:colOff>165100</xdr:colOff>
      <xdr:row>78</xdr:row>
      <xdr:rowOff>37703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28830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0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166326</xdr:rowOff>
    </xdr:from>
    <xdr:to>
      <xdr:col>46</xdr:col>
      <xdr:colOff>38100</xdr:colOff>
      <xdr:row>78</xdr:row>
      <xdr:rowOff>96476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87603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32688</xdr:rowOff>
    </xdr:from>
    <xdr:to>
      <xdr:col>41</xdr:col>
      <xdr:colOff>101600</xdr:colOff>
      <xdr:row>78</xdr:row>
      <xdr:rowOff>134288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125415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9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32139</xdr:rowOff>
    </xdr:from>
    <xdr:to>
      <xdr:col>36</xdr:col>
      <xdr:colOff>165100</xdr:colOff>
      <xdr:row>78</xdr:row>
      <xdr:rowOff>133739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124866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9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13475</xdr:rowOff>
    </xdr:from>
    <xdr:to>
      <xdr:col>55</xdr:col>
      <xdr:colOff>0</xdr:colOff>
      <xdr:row>96</xdr:row>
      <xdr:rowOff>162827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472675"/>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162827</xdr:rowOff>
    </xdr:from>
    <xdr:to>
      <xdr:col>50</xdr:col>
      <xdr:colOff>114300</xdr:colOff>
      <xdr:row>97</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22027"/>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8102</xdr:rowOff>
    </xdr:from>
    <xdr:to>
      <xdr:col>45</xdr:col>
      <xdr:colOff>177800</xdr:colOff>
      <xdr:row>97</xdr:row>
      <xdr:rowOff>48044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38752"/>
          <a:ext cx="889000" cy="3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168935</xdr:rowOff>
    </xdr:from>
    <xdr:to>
      <xdr:col>41</xdr:col>
      <xdr:colOff>50800</xdr:colOff>
      <xdr:row>97</xdr:row>
      <xdr:rowOff>48044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28135"/>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134125</xdr:rowOff>
    </xdr:from>
    <xdr:to>
      <xdr:col>55</xdr:col>
      <xdr:colOff>50800</xdr:colOff>
      <xdr:row>96</xdr:row>
      <xdr:rowOff>64275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157002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112027</xdr:rowOff>
    </xdr:from>
    <xdr:to>
      <xdr:col>50</xdr:col>
      <xdr:colOff>165100</xdr:colOff>
      <xdr:row>97</xdr:row>
      <xdr:rowOff>42177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33304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128752</xdr:rowOff>
    </xdr:from>
    <xdr:to>
      <xdr:col>46</xdr:col>
      <xdr:colOff>38100</xdr:colOff>
      <xdr:row>97</xdr:row>
      <xdr:rowOff>58902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50029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68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168694</xdr:rowOff>
    </xdr:from>
    <xdr:to>
      <xdr:col>41</xdr:col>
      <xdr:colOff>101600</xdr:colOff>
      <xdr:row>97</xdr:row>
      <xdr:rowOff>98844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89971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118135</xdr:rowOff>
    </xdr:from>
    <xdr:to>
      <xdr:col>36</xdr:col>
      <xdr:colOff>165100</xdr:colOff>
      <xdr:row>97</xdr:row>
      <xdr:rowOff>48285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39412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24760</xdr:rowOff>
    </xdr:from>
    <xdr:to>
      <xdr:col>85</xdr:col>
      <xdr:colOff>127000</xdr:colOff>
      <xdr:row>38</xdr:row>
      <xdr:rowOff>85888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39860"/>
          <a:ext cx="8382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24760</xdr:rowOff>
    </xdr:from>
    <xdr:to>
      <xdr:col>81</xdr:col>
      <xdr:colOff>50800</xdr:colOff>
      <xdr:row>38</xdr:row>
      <xdr:rowOff>98461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39860"/>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98461</xdr:rowOff>
    </xdr:from>
    <xdr:to>
      <xdr:col>76</xdr:col>
      <xdr:colOff>114300</xdr:colOff>
      <xdr:row>38</xdr:row>
      <xdr:rowOff>105318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135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105318</xdr:rowOff>
    </xdr:from>
    <xdr:to>
      <xdr:col>71</xdr:col>
      <xdr:colOff>177800</xdr:colOff>
      <xdr:row>38</xdr:row>
      <xdr:rowOff>119995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20418"/>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35088</xdr:rowOff>
    </xdr:from>
    <xdr:to>
      <xdr:col>85</xdr:col>
      <xdr:colOff>177800</xdr:colOff>
      <xdr:row>38</xdr:row>
      <xdr:rowOff>136688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13515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145410</xdr:rowOff>
    </xdr:from>
    <xdr:to>
      <xdr:col>81</xdr:col>
      <xdr:colOff>101600</xdr:colOff>
      <xdr:row>38</xdr:row>
      <xdr:rowOff>75560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66687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47661</xdr:rowOff>
    </xdr:from>
    <xdr:to>
      <xdr:col>76</xdr:col>
      <xdr:colOff>165100</xdr:colOff>
      <xdr:row>38</xdr:row>
      <xdr:rowOff>149261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140388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5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54518</xdr:rowOff>
    </xdr:from>
    <xdr:to>
      <xdr:col>72</xdr:col>
      <xdr:colOff>38100</xdr:colOff>
      <xdr:row>38</xdr:row>
      <xdr:rowOff>156118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147245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6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69195</xdr:rowOff>
    </xdr:from>
    <xdr:to>
      <xdr:col>67</xdr:col>
      <xdr:colOff>101600</xdr:colOff>
      <xdr:row>38</xdr:row>
      <xdr:rowOff>170795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161922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37173</xdr:rowOff>
    </xdr:from>
    <xdr:to>
      <xdr:col>85</xdr:col>
      <xdr:colOff>127000</xdr:colOff>
      <xdr:row>57</xdr:row>
      <xdr:rowOff>41827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09823"/>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63446</xdr:rowOff>
    </xdr:from>
    <xdr:to>
      <xdr:col>81</xdr:col>
      <xdr:colOff>50800</xdr:colOff>
      <xdr:row>57</xdr:row>
      <xdr:rowOff>41827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64646"/>
          <a:ext cx="889000" cy="14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145942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40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63446</xdr:rowOff>
    </xdr:from>
    <xdr:to>
      <xdr:col>76</xdr:col>
      <xdr:colOff>114300</xdr:colOff>
      <xdr:row>58</xdr:row>
      <xdr:rowOff>131356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64646"/>
          <a:ext cx="889000" cy="4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112562</xdr:rowOff>
    </xdr:from>
    <xdr:to>
      <xdr:col>71</xdr:col>
      <xdr:colOff>177800</xdr:colOff>
      <xdr:row>58</xdr:row>
      <xdr:rowOff>131356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56662"/>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157823</xdr:rowOff>
    </xdr:from>
    <xdr:to>
      <xdr:col>85</xdr:col>
      <xdr:colOff>177800</xdr:colOff>
      <xdr:row>57</xdr:row>
      <xdr:rowOff>87973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136250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162477</xdr:rowOff>
    </xdr:from>
    <xdr:to>
      <xdr:col>81</xdr:col>
      <xdr:colOff>101600</xdr:colOff>
      <xdr:row>57</xdr:row>
      <xdr:rowOff>92627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83754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5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12646</xdr:rowOff>
    </xdr:from>
    <xdr:to>
      <xdr:col>76</xdr:col>
      <xdr:colOff>165100</xdr:colOff>
      <xdr:row>56</xdr:row>
      <xdr:rowOff>114246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130773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80556</xdr:rowOff>
    </xdr:from>
    <xdr:to>
      <xdr:col>72</xdr:col>
      <xdr:colOff>38100</xdr:colOff>
      <xdr:row>59</xdr:row>
      <xdr:rowOff>10706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61762</xdr:rowOff>
    </xdr:from>
    <xdr:to>
      <xdr:col>67</xdr:col>
      <xdr:colOff>101600</xdr:colOff>
      <xdr:row>58</xdr:row>
      <xdr:rowOff>163362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154489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96658</xdr:rowOff>
    </xdr:from>
    <xdr:to>
      <xdr:col>85</xdr:col>
      <xdr:colOff>127000</xdr:colOff>
      <xdr:row>79</xdr:row>
      <xdr:rowOff>97703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41208"/>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89277</xdr:rowOff>
    </xdr:from>
    <xdr:to>
      <xdr:col>81</xdr:col>
      <xdr:colOff>50800</xdr:colOff>
      <xdr:row>79</xdr:row>
      <xdr:rowOff>97703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33827"/>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78076</xdr:rowOff>
    </xdr:from>
    <xdr:to>
      <xdr:col>76</xdr:col>
      <xdr:colOff>114300</xdr:colOff>
      <xdr:row>79</xdr:row>
      <xdr:rowOff>89277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2262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78076</xdr:rowOff>
    </xdr:from>
    <xdr:to>
      <xdr:col>71</xdr:col>
      <xdr:colOff>177800</xdr:colOff>
      <xdr:row>79</xdr:row>
      <xdr:rowOff>94013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22626"/>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45858</xdr:rowOff>
    </xdr:from>
    <xdr:to>
      <xdr:col>85</xdr:col>
      <xdr:colOff>177800</xdr:colOff>
      <xdr:row>79</xdr:row>
      <xdr:rowOff>147458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46903</xdr:rowOff>
    </xdr:from>
    <xdr:to>
      <xdr:col>81</xdr:col>
      <xdr:colOff>101600</xdr:colOff>
      <xdr:row>79</xdr:row>
      <xdr:rowOff>148503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139630</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84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38477</xdr:rowOff>
    </xdr:from>
    <xdr:to>
      <xdr:col>76</xdr:col>
      <xdr:colOff>165100</xdr:colOff>
      <xdr:row>79</xdr:row>
      <xdr:rowOff>140077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131204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7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27276</xdr:rowOff>
    </xdr:from>
    <xdr:to>
      <xdr:col>72</xdr:col>
      <xdr:colOff>38100</xdr:colOff>
      <xdr:row>79</xdr:row>
      <xdr:rowOff>128876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120003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6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43213</xdr:rowOff>
    </xdr:from>
    <xdr:to>
      <xdr:col>67</xdr:col>
      <xdr:colOff>101600</xdr:colOff>
      <xdr:row>79</xdr:row>
      <xdr:rowOff>144813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135940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103670</xdr:rowOff>
    </xdr:from>
    <xdr:to>
      <xdr:col>85</xdr:col>
      <xdr:colOff>127000</xdr:colOff>
      <xdr:row>95</xdr:row>
      <xdr:rowOff>109868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91420"/>
          <a:ext cx="8382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83871</xdr:rowOff>
    </xdr:from>
    <xdr:to>
      <xdr:col>81</xdr:col>
      <xdr:colOff>50800</xdr:colOff>
      <xdr:row>95</xdr:row>
      <xdr:rowOff>109868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371621"/>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72262</xdr:rowOff>
    </xdr:from>
    <xdr:to>
      <xdr:col>76</xdr:col>
      <xdr:colOff>114300</xdr:colOff>
      <xdr:row>95</xdr:row>
      <xdr:rowOff>83871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360012"/>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69672</xdr:rowOff>
    </xdr:from>
    <xdr:to>
      <xdr:col>71</xdr:col>
      <xdr:colOff>177800</xdr:colOff>
      <xdr:row>95</xdr:row>
      <xdr:rowOff>72262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35742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52870</xdr:rowOff>
    </xdr:from>
    <xdr:to>
      <xdr:col>85</xdr:col>
      <xdr:colOff>177800</xdr:colOff>
      <xdr:row>95</xdr:row>
      <xdr:rowOff>154470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75747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59068</xdr:rowOff>
    </xdr:from>
    <xdr:to>
      <xdr:col>81</xdr:col>
      <xdr:colOff>101600</xdr:colOff>
      <xdr:row>95</xdr:row>
      <xdr:rowOff>160668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5745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33071</xdr:rowOff>
    </xdr:from>
    <xdr:to>
      <xdr:col>76</xdr:col>
      <xdr:colOff>165100</xdr:colOff>
      <xdr:row>95</xdr:row>
      <xdr:rowOff>134671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151198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09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21462</xdr:rowOff>
    </xdr:from>
    <xdr:to>
      <xdr:col>72</xdr:col>
      <xdr:colOff>38100</xdr:colOff>
      <xdr:row>95</xdr:row>
      <xdr:rowOff>123062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139589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18872</xdr:rowOff>
    </xdr:from>
    <xdr:to>
      <xdr:col>67</xdr:col>
      <xdr:colOff>101600</xdr:colOff>
      <xdr:row>95</xdr:row>
      <xdr:rowOff>120472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136999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8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類似団体内平均と比較して住民一人当たりのコストが上回っているのは、議会費、総務費、民生費、土木費、公債費となっている。</a:t>
          </a:r>
        </a:p>
        <a:p>
          <a:r>
            <a:rPr kumimoji="1" lang="ja-JP" altLang="en-US" sz="1300">
              <a:latin typeface="ＭＳ Ｐゴシック" panose="020B0600070205080204" pitchFamily="50" charset="-128"/>
              <a:ea typeface="ＭＳ Ｐゴシック" panose="020B0600070205080204" pitchFamily="50" charset="-128"/>
            </a:rPr>
            <a:t>議会費については、類似団体平均を上回っているが、議員定数削減など、コスト削減に取り組み、近年は改善傾向にある。</a:t>
          </a:r>
        </a:p>
        <a:p>
          <a:r>
            <a:rPr kumimoji="1" lang="ja-JP" altLang="en-US" sz="1300">
              <a:latin typeface="ＭＳ Ｐゴシック" panose="020B0600070205080204" pitchFamily="50" charset="-128"/>
              <a:ea typeface="ＭＳ Ｐゴシック" panose="020B0600070205080204" pitchFamily="50" charset="-128"/>
            </a:rPr>
            <a:t>総務費については、令和２年度に行った特別定額給付金事業や基金積立・繰出が減少した一方、、庁舎建設事業により住民一人当たりのコストは類似団体平均を上回っている。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民生費については、生活保護費や障害者自立支援給付費が高い水準で推移している影響により、ここ数年上昇傾向であるとともに類似団体平均を上回っている。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土木費については、令和３年度に行った郡山城跡公園整備事業等の普通建設事業費が増加したため、類似団体平均を上回った。</a:t>
          </a:r>
        </a:p>
        <a:p>
          <a:r>
            <a:rPr kumimoji="1" lang="ja-JP" altLang="en-US" sz="1300">
              <a:latin typeface="ＭＳ Ｐゴシック" panose="020B0600070205080204" pitchFamily="50" charset="-128"/>
              <a:ea typeface="ＭＳ Ｐゴシック" panose="020B0600070205080204" pitchFamily="50" charset="-128"/>
            </a:rPr>
            <a:t>公債費については、平成２６年度より第三セクター等改革推進債の償還が始まった影響により、類似団体平均に比べ高止まりしている。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施設の改修等が重なった平成３０年度の実質単年度収支は赤字に転じたものの、人件費の削減等、財政健全化計画の成果の現れとして黒字を令和元年度より維持している。今後も実質収支黒字確保のため歳入の確保と行財政改革による歳出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連結実質収支の黒字額については、水道事業会計によるものが大きいが、全体としては安定的に黒字を維持している。今後も収支の改善に取り組み、連結実質収支の黒字確保に努める。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42263329</v>
      </c>
      <c r="BO4" s="404"/>
      <c r="BP4" s="404"/>
      <c r="BQ4" s="404"/>
      <c r="BR4" s="404"/>
      <c r="BS4" s="404"/>
      <c r="BT4" s="404"/>
      <c r="BU4" s="405"/>
      <c r="BV4" s="403">
        <v>44490315</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3.9</v>
      </c>
      <c r="CU4" s="410"/>
      <c r="CV4" s="410"/>
      <c r="CW4" s="410"/>
      <c r="CX4" s="410"/>
      <c r="CY4" s="410"/>
      <c r="CZ4" s="410"/>
      <c r="DA4" s="411"/>
      <c r="DB4" s="409">
        <v>2.2999999999999998</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41421927</v>
      </c>
      <c r="BO5" s="441"/>
      <c r="BP5" s="441"/>
      <c r="BQ5" s="441"/>
      <c r="BR5" s="441"/>
      <c r="BS5" s="441"/>
      <c r="BT5" s="441"/>
      <c r="BU5" s="442"/>
      <c r="BV5" s="440">
        <v>43999682</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90.6</v>
      </c>
      <c r="CU5" s="438"/>
      <c r="CV5" s="438"/>
      <c r="CW5" s="438"/>
      <c r="CX5" s="438"/>
      <c r="CY5" s="438"/>
      <c r="CZ5" s="438"/>
      <c r="DA5" s="439"/>
      <c r="DB5" s="437">
        <v>97.7</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841402</v>
      </c>
      <c r="BO6" s="441"/>
      <c r="BP6" s="441"/>
      <c r="BQ6" s="441"/>
      <c r="BR6" s="441"/>
      <c r="BS6" s="441"/>
      <c r="BT6" s="441"/>
      <c r="BU6" s="442"/>
      <c r="BV6" s="440">
        <v>490633</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96.2</v>
      </c>
      <c r="CU6" s="478"/>
      <c r="CV6" s="478"/>
      <c r="CW6" s="478"/>
      <c r="CX6" s="478"/>
      <c r="CY6" s="478"/>
      <c r="CZ6" s="478"/>
      <c r="DA6" s="479"/>
      <c r="DB6" s="477">
        <v>103.9</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41142</v>
      </c>
      <c r="BO7" s="441"/>
      <c r="BP7" s="441"/>
      <c r="BQ7" s="441"/>
      <c r="BR7" s="441"/>
      <c r="BS7" s="441"/>
      <c r="BT7" s="441"/>
      <c r="BU7" s="442"/>
      <c r="BV7" s="440">
        <v>48995</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20370861</v>
      </c>
      <c r="CU7" s="441"/>
      <c r="CV7" s="441"/>
      <c r="CW7" s="441"/>
      <c r="CX7" s="441"/>
      <c r="CY7" s="441"/>
      <c r="CZ7" s="441"/>
      <c r="DA7" s="442"/>
      <c r="DB7" s="440">
        <v>19225387</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800260</v>
      </c>
      <c r="BO8" s="441"/>
      <c r="BP8" s="441"/>
      <c r="BQ8" s="441"/>
      <c r="BR8" s="441"/>
      <c r="BS8" s="441"/>
      <c r="BT8" s="441"/>
      <c r="BU8" s="442"/>
      <c r="BV8" s="440">
        <v>441638</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0.69</v>
      </c>
      <c r="CU8" s="481"/>
      <c r="CV8" s="481"/>
      <c r="CW8" s="481"/>
      <c r="CX8" s="481"/>
      <c r="CY8" s="481"/>
      <c r="CZ8" s="481"/>
      <c r="DA8" s="482"/>
      <c r="DB8" s="480">
        <v>0.72</v>
      </c>
      <c r="DC8" s="481"/>
      <c r="DD8" s="481"/>
      <c r="DE8" s="481"/>
      <c r="DF8" s="481"/>
      <c r="DG8" s="481"/>
      <c r="DH8" s="481"/>
      <c r="DI8" s="482"/>
    </row>
    <row r="9" spans="1:119" ht="18.75" customHeight="1" thickBot="1" x14ac:dyDescent="0.2">
      <c r="A9" s="178"/>
      <c r="B9" s="434" t="s">
        <v>112</v>
      </c>
      <c r="C9" s="435"/>
      <c r="D9" s="435"/>
      <c r="E9" s="435"/>
      <c r="F9" s="435"/>
      <c r="G9" s="435"/>
      <c r="H9" s="435"/>
      <c r="I9" s="435"/>
      <c r="J9" s="435"/>
      <c r="K9" s="483"/>
      <c r="L9" s="484" t="s">
        <v>113</v>
      </c>
      <c r="M9" s="485"/>
      <c r="N9" s="485"/>
      <c r="O9" s="485"/>
      <c r="P9" s="485"/>
      <c r="Q9" s="486"/>
      <c r="R9" s="487">
        <v>83285</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94</v>
      </c>
      <c r="AV9" s="473"/>
      <c r="AW9" s="473"/>
      <c r="AX9" s="473"/>
      <c r="AY9" s="474" t="s">
        <v>116</v>
      </c>
      <c r="AZ9" s="475"/>
      <c r="BA9" s="475"/>
      <c r="BB9" s="475"/>
      <c r="BC9" s="475"/>
      <c r="BD9" s="475"/>
      <c r="BE9" s="475"/>
      <c r="BF9" s="475"/>
      <c r="BG9" s="475"/>
      <c r="BH9" s="475"/>
      <c r="BI9" s="475"/>
      <c r="BJ9" s="475"/>
      <c r="BK9" s="475"/>
      <c r="BL9" s="475"/>
      <c r="BM9" s="476"/>
      <c r="BN9" s="440">
        <v>358622</v>
      </c>
      <c r="BO9" s="441"/>
      <c r="BP9" s="441"/>
      <c r="BQ9" s="441"/>
      <c r="BR9" s="441"/>
      <c r="BS9" s="441"/>
      <c r="BT9" s="441"/>
      <c r="BU9" s="442"/>
      <c r="BV9" s="440">
        <v>219012</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16.600000000000001</v>
      </c>
      <c r="CU9" s="438"/>
      <c r="CV9" s="438"/>
      <c r="CW9" s="438"/>
      <c r="CX9" s="438"/>
      <c r="CY9" s="438"/>
      <c r="CZ9" s="438"/>
      <c r="DA9" s="439"/>
      <c r="DB9" s="437">
        <v>18.5</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87050</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94</v>
      </c>
      <c r="AV10" s="473"/>
      <c r="AW10" s="473"/>
      <c r="AX10" s="473"/>
      <c r="AY10" s="474" t="s">
        <v>120</v>
      </c>
      <c r="AZ10" s="475"/>
      <c r="BA10" s="475"/>
      <c r="BB10" s="475"/>
      <c r="BC10" s="475"/>
      <c r="BD10" s="475"/>
      <c r="BE10" s="475"/>
      <c r="BF10" s="475"/>
      <c r="BG10" s="475"/>
      <c r="BH10" s="475"/>
      <c r="BI10" s="475"/>
      <c r="BJ10" s="475"/>
      <c r="BK10" s="475"/>
      <c r="BL10" s="475"/>
      <c r="BM10" s="476"/>
      <c r="BN10" s="440">
        <v>500428</v>
      </c>
      <c r="BO10" s="441"/>
      <c r="BP10" s="441"/>
      <c r="BQ10" s="441"/>
      <c r="BR10" s="441"/>
      <c r="BS10" s="441"/>
      <c r="BT10" s="441"/>
      <c r="BU10" s="442"/>
      <c r="BV10" s="440">
        <v>110533</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94</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128</v>
      </c>
      <c r="DC11" s="481"/>
      <c r="DD11" s="481"/>
      <c r="DE11" s="481"/>
      <c r="DF11" s="481"/>
      <c r="DG11" s="481"/>
      <c r="DH11" s="481"/>
      <c r="DI11" s="482"/>
    </row>
    <row r="12" spans="1:119" ht="18.75" customHeight="1" x14ac:dyDescent="0.15">
      <c r="A12" s="178"/>
      <c r="B12" s="500" t="s">
        <v>129</v>
      </c>
      <c r="C12" s="501"/>
      <c r="D12" s="501"/>
      <c r="E12" s="501"/>
      <c r="F12" s="501"/>
      <c r="G12" s="501"/>
      <c r="H12" s="501"/>
      <c r="I12" s="501"/>
      <c r="J12" s="501"/>
      <c r="K12" s="502"/>
      <c r="L12" s="509" t="s">
        <v>130</v>
      </c>
      <c r="M12" s="510"/>
      <c r="N12" s="510"/>
      <c r="O12" s="510"/>
      <c r="P12" s="510"/>
      <c r="Q12" s="511"/>
      <c r="R12" s="512">
        <v>84644</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94</v>
      </c>
      <c r="AV12" s="473"/>
      <c r="AW12" s="473"/>
      <c r="AX12" s="473"/>
      <c r="AY12" s="474" t="s">
        <v>134</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135</v>
      </c>
      <c r="CE12" s="444"/>
      <c r="CF12" s="444"/>
      <c r="CG12" s="444"/>
      <c r="CH12" s="444"/>
      <c r="CI12" s="444"/>
      <c r="CJ12" s="444"/>
      <c r="CK12" s="444"/>
      <c r="CL12" s="444"/>
      <c r="CM12" s="444"/>
      <c r="CN12" s="444"/>
      <c r="CO12" s="444"/>
      <c r="CP12" s="444"/>
      <c r="CQ12" s="444"/>
      <c r="CR12" s="444"/>
      <c r="CS12" s="445"/>
      <c r="CT12" s="480" t="s">
        <v>127</v>
      </c>
      <c r="CU12" s="481"/>
      <c r="CV12" s="481"/>
      <c r="CW12" s="481"/>
      <c r="CX12" s="481"/>
      <c r="CY12" s="481"/>
      <c r="CZ12" s="481"/>
      <c r="DA12" s="482"/>
      <c r="DB12" s="480" t="s">
        <v>136</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137</v>
      </c>
      <c r="N13" s="532"/>
      <c r="O13" s="532"/>
      <c r="P13" s="532"/>
      <c r="Q13" s="533"/>
      <c r="R13" s="524">
        <v>83778</v>
      </c>
      <c r="S13" s="525"/>
      <c r="T13" s="525"/>
      <c r="U13" s="525"/>
      <c r="V13" s="526"/>
      <c r="W13" s="456" t="s">
        <v>138</v>
      </c>
      <c r="X13" s="457"/>
      <c r="Y13" s="457"/>
      <c r="Z13" s="457"/>
      <c r="AA13" s="457"/>
      <c r="AB13" s="447"/>
      <c r="AC13" s="491">
        <v>770</v>
      </c>
      <c r="AD13" s="492"/>
      <c r="AE13" s="492"/>
      <c r="AF13" s="492"/>
      <c r="AG13" s="534"/>
      <c r="AH13" s="491">
        <v>935</v>
      </c>
      <c r="AI13" s="492"/>
      <c r="AJ13" s="492"/>
      <c r="AK13" s="492"/>
      <c r="AL13" s="493"/>
      <c r="AM13" s="469" t="s">
        <v>139</v>
      </c>
      <c r="AN13" s="470"/>
      <c r="AO13" s="470"/>
      <c r="AP13" s="470"/>
      <c r="AQ13" s="470"/>
      <c r="AR13" s="470"/>
      <c r="AS13" s="470"/>
      <c r="AT13" s="471"/>
      <c r="AU13" s="472" t="s">
        <v>140</v>
      </c>
      <c r="AV13" s="473"/>
      <c r="AW13" s="473"/>
      <c r="AX13" s="473"/>
      <c r="AY13" s="474" t="s">
        <v>141</v>
      </c>
      <c r="AZ13" s="475"/>
      <c r="BA13" s="475"/>
      <c r="BB13" s="475"/>
      <c r="BC13" s="475"/>
      <c r="BD13" s="475"/>
      <c r="BE13" s="475"/>
      <c r="BF13" s="475"/>
      <c r="BG13" s="475"/>
      <c r="BH13" s="475"/>
      <c r="BI13" s="475"/>
      <c r="BJ13" s="475"/>
      <c r="BK13" s="475"/>
      <c r="BL13" s="475"/>
      <c r="BM13" s="476"/>
      <c r="BN13" s="440">
        <v>859050</v>
      </c>
      <c r="BO13" s="441"/>
      <c r="BP13" s="441"/>
      <c r="BQ13" s="441"/>
      <c r="BR13" s="441"/>
      <c r="BS13" s="441"/>
      <c r="BT13" s="441"/>
      <c r="BU13" s="442"/>
      <c r="BV13" s="440">
        <v>329545</v>
      </c>
      <c r="BW13" s="441"/>
      <c r="BX13" s="441"/>
      <c r="BY13" s="441"/>
      <c r="BZ13" s="441"/>
      <c r="CA13" s="441"/>
      <c r="CB13" s="441"/>
      <c r="CC13" s="442"/>
      <c r="CD13" s="443" t="s">
        <v>142</v>
      </c>
      <c r="CE13" s="444"/>
      <c r="CF13" s="444"/>
      <c r="CG13" s="444"/>
      <c r="CH13" s="444"/>
      <c r="CI13" s="444"/>
      <c r="CJ13" s="444"/>
      <c r="CK13" s="444"/>
      <c r="CL13" s="444"/>
      <c r="CM13" s="444"/>
      <c r="CN13" s="444"/>
      <c r="CO13" s="444"/>
      <c r="CP13" s="444"/>
      <c r="CQ13" s="444"/>
      <c r="CR13" s="444"/>
      <c r="CS13" s="445"/>
      <c r="CT13" s="437">
        <v>9.6</v>
      </c>
      <c r="CU13" s="438"/>
      <c r="CV13" s="438"/>
      <c r="CW13" s="438"/>
      <c r="CX13" s="438"/>
      <c r="CY13" s="438"/>
      <c r="CZ13" s="438"/>
      <c r="DA13" s="439"/>
      <c r="DB13" s="437">
        <v>11.2</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143</v>
      </c>
      <c r="M14" s="522"/>
      <c r="N14" s="522"/>
      <c r="O14" s="522"/>
      <c r="P14" s="522"/>
      <c r="Q14" s="523"/>
      <c r="R14" s="524">
        <v>85308</v>
      </c>
      <c r="S14" s="525"/>
      <c r="T14" s="525"/>
      <c r="U14" s="525"/>
      <c r="V14" s="526"/>
      <c r="W14" s="430"/>
      <c r="X14" s="431"/>
      <c r="Y14" s="431"/>
      <c r="Z14" s="431"/>
      <c r="AA14" s="431"/>
      <c r="AB14" s="420"/>
      <c r="AC14" s="527">
        <v>2.2000000000000002</v>
      </c>
      <c r="AD14" s="528"/>
      <c r="AE14" s="528"/>
      <c r="AF14" s="528"/>
      <c r="AG14" s="529"/>
      <c r="AH14" s="527">
        <v>2.6</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144</v>
      </c>
      <c r="CE14" s="536"/>
      <c r="CF14" s="536"/>
      <c r="CG14" s="536"/>
      <c r="CH14" s="536"/>
      <c r="CI14" s="536"/>
      <c r="CJ14" s="536"/>
      <c r="CK14" s="536"/>
      <c r="CL14" s="536"/>
      <c r="CM14" s="536"/>
      <c r="CN14" s="536"/>
      <c r="CO14" s="536"/>
      <c r="CP14" s="536"/>
      <c r="CQ14" s="536"/>
      <c r="CR14" s="536"/>
      <c r="CS14" s="537"/>
      <c r="CT14" s="538">
        <v>11</v>
      </c>
      <c r="CU14" s="539"/>
      <c r="CV14" s="539"/>
      <c r="CW14" s="539"/>
      <c r="CX14" s="539"/>
      <c r="CY14" s="539"/>
      <c r="CZ14" s="539"/>
      <c r="DA14" s="540"/>
      <c r="DB14" s="538">
        <v>14.5</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145</v>
      </c>
      <c r="N15" s="532"/>
      <c r="O15" s="532"/>
      <c r="P15" s="532"/>
      <c r="Q15" s="533"/>
      <c r="R15" s="524">
        <v>84444</v>
      </c>
      <c r="S15" s="525"/>
      <c r="T15" s="525"/>
      <c r="U15" s="525"/>
      <c r="V15" s="526"/>
      <c r="W15" s="456" t="s">
        <v>146</v>
      </c>
      <c r="X15" s="457"/>
      <c r="Y15" s="457"/>
      <c r="Z15" s="457"/>
      <c r="AA15" s="457"/>
      <c r="AB15" s="447"/>
      <c r="AC15" s="491">
        <v>8303</v>
      </c>
      <c r="AD15" s="492"/>
      <c r="AE15" s="492"/>
      <c r="AF15" s="492"/>
      <c r="AG15" s="534"/>
      <c r="AH15" s="491">
        <v>9385</v>
      </c>
      <c r="AI15" s="492"/>
      <c r="AJ15" s="492"/>
      <c r="AK15" s="492"/>
      <c r="AL15" s="493"/>
      <c r="AM15" s="469"/>
      <c r="AN15" s="470"/>
      <c r="AO15" s="470"/>
      <c r="AP15" s="470"/>
      <c r="AQ15" s="470"/>
      <c r="AR15" s="470"/>
      <c r="AS15" s="470"/>
      <c r="AT15" s="471"/>
      <c r="AU15" s="472"/>
      <c r="AV15" s="473"/>
      <c r="AW15" s="473"/>
      <c r="AX15" s="473"/>
      <c r="AY15" s="400" t="s">
        <v>147</v>
      </c>
      <c r="AZ15" s="401"/>
      <c r="BA15" s="401"/>
      <c r="BB15" s="401"/>
      <c r="BC15" s="401"/>
      <c r="BD15" s="401"/>
      <c r="BE15" s="401"/>
      <c r="BF15" s="401"/>
      <c r="BG15" s="401"/>
      <c r="BH15" s="401"/>
      <c r="BI15" s="401"/>
      <c r="BJ15" s="401"/>
      <c r="BK15" s="401"/>
      <c r="BL15" s="401"/>
      <c r="BM15" s="402"/>
      <c r="BN15" s="403">
        <v>10181099</v>
      </c>
      <c r="BO15" s="404"/>
      <c r="BP15" s="404"/>
      <c r="BQ15" s="404"/>
      <c r="BR15" s="404"/>
      <c r="BS15" s="404"/>
      <c r="BT15" s="404"/>
      <c r="BU15" s="405"/>
      <c r="BV15" s="403">
        <v>10726519</v>
      </c>
      <c r="BW15" s="404"/>
      <c r="BX15" s="404"/>
      <c r="BY15" s="404"/>
      <c r="BZ15" s="404"/>
      <c r="CA15" s="404"/>
      <c r="CB15" s="404"/>
      <c r="CC15" s="405"/>
      <c r="CD15" s="541" t="s">
        <v>148</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149</v>
      </c>
      <c r="M16" s="544"/>
      <c r="N16" s="544"/>
      <c r="O16" s="544"/>
      <c r="P16" s="544"/>
      <c r="Q16" s="545"/>
      <c r="R16" s="546" t="s">
        <v>150</v>
      </c>
      <c r="S16" s="547"/>
      <c r="T16" s="547"/>
      <c r="U16" s="547"/>
      <c r="V16" s="548"/>
      <c r="W16" s="430"/>
      <c r="X16" s="431"/>
      <c r="Y16" s="431"/>
      <c r="Z16" s="431"/>
      <c r="AA16" s="431"/>
      <c r="AB16" s="420"/>
      <c r="AC16" s="527">
        <v>24.1</v>
      </c>
      <c r="AD16" s="528"/>
      <c r="AE16" s="528"/>
      <c r="AF16" s="528"/>
      <c r="AG16" s="529"/>
      <c r="AH16" s="527">
        <v>25.7</v>
      </c>
      <c r="AI16" s="528"/>
      <c r="AJ16" s="528"/>
      <c r="AK16" s="528"/>
      <c r="AL16" s="530"/>
      <c r="AM16" s="469"/>
      <c r="AN16" s="470"/>
      <c r="AO16" s="470"/>
      <c r="AP16" s="470"/>
      <c r="AQ16" s="470"/>
      <c r="AR16" s="470"/>
      <c r="AS16" s="470"/>
      <c r="AT16" s="471"/>
      <c r="AU16" s="472"/>
      <c r="AV16" s="473"/>
      <c r="AW16" s="473"/>
      <c r="AX16" s="473"/>
      <c r="AY16" s="474" t="s">
        <v>151</v>
      </c>
      <c r="AZ16" s="475"/>
      <c r="BA16" s="475"/>
      <c r="BB16" s="475"/>
      <c r="BC16" s="475"/>
      <c r="BD16" s="475"/>
      <c r="BE16" s="475"/>
      <c r="BF16" s="475"/>
      <c r="BG16" s="475"/>
      <c r="BH16" s="475"/>
      <c r="BI16" s="475"/>
      <c r="BJ16" s="475"/>
      <c r="BK16" s="475"/>
      <c r="BL16" s="475"/>
      <c r="BM16" s="476"/>
      <c r="BN16" s="440">
        <v>15876530</v>
      </c>
      <c r="BO16" s="441"/>
      <c r="BP16" s="441"/>
      <c r="BQ16" s="441"/>
      <c r="BR16" s="441"/>
      <c r="BS16" s="441"/>
      <c r="BT16" s="441"/>
      <c r="BU16" s="442"/>
      <c r="BV16" s="440">
        <v>15152483</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152</v>
      </c>
      <c r="N17" s="552"/>
      <c r="O17" s="552"/>
      <c r="P17" s="552"/>
      <c r="Q17" s="553"/>
      <c r="R17" s="546" t="s">
        <v>150</v>
      </c>
      <c r="S17" s="547"/>
      <c r="T17" s="547"/>
      <c r="U17" s="547"/>
      <c r="V17" s="548"/>
      <c r="W17" s="456" t="s">
        <v>153</v>
      </c>
      <c r="X17" s="457"/>
      <c r="Y17" s="457"/>
      <c r="Z17" s="457"/>
      <c r="AA17" s="457"/>
      <c r="AB17" s="447"/>
      <c r="AC17" s="491">
        <v>25443</v>
      </c>
      <c r="AD17" s="492"/>
      <c r="AE17" s="492"/>
      <c r="AF17" s="492"/>
      <c r="AG17" s="534"/>
      <c r="AH17" s="491">
        <v>26203</v>
      </c>
      <c r="AI17" s="492"/>
      <c r="AJ17" s="492"/>
      <c r="AK17" s="492"/>
      <c r="AL17" s="493"/>
      <c r="AM17" s="469"/>
      <c r="AN17" s="470"/>
      <c r="AO17" s="470"/>
      <c r="AP17" s="470"/>
      <c r="AQ17" s="470"/>
      <c r="AR17" s="470"/>
      <c r="AS17" s="470"/>
      <c r="AT17" s="471"/>
      <c r="AU17" s="472"/>
      <c r="AV17" s="473"/>
      <c r="AW17" s="473"/>
      <c r="AX17" s="473"/>
      <c r="AY17" s="474" t="s">
        <v>154</v>
      </c>
      <c r="AZ17" s="475"/>
      <c r="BA17" s="475"/>
      <c r="BB17" s="475"/>
      <c r="BC17" s="475"/>
      <c r="BD17" s="475"/>
      <c r="BE17" s="475"/>
      <c r="BF17" s="475"/>
      <c r="BG17" s="475"/>
      <c r="BH17" s="475"/>
      <c r="BI17" s="475"/>
      <c r="BJ17" s="475"/>
      <c r="BK17" s="475"/>
      <c r="BL17" s="475"/>
      <c r="BM17" s="476"/>
      <c r="BN17" s="440">
        <v>12942566</v>
      </c>
      <c r="BO17" s="441"/>
      <c r="BP17" s="441"/>
      <c r="BQ17" s="441"/>
      <c r="BR17" s="441"/>
      <c r="BS17" s="441"/>
      <c r="BT17" s="441"/>
      <c r="BU17" s="442"/>
      <c r="BV17" s="440">
        <v>13672806</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155</v>
      </c>
      <c r="C18" s="483"/>
      <c r="D18" s="483"/>
      <c r="E18" s="563"/>
      <c r="F18" s="563"/>
      <c r="G18" s="563"/>
      <c r="H18" s="563"/>
      <c r="I18" s="563"/>
      <c r="J18" s="563"/>
      <c r="K18" s="563"/>
      <c r="L18" s="564">
        <v>42.69</v>
      </c>
      <c r="M18" s="564"/>
      <c r="N18" s="564"/>
      <c r="O18" s="564"/>
      <c r="P18" s="564"/>
      <c r="Q18" s="564"/>
      <c r="R18" s="565"/>
      <c r="S18" s="565"/>
      <c r="T18" s="565"/>
      <c r="U18" s="565"/>
      <c r="V18" s="566"/>
      <c r="W18" s="458"/>
      <c r="X18" s="459"/>
      <c r="Y18" s="459"/>
      <c r="Z18" s="459"/>
      <c r="AA18" s="459"/>
      <c r="AB18" s="450"/>
      <c r="AC18" s="567">
        <v>73.7</v>
      </c>
      <c r="AD18" s="568"/>
      <c r="AE18" s="568"/>
      <c r="AF18" s="568"/>
      <c r="AG18" s="569"/>
      <c r="AH18" s="567">
        <v>71.7</v>
      </c>
      <c r="AI18" s="568"/>
      <c r="AJ18" s="568"/>
      <c r="AK18" s="568"/>
      <c r="AL18" s="570"/>
      <c r="AM18" s="469"/>
      <c r="AN18" s="470"/>
      <c r="AO18" s="470"/>
      <c r="AP18" s="470"/>
      <c r="AQ18" s="470"/>
      <c r="AR18" s="470"/>
      <c r="AS18" s="470"/>
      <c r="AT18" s="471"/>
      <c r="AU18" s="472"/>
      <c r="AV18" s="473"/>
      <c r="AW18" s="473"/>
      <c r="AX18" s="473"/>
      <c r="AY18" s="474" t="s">
        <v>156</v>
      </c>
      <c r="AZ18" s="475"/>
      <c r="BA18" s="475"/>
      <c r="BB18" s="475"/>
      <c r="BC18" s="475"/>
      <c r="BD18" s="475"/>
      <c r="BE18" s="475"/>
      <c r="BF18" s="475"/>
      <c r="BG18" s="475"/>
      <c r="BH18" s="475"/>
      <c r="BI18" s="475"/>
      <c r="BJ18" s="475"/>
      <c r="BK18" s="475"/>
      <c r="BL18" s="475"/>
      <c r="BM18" s="476"/>
      <c r="BN18" s="440">
        <v>18979606</v>
      </c>
      <c r="BO18" s="441"/>
      <c r="BP18" s="441"/>
      <c r="BQ18" s="441"/>
      <c r="BR18" s="441"/>
      <c r="BS18" s="441"/>
      <c r="BT18" s="441"/>
      <c r="BU18" s="442"/>
      <c r="BV18" s="440">
        <v>18877242</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157</v>
      </c>
      <c r="C19" s="483"/>
      <c r="D19" s="483"/>
      <c r="E19" s="563"/>
      <c r="F19" s="563"/>
      <c r="G19" s="563"/>
      <c r="H19" s="563"/>
      <c r="I19" s="563"/>
      <c r="J19" s="563"/>
      <c r="K19" s="563"/>
      <c r="L19" s="571">
        <v>1951</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158</v>
      </c>
      <c r="AZ19" s="475"/>
      <c r="BA19" s="475"/>
      <c r="BB19" s="475"/>
      <c r="BC19" s="475"/>
      <c r="BD19" s="475"/>
      <c r="BE19" s="475"/>
      <c r="BF19" s="475"/>
      <c r="BG19" s="475"/>
      <c r="BH19" s="475"/>
      <c r="BI19" s="475"/>
      <c r="BJ19" s="475"/>
      <c r="BK19" s="475"/>
      <c r="BL19" s="475"/>
      <c r="BM19" s="476"/>
      <c r="BN19" s="440">
        <v>24974516</v>
      </c>
      <c r="BO19" s="441"/>
      <c r="BP19" s="441"/>
      <c r="BQ19" s="441"/>
      <c r="BR19" s="441"/>
      <c r="BS19" s="441"/>
      <c r="BT19" s="441"/>
      <c r="BU19" s="442"/>
      <c r="BV19" s="440">
        <v>22388854</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159</v>
      </c>
      <c r="C20" s="483"/>
      <c r="D20" s="483"/>
      <c r="E20" s="563"/>
      <c r="F20" s="563"/>
      <c r="G20" s="563"/>
      <c r="H20" s="563"/>
      <c r="I20" s="563"/>
      <c r="J20" s="563"/>
      <c r="K20" s="563"/>
      <c r="L20" s="571">
        <v>34216</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160</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161</v>
      </c>
      <c r="C22" s="584"/>
      <c r="D22" s="585"/>
      <c r="E22" s="452" t="s">
        <v>1</v>
      </c>
      <c r="F22" s="457"/>
      <c r="G22" s="457"/>
      <c r="H22" s="457"/>
      <c r="I22" s="457"/>
      <c r="J22" s="457"/>
      <c r="K22" s="447"/>
      <c r="L22" s="452" t="s">
        <v>162</v>
      </c>
      <c r="M22" s="457"/>
      <c r="N22" s="457"/>
      <c r="O22" s="457"/>
      <c r="P22" s="447"/>
      <c r="Q22" s="615" t="s">
        <v>163</v>
      </c>
      <c r="R22" s="616"/>
      <c r="S22" s="616"/>
      <c r="T22" s="616"/>
      <c r="U22" s="616"/>
      <c r="V22" s="617"/>
      <c r="W22" s="583" t="s">
        <v>164</v>
      </c>
      <c r="X22" s="584"/>
      <c r="Y22" s="585"/>
      <c r="Z22" s="452" t="s">
        <v>1</v>
      </c>
      <c r="AA22" s="457"/>
      <c r="AB22" s="457"/>
      <c r="AC22" s="457"/>
      <c r="AD22" s="457"/>
      <c r="AE22" s="457"/>
      <c r="AF22" s="457"/>
      <c r="AG22" s="447"/>
      <c r="AH22" s="621" t="s">
        <v>165</v>
      </c>
      <c r="AI22" s="457"/>
      <c r="AJ22" s="457"/>
      <c r="AK22" s="457"/>
      <c r="AL22" s="447"/>
      <c r="AM22" s="621" t="s">
        <v>166</v>
      </c>
      <c r="AN22" s="622"/>
      <c r="AO22" s="622"/>
      <c r="AP22" s="622"/>
      <c r="AQ22" s="622"/>
      <c r="AR22" s="623"/>
      <c r="AS22" s="615" t="s">
        <v>163</v>
      </c>
      <c r="AT22" s="616"/>
      <c r="AU22" s="616"/>
      <c r="AV22" s="616"/>
      <c r="AW22" s="616"/>
      <c r="AX22" s="627"/>
      <c r="AY22" s="400" t="s">
        <v>167</v>
      </c>
      <c r="AZ22" s="401"/>
      <c r="BA22" s="401"/>
      <c r="BB22" s="401"/>
      <c r="BC22" s="401"/>
      <c r="BD22" s="401"/>
      <c r="BE22" s="401"/>
      <c r="BF22" s="401"/>
      <c r="BG22" s="401"/>
      <c r="BH22" s="401"/>
      <c r="BI22" s="401"/>
      <c r="BJ22" s="401"/>
      <c r="BK22" s="401"/>
      <c r="BL22" s="401"/>
      <c r="BM22" s="402"/>
      <c r="BN22" s="403">
        <v>40740115</v>
      </c>
      <c r="BO22" s="404"/>
      <c r="BP22" s="404"/>
      <c r="BQ22" s="404"/>
      <c r="BR22" s="404"/>
      <c r="BS22" s="404"/>
      <c r="BT22" s="404"/>
      <c r="BU22" s="405"/>
      <c r="BV22" s="403">
        <v>38196064</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168</v>
      </c>
      <c r="AZ23" s="475"/>
      <c r="BA23" s="475"/>
      <c r="BB23" s="475"/>
      <c r="BC23" s="475"/>
      <c r="BD23" s="475"/>
      <c r="BE23" s="475"/>
      <c r="BF23" s="475"/>
      <c r="BG23" s="475"/>
      <c r="BH23" s="475"/>
      <c r="BI23" s="475"/>
      <c r="BJ23" s="475"/>
      <c r="BK23" s="475"/>
      <c r="BL23" s="475"/>
      <c r="BM23" s="476"/>
      <c r="BN23" s="440">
        <v>20989456</v>
      </c>
      <c r="BO23" s="441"/>
      <c r="BP23" s="441"/>
      <c r="BQ23" s="441"/>
      <c r="BR23" s="441"/>
      <c r="BS23" s="441"/>
      <c r="BT23" s="441"/>
      <c r="BU23" s="442"/>
      <c r="BV23" s="440">
        <v>21636489</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169</v>
      </c>
      <c r="F24" s="470"/>
      <c r="G24" s="470"/>
      <c r="H24" s="470"/>
      <c r="I24" s="470"/>
      <c r="J24" s="470"/>
      <c r="K24" s="471"/>
      <c r="L24" s="491">
        <v>1</v>
      </c>
      <c r="M24" s="492"/>
      <c r="N24" s="492"/>
      <c r="O24" s="492"/>
      <c r="P24" s="534"/>
      <c r="Q24" s="491">
        <v>7920</v>
      </c>
      <c r="R24" s="492"/>
      <c r="S24" s="492"/>
      <c r="T24" s="492"/>
      <c r="U24" s="492"/>
      <c r="V24" s="534"/>
      <c r="W24" s="586"/>
      <c r="X24" s="587"/>
      <c r="Y24" s="588"/>
      <c r="Z24" s="490" t="s">
        <v>170</v>
      </c>
      <c r="AA24" s="470"/>
      <c r="AB24" s="470"/>
      <c r="AC24" s="470"/>
      <c r="AD24" s="470"/>
      <c r="AE24" s="470"/>
      <c r="AF24" s="470"/>
      <c r="AG24" s="471"/>
      <c r="AH24" s="491">
        <v>500</v>
      </c>
      <c r="AI24" s="492"/>
      <c r="AJ24" s="492"/>
      <c r="AK24" s="492"/>
      <c r="AL24" s="534"/>
      <c r="AM24" s="491">
        <v>1530500</v>
      </c>
      <c r="AN24" s="492"/>
      <c r="AO24" s="492"/>
      <c r="AP24" s="492"/>
      <c r="AQ24" s="492"/>
      <c r="AR24" s="534"/>
      <c r="AS24" s="491">
        <v>3061</v>
      </c>
      <c r="AT24" s="492"/>
      <c r="AU24" s="492"/>
      <c r="AV24" s="492"/>
      <c r="AW24" s="492"/>
      <c r="AX24" s="493"/>
      <c r="AY24" s="556" t="s">
        <v>171</v>
      </c>
      <c r="AZ24" s="557"/>
      <c r="BA24" s="557"/>
      <c r="BB24" s="557"/>
      <c r="BC24" s="557"/>
      <c r="BD24" s="557"/>
      <c r="BE24" s="557"/>
      <c r="BF24" s="557"/>
      <c r="BG24" s="557"/>
      <c r="BH24" s="557"/>
      <c r="BI24" s="557"/>
      <c r="BJ24" s="557"/>
      <c r="BK24" s="557"/>
      <c r="BL24" s="557"/>
      <c r="BM24" s="558"/>
      <c r="BN24" s="440">
        <v>24348962</v>
      </c>
      <c r="BO24" s="441"/>
      <c r="BP24" s="441"/>
      <c r="BQ24" s="441"/>
      <c r="BR24" s="441"/>
      <c r="BS24" s="441"/>
      <c r="BT24" s="441"/>
      <c r="BU24" s="442"/>
      <c r="BV24" s="440">
        <v>21736723</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172</v>
      </c>
      <c r="F25" s="470"/>
      <c r="G25" s="470"/>
      <c r="H25" s="470"/>
      <c r="I25" s="470"/>
      <c r="J25" s="470"/>
      <c r="K25" s="471"/>
      <c r="L25" s="491">
        <v>2</v>
      </c>
      <c r="M25" s="492"/>
      <c r="N25" s="492"/>
      <c r="O25" s="492"/>
      <c r="P25" s="534"/>
      <c r="Q25" s="491">
        <v>6930</v>
      </c>
      <c r="R25" s="492"/>
      <c r="S25" s="492"/>
      <c r="T25" s="492"/>
      <c r="U25" s="492"/>
      <c r="V25" s="534"/>
      <c r="W25" s="586"/>
      <c r="X25" s="587"/>
      <c r="Y25" s="588"/>
      <c r="Z25" s="490" t="s">
        <v>173</v>
      </c>
      <c r="AA25" s="470"/>
      <c r="AB25" s="470"/>
      <c r="AC25" s="470"/>
      <c r="AD25" s="470"/>
      <c r="AE25" s="470"/>
      <c r="AF25" s="470"/>
      <c r="AG25" s="471"/>
      <c r="AH25" s="491" t="s">
        <v>174</v>
      </c>
      <c r="AI25" s="492"/>
      <c r="AJ25" s="492"/>
      <c r="AK25" s="492"/>
      <c r="AL25" s="534"/>
      <c r="AM25" s="491" t="s">
        <v>128</v>
      </c>
      <c r="AN25" s="492"/>
      <c r="AO25" s="492"/>
      <c r="AP25" s="492"/>
      <c r="AQ25" s="492"/>
      <c r="AR25" s="534"/>
      <c r="AS25" s="491" t="s">
        <v>127</v>
      </c>
      <c r="AT25" s="492"/>
      <c r="AU25" s="492"/>
      <c r="AV25" s="492"/>
      <c r="AW25" s="492"/>
      <c r="AX25" s="493"/>
      <c r="AY25" s="400" t="s">
        <v>175</v>
      </c>
      <c r="AZ25" s="401"/>
      <c r="BA25" s="401"/>
      <c r="BB25" s="401"/>
      <c r="BC25" s="401"/>
      <c r="BD25" s="401"/>
      <c r="BE25" s="401"/>
      <c r="BF25" s="401"/>
      <c r="BG25" s="401"/>
      <c r="BH25" s="401"/>
      <c r="BI25" s="401"/>
      <c r="BJ25" s="401"/>
      <c r="BK25" s="401"/>
      <c r="BL25" s="401"/>
      <c r="BM25" s="402"/>
      <c r="BN25" s="403">
        <v>10929104</v>
      </c>
      <c r="BO25" s="404"/>
      <c r="BP25" s="404"/>
      <c r="BQ25" s="404"/>
      <c r="BR25" s="404"/>
      <c r="BS25" s="404"/>
      <c r="BT25" s="404"/>
      <c r="BU25" s="405"/>
      <c r="BV25" s="403">
        <v>15179952</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176</v>
      </c>
      <c r="F26" s="470"/>
      <c r="G26" s="470"/>
      <c r="H26" s="470"/>
      <c r="I26" s="470"/>
      <c r="J26" s="470"/>
      <c r="K26" s="471"/>
      <c r="L26" s="491">
        <v>1</v>
      </c>
      <c r="M26" s="492"/>
      <c r="N26" s="492"/>
      <c r="O26" s="492"/>
      <c r="P26" s="534"/>
      <c r="Q26" s="491">
        <v>6350</v>
      </c>
      <c r="R26" s="492"/>
      <c r="S26" s="492"/>
      <c r="T26" s="492"/>
      <c r="U26" s="492"/>
      <c r="V26" s="534"/>
      <c r="W26" s="586"/>
      <c r="X26" s="587"/>
      <c r="Y26" s="588"/>
      <c r="Z26" s="490" t="s">
        <v>177</v>
      </c>
      <c r="AA26" s="592"/>
      <c r="AB26" s="592"/>
      <c r="AC26" s="592"/>
      <c r="AD26" s="592"/>
      <c r="AE26" s="592"/>
      <c r="AF26" s="592"/>
      <c r="AG26" s="593"/>
      <c r="AH26" s="491">
        <v>68</v>
      </c>
      <c r="AI26" s="492"/>
      <c r="AJ26" s="492"/>
      <c r="AK26" s="492"/>
      <c r="AL26" s="534"/>
      <c r="AM26" s="491">
        <v>231676</v>
      </c>
      <c r="AN26" s="492"/>
      <c r="AO26" s="492"/>
      <c r="AP26" s="492"/>
      <c r="AQ26" s="492"/>
      <c r="AR26" s="534"/>
      <c r="AS26" s="491">
        <v>3407</v>
      </c>
      <c r="AT26" s="492"/>
      <c r="AU26" s="492"/>
      <c r="AV26" s="492"/>
      <c r="AW26" s="492"/>
      <c r="AX26" s="493"/>
      <c r="AY26" s="443" t="s">
        <v>178</v>
      </c>
      <c r="AZ26" s="444"/>
      <c r="BA26" s="444"/>
      <c r="BB26" s="444"/>
      <c r="BC26" s="444"/>
      <c r="BD26" s="444"/>
      <c r="BE26" s="444"/>
      <c r="BF26" s="444"/>
      <c r="BG26" s="444"/>
      <c r="BH26" s="444"/>
      <c r="BI26" s="444"/>
      <c r="BJ26" s="444"/>
      <c r="BK26" s="444"/>
      <c r="BL26" s="444"/>
      <c r="BM26" s="445"/>
      <c r="BN26" s="440" t="s">
        <v>128</v>
      </c>
      <c r="BO26" s="441"/>
      <c r="BP26" s="441"/>
      <c r="BQ26" s="441"/>
      <c r="BR26" s="441"/>
      <c r="BS26" s="441"/>
      <c r="BT26" s="441"/>
      <c r="BU26" s="442"/>
      <c r="BV26" s="440" t="s">
        <v>174</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179</v>
      </c>
      <c r="F27" s="470"/>
      <c r="G27" s="470"/>
      <c r="H27" s="470"/>
      <c r="I27" s="470"/>
      <c r="J27" s="470"/>
      <c r="K27" s="471"/>
      <c r="L27" s="491">
        <v>1</v>
      </c>
      <c r="M27" s="492"/>
      <c r="N27" s="492"/>
      <c r="O27" s="492"/>
      <c r="P27" s="534"/>
      <c r="Q27" s="491">
        <v>6900</v>
      </c>
      <c r="R27" s="492"/>
      <c r="S27" s="492"/>
      <c r="T27" s="492"/>
      <c r="U27" s="492"/>
      <c r="V27" s="534"/>
      <c r="W27" s="586"/>
      <c r="X27" s="587"/>
      <c r="Y27" s="588"/>
      <c r="Z27" s="490" t="s">
        <v>180</v>
      </c>
      <c r="AA27" s="470"/>
      <c r="AB27" s="470"/>
      <c r="AC27" s="470"/>
      <c r="AD27" s="470"/>
      <c r="AE27" s="470"/>
      <c r="AF27" s="470"/>
      <c r="AG27" s="471"/>
      <c r="AH27" s="491">
        <v>43</v>
      </c>
      <c r="AI27" s="492"/>
      <c r="AJ27" s="492"/>
      <c r="AK27" s="492"/>
      <c r="AL27" s="534"/>
      <c r="AM27" s="491">
        <v>128929</v>
      </c>
      <c r="AN27" s="492"/>
      <c r="AO27" s="492"/>
      <c r="AP27" s="492"/>
      <c r="AQ27" s="492"/>
      <c r="AR27" s="534"/>
      <c r="AS27" s="491">
        <v>2998</v>
      </c>
      <c r="AT27" s="492"/>
      <c r="AU27" s="492"/>
      <c r="AV27" s="492"/>
      <c r="AW27" s="492"/>
      <c r="AX27" s="493"/>
      <c r="AY27" s="535" t="s">
        <v>181</v>
      </c>
      <c r="AZ27" s="536"/>
      <c r="BA27" s="536"/>
      <c r="BB27" s="536"/>
      <c r="BC27" s="536"/>
      <c r="BD27" s="536"/>
      <c r="BE27" s="536"/>
      <c r="BF27" s="536"/>
      <c r="BG27" s="536"/>
      <c r="BH27" s="536"/>
      <c r="BI27" s="536"/>
      <c r="BJ27" s="536"/>
      <c r="BK27" s="536"/>
      <c r="BL27" s="536"/>
      <c r="BM27" s="537"/>
      <c r="BN27" s="559" t="s">
        <v>174</v>
      </c>
      <c r="BO27" s="560"/>
      <c r="BP27" s="560"/>
      <c r="BQ27" s="560"/>
      <c r="BR27" s="560"/>
      <c r="BS27" s="560"/>
      <c r="BT27" s="560"/>
      <c r="BU27" s="561"/>
      <c r="BV27" s="559" t="s">
        <v>128</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182</v>
      </c>
      <c r="F28" s="470"/>
      <c r="G28" s="470"/>
      <c r="H28" s="470"/>
      <c r="I28" s="470"/>
      <c r="J28" s="470"/>
      <c r="K28" s="471"/>
      <c r="L28" s="491">
        <v>1</v>
      </c>
      <c r="M28" s="492"/>
      <c r="N28" s="492"/>
      <c r="O28" s="492"/>
      <c r="P28" s="534"/>
      <c r="Q28" s="491">
        <v>6200</v>
      </c>
      <c r="R28" s="492"/>
      <c r="S28" s="492"/>
      <c r="T28" s="492"/>
      <c r="U28" s="492"/>
      <c r="V28" s="534"/>
      <c r="W28" s="586"/>
      <c r="X28" s="587"/>
      <c r="Y28" s="588"/>
      <c r="Z28" s="490" t="s">
        <v>183</v>
      </c>
      <c r="AA28" s="470"/>
      <c r="AB28" s="470"/>
      <c r="AC28" s="470"/>
      <c r="AD28" s="470"/>
      <c r="AE28" s="470"/>
      <c r="AF28" s="470"/>
      <c r="AG28" s="471"/>
      <c r="AH28" s="491" t="s">
        <v>128</v>
      </c>
      <c r="AI28" s="492"/>
      <c r="AJ28" s="492"/>
      <c r="AK28" s="492"/>
      <c r="AL28" s="534"/>
      <c r="AM28" s="491" t="s">
        <v>174</v>
      </c>
      <c r="AN28" s="492"/>
      <c r="AO28" s="492"/>
      <c r="AP28" s="492"/>
      <c r="AQ28" s="492"/>
      <c r="AR28" s="534"/>
      <c r="AS28" s="491" t="s">
        <v>136</v>
      </c>
      <c r="AT28" s="492"/>
      <c r="AU28" s="492"/>
      <c r="AV28" s="492"/>
      <c r="AW28" s="492"/>
      <c r="AX28" s="493"/>
      <c r="AY28" s="594" t="s">
        <v>184</v>
      </c>
      <c r="AZ28" s="595"/>
      <c r="BA28" s="595"/>
      <c r="BB28" s="596"/>
      <c r="BC28" s="400" t="s">
        <v>48</v>
      </c>
      <c r="BD28" s="401"/>
      <c r="BE28" s="401"/>
      <c r="BF28" s="401"/>
      <c r="BG28" s="401"/>
      <c r="BH28" s="401"/>
      <c r="BI28" s="401"/>
      <c r="BJ28" s="401"/>
      <c r="BK28" s="401"/>
      <c r="BL28" s="401"/>
      <c r="BM28" s="402"/>
      <c r="BN28" s="403">
        <v>3026867</v>
      </c>
      <c r="BO28" s="404"/>
      <c r="BP28" s="404"/>
      <c r="BQ28" s="404"/>
      <c r="BR28" s="404"/>
      <c r="BS28" s="404"/>
      <c r="BT28" s="404"/>
      <c r="BU28" s="405"/>
      <c r="BV28" s="403">
        <v>2526439</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185</v>
      </c>
      <c r="F29" s="470"/>
      <c r="G29" s="470"/>
      <c r="H29" s="470"/>
      <c r="I29" s="470"/>
      <c r="J29" s="470"/>
      <c r="K29" s="471"/>
      <c r="L29" s="491">
        <v>18</v>
      </c>
      <c r="M29" s="492"/>
      <c r="N29" s="492"/>
      <c r="O29" s="492"/>
      <c r="P29" s="534"/>
      <c r="Q29" s="491">
        <v>5600</v>
      </c>
      <c r="R29" s="492"/>
      <c r="S29" s="492"/>
      <c r="T29" s="492"/>
      <c r="U29" s="492"/>
      <c r="V29" s="534"/>
      <c r="W29" s="589"/>
      <c r="X29" s="590"/>
      <c r="Y29" s="591"/>
      <c r="Z29" s="490" t="s">
        <v>186</v>
      </c>
      <c r="AA29" s="470"/>
      <c r="AB29" s="470"/>
      <c r="AC29" s="470"/>
      <c r="AD29" s="470"/>
      <c r="AE29" s="470"/>
      <c r="AF29" s="470"/>
      <c r="AG29" s="471"/>
      <c r="AH29" s="491">
        <v>543</v>
      </c>
      <c r="AI29" s="492"/>
      <c r="AJ29" s="492"/>
      <c r="AK29" s="492"/>
      <c r="AL29" s="534"/>
      <c r="AM29" s="491">
        <v>1659429</v>
      </c>
      <c r="AN29" s="492"/>
      <c r="AO29" s="492"/>
      <c r="AP29" s="492"/>
      <c r="AQ29" s="492"/>
      <c r="AR29" s="534"/>
      <c r="AS29" s="491">
        <v>3056</v>
      </c>
      <c r="AT29" s="492"/>
      <c r="AU29" s="492"/>
      <c r="AV29" s="492"/>
      <c r="AW29" s="492"/>
      <c r="AX29" s="493"/>
      <c r="AY29" s="597"/>
      <c r="AZ29" s="598"/>
      <c r="BA29" s="598"/>
      <c r="BB29" s="599"/>
      <c r="BC29" s="474" t="s">
        <v>187</v>
      </c>
      <c r="BD29" s="475"/>
      <c r="BE29" s="475"/>
      <c r="BF29" s="475"/>
      <c r="BG29" s="475"/>
      <c r="BH29" s="475"/>
      <c r="BI29" s="475"/>
      <c r="BJ29" s="475"/>
      <c r="BK29" s="475"/>
      <c r="BL29" s="475"/>
      <c r="BM29" s="476"/>
      <c r="BN29" s="440">
        <v>1755749</v>
      </c>
      <c r="BO29" s="441"/>
      <c r="BP29" s="441"/>
      <c r="BQ29" s="441"/>
      <c r="BR29" s="441"/>
      <c r="BS29" s="441"/>
      <c r="BT29" s="441"/>
      <c r="BU29" s="442"/>
      <c r="BV29" s="440">
        <v>560960</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188</v>
      </c>
      <c r="X30" s="608"/>
      <c r="Y30" s="608"/>
      <c r="Z30" s="608"/>
      <c r="AA30" s="608"/>
      <c r="AB30" s="608"/>
      <c r="AC30" s="608"/>
      <c r="AD30" s="608"/>
      <c r="AE30" s="608"/>
      <c r="AF30" s="608"/>
      <c r="AG30" s="609"/>
      <c r="AH30" s="567">
        <v>97.2</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4959707</v>
      </c>
      <c r="BO30" s="560"/>
      <c r="BP30" s="560"/>
      <c r="BQ30" s="560"/>
      <c r="BR30" s="560"/>
      <c r="BS30" s="560"/>
      <c r="BT30" s="560"/>
      <c r="BU30" s="561"/>
      <c r="BV30" s="559">
        <v>5134055</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189</v>
      </c>
      <c r="D32" s="603"/>
      <c r="E32" s="603"/>
      <c r="F32" s="603"/>
      <c r="G32" s="603"/>
      <c r="H32" s="603"/>
      <c r="I32" s="603"/>
      <c r="J32" s="603"/>
      <c r="K32" s="603"/>
      <c r="L32" s="603"/>
      <c r="M32" s="603"/>
      <c r="N32" s="603"/>
      <c r="O32" s="603"/>
      <c r="P32" s="603"/>
      <c r="Q32" s="603"/>
      <c r="R32" s="603"/>
      <c r="S32" s="603"/>
      <c r="U32" s="444" t="s">
        <v>190</v>
      </c>
      <c r="V32" s="444"/>
      <c r="W32" s="444"/>
      <c r="X32" s="444"/>
      <c r="Y32" s="444"/>
      <c r="Z32" s="444"/>
      <c r="AA32" s="444"/>
      <c r="AB32" s="444"/>
      <c r="AC32" s="444"/>
      <c r="AD32" s="444"/>
      <c r="AE32" s="444"/>
      <c r="AF32" s="444"/>
      <c r="AG32" s="444"/>
      <c r="AH32" s="444"/>
      <c r="AI32" s="444"/>
      <c r="AJ32" s="444"/>
      <c r="AK32" s="444"/>
      <c r="AM32" s="444" t="s">
        <v>191</v>
      </c>
      <c r="AN32" s="444"/>
      <c r="AO32" s="444"/>
      <c r="AP32" s="444"/>
      <c r="AQ32" s="444"/>
      <c r="AR32" s="444"/>
      <c r="AS32" s="444"/>
      <c r="AT32" s="444"/>
      <c r="AU32" s="444"/>
      <c r="AV32" s="444"/>
      <c r="AW32" s="444"/>
      <c r="AX32" s="444"/>
      <c r="AY32" s="444"/>
      <c r="AZ32" s="444"/>
      <c r="BA32" s="444"/>
      <c r="BB32" s="444"/>
      <c r="BC32" s="444"/>
      <c r="BE32" s="444" t="s">
        <v>192</v>
      </c>
      <c r="BF32" s="444"/>
      <c r="BG32" s="444"/>
      <c r="BH32" s="444"/>
      <c r="BI32" s="444"/>
      <c r="BJ32" s="444"/>
      <c r="BK32" s="444"/>
      <c r="BL32" s="444"/>
      <c r="BM32" s="444"/>
      <c r="BN32" s="444"/>
      <c r="BO32" s="444"/>
      <c r="BP32" s="444"/>
      <c r="BQ32" s="444"/>
      <c r="BR32" s="444"/>
      <c r="BS32" s="444"/>
      <c r="BT32" s="444"/>
      <c r="BU32" s="444"/>
      <c r="BW32" s="444" t="s">
        <v>193</v>
      </c>
      <c r="BX32" s="444"/>
      <c r="BY32" s="444"/>
      <c r="BZ32" s="444"/>
      <c r="CA32" s="444"/>
      <c r="CB32" s="444"/>
      <c r="CC32" s="444"/>
      <c r="CD32" s="444"/>
      <c r="CE32" s="444"/>
      <c r="CF32" s="444"/>
      <c r="CG32" s="444"/>
      <c r="CH32" s="444"/>
      <c r="CI32" s="444"/>
      <c r="CJ32" s="444"/>
      <c r="CK32" s="444"/>
      <c r="CL32" s="444"/>
      <c r="CM32" s="444"/>
      <c r="CO32" s="444" t="s">
        <v>194</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195</v>
      </c>
      <c r="D33" s="464"/>
      <c r="E33" s="429" t="s">
        <v>196</v>
      </c>
      <c r="F33" s="429"/>
      <c r="G33" s="429"/>
      <c r="H33" s="429"/>
      <c r="I33" s="429"/>
      <c r="J33" s="429"/>
      <c r="K33" s="429"/>
      <c r="L33" s="429"/>
      <c r="M33" s="429"/>
      <c r="N33" s="429"/>
      <c r="O33" s="429"/>
      <c r="P33" s="429"/>
      <c r="Q33" s="429"/>
      <c r="R33" s="429"/>
      <c r="S33" s="429"/>
      <c r="T33" s="203"/>
      <c r="U33" s="464" t="s">
        <v>195</v>
      </c>
      <c r="V33" s="464"/>
      <c r="W33" s="429" t="s">
        <v>197</v>
      </c>
      <c r="X33" s="429"/>
      <c r="Y33" s="429"/>
      <c r="Z33" s="429"/>
      <c r="AA33" s="429"/>
      <c r="AB33" s="429"/>
      <c r="AC33" s="429"/>
      <c r="AD33" s="429"/>
      <c r="AE33" s="429"/>
      <c r="AF33" s="429"/>
      <c r="AG33" s="429"/>
      <c r="AH33" s="429"/>
      <c r="AI33" s="429"/>
      <c r="AJ33" s="429"/>
      <c r="AK33" s="429"/>
      <c r="AL33" s="203"/>
      <c r="AM33" s="464" t="s">
        <v>198</v>
      </c>
      <c r="AN33" s="464"/>
      <c r="AO33" s="429" t="s">
        <v>197</v>
      </c>
      <c r="AP33" s="429"/>
      <c r="AQ33" s="429"/>
      <c r="AR33" s="429"/>
      <c r="AS33" s="429"/>
      <c r="AT33" s="429"/>
      <c r="AU33" s="429"/>
      <c r="AV33" s="429"/>
      <c r="AW33" s="429"/>
      <c r="AX33" s="429"/>
      <c r="AY33" s="429"/>
      <c r="AZ33" s="429"/>
      <c r="BA33" s="429"/>
      <c r="BB33" s="429"/>
      <c r="BC33" s="429"/>
      <c r="BD33" s="204"/>
      <c r="BE33" s="429" t="s">
        <v>199</v>
      </c>
      <c r="BF33" s="429"/>
      <c r="BG33" s="429" t="s">
        <v>200</v>
      </c>
      <c r="BH33" s="429"/>
      <c r="BI33" s="429"/>
      <c r="BJ33" s="429"/>
      <c r="BK33" s="429"/>
      <c r="BL33" s="429"/>
      <c r="BM33" s="429"/>
      <c r="BN33" s="429"/>
      <c r="BO33" s="429"/>
      <c r="BP33" s="429"/>
      <c r="BQ33" s="429"/>
      <c r="BR33" s="429"/>
      <c r="BS33" s="429"/>
      <c r="BT33" s="429"/>
      <c r="BU33" s="429"/>
      <c r="BV33" s="204"/>
      <c r="BW33" s="464" t="s">
        <v>199</v>
      </c>
      <c r="BX33" s="464"/>
      <c r="BY33" s="429" t="s">
        <v>201</v>
      </c>
      <c r="BZ33" s="429"/>
      <c r="CA33" s="429"/>
      <c r="CB33" s="429"/>
      <c r="CC33" s="429"/>
      <c r="CD33" s="429"/>
      <c r="CE33" s="429"/>
      <c r="CF33" s="429"/>
      <c r="CG33" s="429"/>
      <c r="CH33" s="429"/>
      <c r="CI33" s="429"/>
      <c r="CJ33" s="429"/>
      <c r="CK33" s="429"/>
      <c r="CL33" s="429"/>
      <c r="CM33" s="429"/>
      <c r="CN33" s="203"/>
      <c r="CO33" s="464" t="s">
        <v>202</v>
      </c>
      <c r="CP33" s="464"/>
      <c r="CQ33" s="429" t="s">
        <v>203</v>
      </c>
      <c r="CR33" s="429"/>
      <c r="CS33" s="429"/>
      <c r="CT33" s="429"/>
      <c r="CU33" s="429"/>
      <c r="CV33" s="429"/>
      <c r="CW33" s="429"/>
      <c r="CX33" s="429"/>
      <c r="CY33" s="429"/>
      <c r="CZ33" s="429"/>
      <c r="DA33" s="429"/>
      <c r="DB33" s="429"/>
      <c r="DC33" s="429"/>
      <c r="DD33" s="429"/>
      <c r="DE33" s="429"/>
      <c r="DF33" s="203"/>
      <c r="DG33" s="629" t="s">
        <v>204</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4</v>
      </c>
      <c r="V34" s="630"/>
      <c r="W34" s="631" t="str">
        <f>IF('各会計、関係団体の財政状況及び健全化判断比率'!B28="","",'各会計、関係団体の財政状況及び健全化判断比率'!B28)</f>
        <v>国民健康保険事業特別会計</v>
      </c>
      <c r="X34" s="631"/>
      <c r="Y34" s="631"/>
      <c r="Z34" s="631"/>
      <c r="AA34" s="631"/>
      <c r="AB34" s="631"/>
      <c r="AC34" s="631"/>
      <c r="AD34" s="631"/>
      <c r="AE34" s="631"/>
      <c r="AF34" s="631"/>
      <c r="AG34" s="631"/>
      <c r="AH34" s="631"/>
      <c r="AI34" s="631"/>
      <c r="AJ34" s="631"/>
      <c r="AK34" s="631"/>
      <c r="AL34" s="178"/>
      <c r="AM34" s="630">
        <f>IF(AO34="","",MAX(C34:D43,U34:V43)+1)</f>
        <v>8</v>
      </c>
      <c r="AN34" s="630"/>
      <c r="AO34" s="631" t="str">
        <f>IF('各会計、関係団体の財政状況及び健全化判断比率'!B32="","",'各会計、関係団体の財政状況及び健全化判断比率'!B32)</f>
        <v>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10</v>
      </c>
      <c r="BX34" s="630"/>
      <c r="BY34" s="631" t="str">
        <f>IF('各会計、関係団体の財政状況及び健全化判断比率'!B68="","",'各会計、関係団体の財政状況及び健全化判断比率'!B68)</f>
        <v>奈良県市町村総合事務組合</v>
      </c>
      <c r="BZ34" s="631"/>
      <c r="CA34" s="631"/>
      <c r="CB34" s="631"/>
      <c r="CC34" s="631"/>
      <c r="CD34" s="631"/>
      <c r="CE34" s="631"/>
      <c r="CF34" s="631"/>
      <c r="CG34" s="631"/>
      <c r="CH34" s="631"/>
      <c r="CI34" s="631"/>
      <c r="CJ34" s="631"/>
      <c r="CK34" s="631"/>
      <c r="CL34" s="631"/>
      <c r="CM34" s="631"/>
      <c r="CN34" s="178"/>
      <c r="CO34" s="630">
        <f>IF(CQ34="","",MAX(C34:D43,U34:V43,AM34:AN43,BE34:BF43,BW34:BX43)+1)</f>
        <v>13</v>
      </c>
      <c r="CP34" s="630"/>
      <c r="CQ34" s="631" t="str">
        <f>IF('各会計、関係団体の財政状況及び健全化判断比率'!BS7="","",'各会計、関係団体の財政状況及び健全化判断比率'!BS7)</f>
        <v>文化体育振興公社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f>IF(E35="","",C34+1)</f>
        <v>2</v>
      </c>
      <c r="D35" s="630"/>
      <c r="E35" s="631" t="str">
        <f>IF('各会計、関係団体の財政状況及び健全化判断比率'!B8="","",'各会計、関係団体の財政状況及び健全化判断比率'!B8)</f>
        <v>公園墓地事業特別会計</v>
      </c>
      <c r="F35" s="631"/>
      <c r="G35" s="631"/>
      <c r="H35" s="631"/>
      <c r="I35" s="631"/>
      <c r="J35" s="631"/>
      <c r="K35" s="631"/>
      <c r="L35" s="631"/>
      <c r="M35" s="631"/>
      <c r="N35" s="631"/>
      <c r="O35" s="631"/>
      <c r="P35" s="631"/>
      <c r="Q35" s="631"/>
      <c r="R35" s="631"/>
      <c r="S35" s="631"/>
      <c r="T35" s="178"/>
      <c r="U35" s="630">
        <f>IF(W35="","",U34+1)</f>
        <v>5</v>
      </c>
      <c r="V35" s="630"/>
      <c r="W35" s="631" t="str">
        <f>IF('各会計、関係団体の財政状況及び健全化判断比率'!B29="","",'各会計、関係団体の財政状況及び健全化判断比率'!B29)</f>
        <v>後期高齢者医療事業特別会計</v>
      </c>
      <c r="X35" s="631"/>
      <c r="Y35" s="631"/>
      <c r="Z35" s="631"/>
      <c r="AA35" s="631"/>
      <c r="AB35" s="631"/>
      <c r="AC35" s="631"/>
      <c r="AD35" s="631"/>
      <c r="AE35" s="631"/>
      <c r="AF35" s="631"/>
      <c r="AG35" s="631"/>
      <c r="AH35" s="631"/>
      <c r="AI35" s="631"/>
      <c r="AJ35" s="631"/>
      <c r="AK35" s="631"/>
      <c r="AL35" s="178"/>
      <c r="AM35" s="630">
        <f t="shared" ref="AM35:AM43" si="0">IF(AO35="","",AM34+1)</f>
        <v>9</v>
      </c>
      <c r="AN35" s="630"/>
      <c r="AO35" s="631" t="str">
        <f>IF('各会計、関係団体の財政状況及び健全化判断比率'!B33="","",'各会計、関係団体の財政状況及び健全化判断比率'!B33)</f>
        <v>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11</v>
      </c>
      <c r="BX35" s="630"/>
      <c r="BY35" s="631" t="str">
        <f>IF('各会計、関係団体の財政状況及び健全化判断比率'!B69="","",'各会計、関係団体の財政状況及び健全化判断比率'!B69)</f>
        <v>奈良県後期高齢者医療広域連合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f>IF(E36="","",C35+1)</f>
        <v>3</v>
      </c>
      <c r="D36" s="630"/>
      <c r="E36" s="631" t="str">
        <f>IF('各会計、関係団体の財政状況及び健全化判断比率'!B9="","",'各会計、関係団体の財政状況及び健全化判断比率'!B9)</f>
        <v>公共用地先行取得事業特別会計</v>
      </c>
      <c r="F36" s="631"/>
      <c r="G36" s="631"/>
      <c r="H36" s="631"/>
      <c r="I36" s="631"/>
      <c r="J36" s="631"/>
      <c r="K36" s="631"/>
      <c r="L36" s="631"/>
      <c r="M36" s="631"/>
      <c r="N36" s="631"/>
      <c r="O36" s="631"/>
      <c r="P36" s="631"/>
      <c r="Q36" s="631"/>
      <c r="R36" s="631"/>
      <c r="S36" s="631"/>
      <c r="T36" s="178"/>
      <c r="U36" s="630">
        <f t="shared" ref="U36:U43" si="4">IF(W36="","",U35+1)</f>
        <v>6</v>
      </c>
      <c r="V36" s="630"/>
      <c r="W36" s="631" t="str">
        <f>IF('各会計、関係団体の財政状況及び健全化判断比率'!B30="","",'各会計、関係団体の財政状況及び健全化判断比率'!B30)</f>
        <v>介護保険事業特別会計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12</v>
      </c>
      <c r="BX36" s="630"/>
      <c r="BY36" s="631" t="str">
        <f>IF('各会計、関係団体の財政状況及び健全化判断比率'!B70="","",'各会計、関係団体の財政状況及び健全化判断比率'!B70)</f>
        <v>奈良県広域消防組合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7</v>
      </c>
      <c r="V37" s="630"/>
      <c r="W37" s="631" t="str">
        <f>IF('各会計、関係団体の財政状況及び健全化判断比率'!B31="","",'各会計、関係団体の財政状況及び健全化判断比率'!B31)</f>
        <v>介護サービス事業特別会計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t="str">
        <f t="shared" si="2"/>
        <v/>
      </c>
      <c r="BX37" s="630"/>
      <c r="BY37" s="631" t="str">
        <f>IF('各会計、関係団体の財政状況及び健全化判断比率'!B71="","",'各会計、関係団体の財政状況及び健全化判断比率'!B71)</f>
        <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t="str">
        <f t="shared" si="2"/>
        <v/>
      </c>
      <c r="BX38" s="630"/>
      <c r="BY38" s="631" t="str">
        <f>IF('各会計、関係団体の財政状況及び健全化判断比率'!B72="","",'各会計、関係団体の財政状況及び健全化判断比率'!B72)</f>
        <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t="str">
        <f t="shared" si="2"/>
        <v/>
      </c>
      <c r="BX39" s="630"/>
      <c r="BY39" s="631" t="str">
        <f>IF('各会計、関係団体の財政状況及び健全化判断比率'!B73="","",'各会計、関係団体の財政状況及び健全化判断比率'!B73)</f>
        <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3" t="s">
        <v>206</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207</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208</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209</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210</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211</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212</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593</v>
      </c>
    </row>
    <row r="54" spans="5:113" x14ac:dyDescent="0.15"/>
    <row r="55" spans="5:113" x14ac:dyDescent="0.15"/>
    <row r="56" spans="5:113" x14ac:dyDescent="0.15"/>
  </sheetData>
  <sheetProtection algorithmName="SHA-512" hashValue="qI/dbZ9gVUhyTQUVa8xbnX6wqZ9YBO2y2n096cZfdRBPraC8V5TUmm2iF0dIiUI7oEKWOshylXdHlSUVwCtSgg==" saltValue="URJKID2EOCzJ9jG6QRnQu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3" t="s">
        <v>567</v>
      </c>
      <c r="D34" s="1183"/>
      <c r="E34" s="1184"/>
      <c r="F34" s="32">
        <v>43.4</v>
      </c>
      <c r="G34" s="33">
        <v>44.25</v>
      </c>
      <c r="H34" s="33">
        <v>43.43</v>
      </c>
      <c r="I34" s="33">
        <v>25.33</v>
      </c>
      <c r="J34" s="34">
        <v>23.27</v>
      </c>
      <c r="K34" s="22"/>
      <c r="L34" s="22"/>
      <c r="M34" s="22"/>
      <c r="N34" s="22"/>
      <c r="O34" s="22"/>
      <c r="P34" s="22"/>
    </row>
    <row r="35" spans="1:16" ht="39" customHeight="1" x14ac:dyDescent="0.15">
      <c r="A35" s="22"/>
      <c r="B35" s="35"/>
      <c r="C35" s="1177" t="s">
        <v>568</v>
      </c>
      <c r="D35" s="1178"/>
      <c r="E35" s="1179"/>
      <c r="F35" s="36">
        <v>4.22</v>
      </c>
      <c r="G35" s="37">
        <v>4.74</v>
      </c>
      <c r="H35" s="37">
        <v>5.76</v>
      </c>
      <c r="I35" s="37">
        <v>6.72</v>
      </c>
      <c r="J35" s="38">
        <v>7.61</v>
      </c>
      <c r="K35" s="22"/>
      <c r="L35" s="22"/>
      <c r="M35" s="22"/>
      <c r="N35" s="22"/>
      <c r="O35" s="22"/>
      <c r="P35" s="22"/>
    </row>
    <row r="36" spans="1:16" ht="39" customHeight="1" x14ac:dyDescent="0.15">
      <c r="A36" s="22"/>
      <c r="B36" s="35"/>
      <c r="C36" s="1177" t="s">
        <v>569</v>
      </c>
      <c r="D36" s="1178"/>
      <c r="E36" s="1179"/>
      <c r="F36" s="36">
        <v>1.75</v>
      </c>
      <c r="G36" s="37">
        <v>1.84</v>
      </c>
      <c r="H36" s="37">
        <v>2.65</v>
      </c>
      <c r="I36" s="37">
        <v>3.56</v>
      </c>
      <c r="J36" s="38">
        <v>3.71</v>
      </c>
      <c r="K36" s="22"/>
      <c r="L36" s="22"/>
      <c r="M36" s="22"/>
      <c r="N36" s="22"/>
      <c r="O36" s="22"/>
      <c r="P36" s="22"/>
    </row>
    <row r="37" spans="1:16" ht="39" customHeight="1" x14ac:dyDescent="0.15">
      <c r="A37" s="22"/>
      <c r="B37" s="35"/>
      <c r="C37" s="1177" t="s">
        <v>570</v>
      </c>
      <c r="D37" s="1178"/>
      <c r="E37" s="1179"/>
      <c r="F37" s="36">
        <v>2.13</v>
      </c>
      <c r="G37" s="37">
        <v>0.61</v>
      </c>
      <c r="H37" s="37">
        <v>0.95</v>
      </c>
      <c r="I37" s="37">
        <v>2.08</v>
      </c>
      <c r="J37" s="38">
        <v>3.61</v>
      </c>
      <c r="K37" s="22"/>
      <c r="L37" s="22"/>
      <c r="M37" s="22"/>
      <c r="N37" s="22"/>
      <c r="O37" s="22"/>
      <c r="P37" s="22"/>
    </row>
    <row r="38" spans="1:16" ht="39" customHeight="1" x14ac:dyDescent="0.15">
      <c r="A38" s="22"/>
      <c r="B38" s="35"/>
      <c r="C38" s="1177" t="s">
        <v>571</v>
      </c>
      <c r="D38" s="1178"/>
      <c r="E38" s="1179"/>
      <c r="F38" s="36">
        <v>0.46</v>
      </c>
      <c r="G38" s="37">
        <v>0.69</v>
      </c>
      <c r="H38" s="37">
        <v>0</v>
      </c>
      <c r="I38" s="37">
        <v>0.2</v>
      </c>
      <c r="J38" s="38">
        <v>1.71</v>
      </c>
      <c r="K38" s="22"/>
      <c r="L38" s="22"/>
      <c r="M38" s="22"/>
      <c r="N38" s="22"/>
      <c r="O38" s="22"/>
      <c r="P38" s="22"/>
    </row>
    <row r="39" spans="1:16" ht="39" customHeight="1" x14ac:dyDescent="0.15">
      <c r="A39" s="22"/>
      <c r="B39" s="35"/>
      <c r="C39" s="1177" t="s">
        <v>572</v>
      </c>
      <c r="D39" s="1178"/>
      <c r="E39" s="1179"/>
      <c r="F39" s="36">
        <v>0.28999999999999998</v>
      </c>
      <c r="G39" s="37">
        <v>0.26</v>
      </c>
      <c r="H39" s="37">
        <v>0.24</v>
      </c>
      <c r="I39" s="37">
        <v>0.19</v>
      </c>
      <c r="J39" s="38">
        <v>0.31</v>
      </c>
      <c r="K39" s="22"/>
      <c r="L39" s="22"/>
      <c r="M39" s="22"/>
      <c r="N39" s="22"/>
      <c r="O39" s="22"/>
      <c r="P39" s="22"/>
    </row>
    <row r="40" spans="1:16" ht="39" customHeight="1" x14ac:dyDescent="0.15">
      <c r="A40" s="22"/>
      <c r="B40" s="35"/>
      <c r="C40" s="1177" t="s">
        <v>573</v>
      </c>
      <c r="D40" s="1178"/>
      <c r="E40" s="1179"/>
      <c r="F40" s="36">
        <v>0.1</v>
      </c>
      <c r="G40" s="37">
        <v>0.09</v>
      </c>
      <c r="H40" s="37">
        <v>0.08</v>
      </c>
      <c r="I40" s="37">
        <v>0.06</v>
      </c>
      <c r="J40" s="38">
        <v>0.05</v>
      </c>
      <c r="K40" s="22"/>
      <c r="L40" s="22"/>
      <c r="M40" s="22"/>
      <c r="N40" s="22"/>
      <c r="O40" s="22"/>
      <c r="P40" s="22"/>
    </row>
    <row r="41" spans="1:16" ht="39" customHeight="1" x14ac:dyDescent="0.15">
      <c r="A41" s="22"/>
      <c r="B41" s="35"/>
      <c r="C41" s="1177" t="s">
        <v>574</v>
      </c>
      <c r="D41" s="1178"/>
      <c r="E41" s="1179"/>
      <c r="F41" s="36">
        <v>0.01</v>
      </c>
      <c r="G41" s="37">
        <v>0.01</v>
      </c>
      <c r="H41" s="37">
        <v>0.01</v>
      </c>
      <c r="I41" s="37">
        <v>0</v>
      </c>
      <c r="J41" s="38">
        <v>0</v>
      </c>
      <c r="K41" s="22"/>
      <c r="L41" s="22"/>
      <c r="M41" s="22"/>
      <c r="N41" s="22"/>
      <c r="O41" s="22"/>
      <c r="P41" s="22"/>
    </row>
    <row r="42" spans="1:16" ht="39" customHeight="1" x14ac:dyDescent="0.15">
      <c r="A42" s="22"/>
      <c r="B42" s="39"/>
      <c r="C42" s="1177" t="s">
        <v>575</v>
      </c>
      <c r="D42" s="1178"/>
      <c r="E42" s="1179"/>
      <c r="F42" s="36" t="s">
        <v>520</v>
      </c>
      <c r="G42" s="37" t="s">
        <v>520</v>
      </c>
      <c r="H42" s="37" t="s">
        <v>520</v>
      </c>
      <c r="I42" s="37" t="s">
        <v>520</v>
      </c>
      <c r="J42" s="38" t="s">
        <v>520</v>
      </c>
      <c r="K42" s="22"/>
      <c r="L42" s="22"/>
      <c r="M42" s="22"/>
      <c r="N42" s="22"/>
      <c r="O42" s="22"/>
      <c r="P42" s="22"/>
    </row>
    <row r="43" spans="1:16" ht="39" customHeight="1" thickBot="1" x14ac:dyDescent="0.2">
      <c r="A43" s="22"/>
      <c r="B43" s="40"/>
      <c r="C43" s="1180" t="s">
        <v>576</v>
      </c>
      <c r="D43" s="1181"/>
      <c r="E43" s="1182"/>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AHzvJ97WqiXKabsRG2NdodcTanmGaSqhZU21CCZQ+YtsfyXB4eVDxnA00c8pSTfPL1f+55NNKvg23KAVf0QYA==" saltValue="FG2qpnOWN9/4kq7/uOQx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85" t="s">
        <v>11</v>
      </c>
      <c r="C45" s="1186"/>
      <c r="D45" s="58"/>
      <c r="E45" s="1191" t="s">
        <v>12</v>
      </c>
      <c r="F45" s="1191"/>
      <c r="G45" s="1191"/>
      <c r="H45" s="1191"/>
      <c r="I45" s="1191"/>
      <c r="J45" s="1192"/>
      <c r="K45" s="59">
        <v>4533</v>
      </c>
      <c r="L45" s="60">
        <v>4438</v>
      </c>
      <c r="M45" s="60">
        <v>4191</v>
      </c>
      <c r="N45" s="60">
        <v>4071</v>
      </c>
      <c r="O45" s="61">
        <v>3925</v>
      </c>
      <c r="P45" s="48"/>
      <c r="Q45" s="48"/>
      <c r="R45" s="48"/>
      <c r="S45" s="48"/>
      <c r="T45" s="48"/>
      <c r="U45" s="48"/>
    </row>
    <row r="46" spans="1:21" ht="30.75" customHeight="1" x14ac:dyDescent="0.15">
      <c r="A46" s="48"/>
      <c r="B46" s="1187"/>
      <c r="C46" s="1188"/>
      <c r="D46" s="62"/>
      <c r="E46" s="1193" t="s">
        <v>13</v>
      </c>
      <c r="F46" s="1193"/>
      <c r="G46" s="1193"/>
      <c r="H46" s="1193"/>
      <c r="I46" s="1193"/>
      <c r="J46" s="1194"/>
      <c r="K46" s="63" t="s">
        <v>520</v>
      </c>
      <c r="L46" s="64" t="s">
        <v>520</v>
      </c>
      <c r="M46" s="64" t="s">
        <v>520</v>
      </c>
      <c r="N46" s="64" t="s">
        <v>520</v>
      </c>
      <c r="O46" s="65" t="s">
        <v>520</v>
      </c>
      <c r="P46" s="48"/>
      <c r="Q46" s="48"/>
      <c r="R46" s="48"/>
      <c r="S46" s="48"/>
      <c r="T46" s="48"/>
      <c r="U46" s="48"/>
    </row>
    <row r="47" spans="1:21" ht="30.75" customHeight="1" x14ac:dyDescent="0.15">
      <c r="A47" s="48"/>
      <c r="B47" s="1187"/>
      <c r="C47" s="1188"/>
      <c r="D47" s="62"/>
      <c r="E47" s="1193" t="s">
        <v>14</v>
      </c>
      <c r="F47" s="1193"/>
      <c r="G47" s="1193"/>
      <c r="H47" s="1193"/>
      <c r="I47" s="1193"/>
      <c r="J47" s="1194"/>
      <c r="K47" s="63" t="s">
        <v>520</v>
      </c>
      <c r="L47" s="64" t="s">
        <v>520</v>
      </c>
      <c r="M47" s="64" t="s">
        <v>520</v>
      </c>
      <c r="N47" s="64" t="s">
        <v>520</v>
      </c>
      <c r="O47" s="65" t="s">
        <v>520</v>
      </c>
      <c r="P47" s="48"/>
      <c r="Q47" s="48"/>
      <c r="R47" s="48"/>
      <c r="S47" s="48"/>
      <c r="T47" s="48"/>
      <c r="U47" s="48"/>
    </row>
    <row r="48" spans="1:21" ht="30.75" customHeight="1" x14ac:dyDescent="0.15">
      <c r="A48" s="48"/>
      <c r="B48" s="1187"/>
      <c r="C48" s="1188"/>
      <c r="D48" s="62"/>
      <c r="E48" s="1193" t="s">
        <v>15</v>
      </c>
      <c r="F48" s="1193"/>
      <c r="G48" s="1193"/>
      <c r="H48" s="1193"/>
      <c r="I48" s="1193"/>
      <c r="J48" s="1194"/>
      <c r="K48" s="63">
        <v>417</v>
      </c>
      <c r="L48" s="64">
        <v>412</v>
      </c>
      <c r="M48" s="64">
        <v>376</v>
      </c>
      <c r="N48" s="64">
        <v>342</v>
      </c>
      <c r="O48" s="65">
        <v>298</v>
      </c>
      <c r="P48" s="48"/>
      <c r="Q48" s="48"/>
      <c r="R48" s="48"/>
      <c r="S48" s="48"/>
      <c r="T48" s="48"/>
      <c r="U48" s="48"/>
    </row>
    <row r="49" spans="1:21" ht="30.75" customHeight="1" x14ac:dyDescent="0.15">
      <c r="A49" s="48"/>
      <c r="B49" s="1187"/>
      <c r="C49" s="1188"/>
      <c r="D49" s="62"/>
      <c r="E49" s="1193" t="s">
        <v>16</v>
      </c>
      <c r="F49" s="1193"/>
      <c r="G49" s="1193"/>
      <c r="H49" s="1193"/>
      <c r="I49" s="1193"/>
      <c r="J49" s="1194"/>
      <c r="K49" s="63">
        <v>40</v>
      </c>
      <c r="L49" s="64">
        <v>48</v>
      </c>
      <c r="M49" s="64">
        <v>51</v>
      </c>
      <c r="N49" s="64">
        <v>51</v>
      </c>
      <c r="O49" s="65">
        <v>51</v>
      </c>
      <c r="P49" s="48"/>
      <c r="Q49" s="48"/>
      <c r="R49" s="48"/>
      <c r="S49" s="48"/>
      <c r="T49" s="48"/>
      <c r="U49" s="48"/>
    </row>
    <row r="50" spans="1:21" ht="30.75" customHeight="1" x14ac:dyDescent="0.15">
      <c r="A50" s="48"/>
      <c r="B50" s="1187"/>
      <c r="C50" s="1188"/>
      <c r="D50" s="62"/>
      <c r="E50" s="1193" t="s">
        <v>17</v>
      </c>
      <c r="F50" s="1193"/>
      <c r="G50" s="1193"/>
      <c r="H50" s="1193"/>
      <c r="I50" s="1193"/>
      <c r="J50" s="1194"/>
      <c r="K50" s="63" t="s">
        <v>520</v>
      </c>
      <c r="L50" s="64" t="s">
        <v>520</v>
      </c>
      <c r="M50" s="64" t="s">
        <v>520</v>
      </c>
      <c r="N50" s="64" t="s">
        <v>520</v>
      </c>
      <c r="O50" s="65" t="s">
        <v>520</v>
      </c>
      <c r="P50" s="48"/>
      <c r="Q50" s="48"/>
      <c r="R50" s="48"/>
      <c r="S50" s="48"/>
      <c r="T50" s="48"/>
      <c r="U50" s="48"/>
    </row>
    <row r="51" spans="1:21" ht="30.75" customHeight="1" x14ac:dyDescent="0.15">
      <c r="A51" s="48"/>
      <c r="B51" s="1189"/>
      <c r="C51" s="1190"/>
      <c r="D51" s="66"/>
      <c r="E51" s="1193" t="s">
        <v>18</v>
      </c>
      <c r="F51" s="1193"/>
      <c r="G51" s="1193"/>
      <c r="H51" s="1193"/>
      <c r="I51" s="1193"/>
      <c r="J51" s="1194"/>
      <c r="K51" s="63">
        <v>0</v>
      </c>
      <c r="L51" s="64">
        <v>0</v>
      </c>
      <c r="M51" s="64">
        <v>0</v>
      </c>
      <c r="N51" s="64">
        <v>0</v>
      </c>
      <c r="O51" s="65">
        <v>0</v>
      </c>
      <c r="P51" s="48"/>
      <c r="Q51" s="48"/>
      <c r="R51" s="48"/>
      <c r="S51" s="48"/>
      <c r="T51" s="48"/>
      <c r="U51" s="48"/>
    </row>
    <row r="52" spans="1:21" ht="30.75" customHeight="1" x14ac:dyDescent="0.15">
      <c r="A52" s="48"/>
      <c r="B52" s="1195" t="s">
        <v>19</v>
      </c>
      <c r="C52" s="1196"/>
      <c r="D52" s="66"/>
      <c r="E52" s="1193" t="s">
        <v>20</v>
      </c>
      <c r="F52" s="1193"/>
      <c r="G52" s="1193"/>
      <c r="H52" s="1193"/>
      <c r="I52" s="1193"/>
      <c r="J52" s="1194"/>
      <c r="K52" s="63">
        <v>2899</v>
      </c>
      <c r="L52" s="64">
        <v>2873</v>
      </c>
      <c r="M52" s="64">
        <v>2795</v>
      </c>
      <c r="N52" s="64">
        <v>2829</v>
      </c>
      <c r="O52" s="65">
        <v>2873</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2091</v>
      </c>
      <c r="L53" s="69">
        <v>2025</v>
      </c>
      <c r="M53" s="69">
        <v>1823</v>
      </c>
      <c r="N53" s="69">
        <v>1635</v>
      </c>
      <c r="O53" s="70">
        <v>1401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sVsIf+F3b3ezI02csTg5YrtfE7ev/EtJNUqEchayArx+FUJ9Ud1N1PbH/NKBSZfvgUGTxRJEAMCGM28cYDJFA==" saltValue="QTVkTwH509v32qX1PVZT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11" t="s">
        <v>30</v>
      </c>
      <c r="C41" s="1212"/>
      <c r="D41" s="102"/>
      <c r="E41" s="1217" t="s">
        <v>31</v>
      </c>
      <c r="F41" s="1217"/>
      <c r="G41" s="1217"/>
      <c r="H41" s="1218"/>
      <c r="I41" s="346">
        <v>39441</v>
      </c>
      <c r="J41" s="347">
        <v>37209</v>
      </c>
      <c r="K41" s="347">
        <v>39428</v>
      </c>
      <c r="L41" s="347">
        <v>38196</v>
      </c>
      <c r="M41" s="348">
        <v>40740</v>
      </c>
    </row>
    <row r="42" spans="2:13" ht="27.75" customHeight="1" x14ac:dyDescent="0.15">
      <c r="B42" s="1213"/>
      <c r="C42" s="1214"/>
      <c r="D42" s="103"/>
      <c r="E42" s="1219" t="s">
        <v>32</v>
      </c>
      <c r="F42" s="1219"/>
      <c r="G42" s="1219"/>
      <c r="H42" s="1220"/>
      <c r="I42" s="349" t="s">
        <v>520</v>
      </c>
      <c r="J42" s="350" t="s">
        <v>520</v>
      </c>
      <c r="K42" s="350" t="s">
        <v>520</v>
      </c>
      <c r="L42" s="350" t="s">
        <v>520</v>
      </c>
      <c r="M42" s="351" t="s">
        <v>520</v>
      </c>
    </row>
    <row r="43" spans="2:13" ht="27.75" customHeight="1" x14ac:dyDescent="0.15">
      <c r="B43" s="1213"/>
      <c r="C43" s="1214"/>
      <c r="D43" s="103"/>
      <c r="E43" s="1219" t="s">
        <v>33</v>
      </c>
      <c r="F43" s="1219"/>
      <c r="G43" s="1219"/>
      <c r="H43" s="1220"/>
      <c r="I43" s="349">
        <v>5499</v>
      </c>
      <c r="J43" s="350">
        <v>5356</v>
      </c>
      <c r="K43" s="350">
        <v>4980</v>
      </c>
      <c r="L43" s="350">
        <v>4657</v>
      </c>
      <c r="M43" s="351">
        <v>4202</v>
      </c>
    </row>
    <row r="44" spans="2:13" ht="27.75" customHeight="1" x14ac:dyDescent="0.15">
      <c r="B44" s="1213"/>
      <c r="C44" s="1214"/>
      <c r="D44" s="103"/>
      <c r="E44" s="1219" t="s">
        <v>34</v>
      </c>
      <c r="F44" s="1219"/>
      <c r="G44" s="1219"/>
      <c r="H44" s="1220"/>
      <c r="I44" s="349">
        <v>313</v>
      </c>
      <c r="J44" s="350">
        <v>292</v>
      </c>
      <c r="K44" s="350">
        <v>237</v>
      </c>
      <c r="L44" s="350">
        <v>188</v>
      </c>
      <c r="M44" s="351">
        <v>248</v>
      </c>
    </row>
    <row r="45" spans="2:13" ht="27.75" customHeight="1" x14ac:dyDescent="0.15">
      <c r="B45" s="1213"/>
      <c r="C45" s="1214"/>
      <c r="D45" s="103"/>
      <c r="E45" s="1219" t="s">
        <v>35</v>
      </c>
      <c r="F45" s="1219"/>
      <c r="G45" s="1219"/>
      <c r="H45" s="1220"/>
      <c r="I45" s="349">
        <v>4167</v>
      </c>
      <c r="J45" s="350">
        <v>4160</v>
      </c>
      <c r="K45" s="350">
        <v>4137</v>
      </c>
      <c r="L45" s="350">
        <v>4089</v>
      </c>
      <c r="M45" s="351">
        <v>4020</v>
      </c>
    </row>
    <row r="46" spans="2:13" ht="27.75" customHeight="1" x14ac:dyDescent="0.15">
      <c r="B46" s="1213"/>
      <c r="C46" s="1214"/>
      <c r="D46" s="104"/>
      <c r="E46" s="1219" t="s">
        <v>36</v>
      </c>
      <c r="F46" s="1219"/>
      <c r="G46" s="1219"/>
      <c r="H46" s="1220"/>
      <c r="I46" s="349">
        <v>3</v>
      </c>
      <c r="J46" s="350">
        <v>3</v>
      </c>
      <c r="K46" s="350" t="s">
        <v>520</v>
      </c>
      <c r="L46" s="350" t="s">
        <v>520</v>
      </c>
      <c r="M46" s="351" t="s">
        <v>520</v>
      </c>
    </row>
    <row r="47" spans="2:13" ht="27.75" customHeight="1" x14ac:dyDescent="0.15">
      <c r="B47" s="1213"/>
      <c r="C47" s="1214"/>
      <c r="D47" s="105"/>
      <c r="E47" s="1221" t="s">
        <v>37</v>
      </c>
      <c r="F47" s="1222"/>
      <c r="G47" s="1222"/>
      <c r="H47" s="1223"/>
      <c r="I47" s="349" t="s">
        <v>520</v>
      </c>
      <c r="J47" s="350" t="s">
        <v>520</v>
      </c>
      <c r="K47" s="350" t="s">
        <v>520</v>
      </c>
      <c r="L47" s="350" t="s">
        <v>520</v>
      </c>
      <c r="M47" s="351" t="s">
        <v>520</v>
      </c>
    </row>
    <row r="48" spans="2:13" ht="27.75" customHeight="1" x14ac:dyDescent="0.15">
      <c r="B48" s="1213"/>
      <c r="C48" s="1214"/>
      <c r="D48" s="103"/>
      <c r="E48" s="1219" t="s">
        <v>38</v>
      </c>
      <c r="F48" s="1219"/>
      <c r="G48" s="1219"/>
      <c r="H48" s="1220"/>
      <c r="I48" s="349" t="s">
        <v>520</v>
      </c>
      <c r="J48" s="350" t="s">
        <v>520</v>
      </c>
      <c r="K48" s="350" t="s">
        <v>520</v>
      </c>
      <c r="L48" s="350" t="s">
        <v>520</v>
      </c>
      <c r="M48" s="351" t="s">
        <v>520</v>
      </c>
    </row>
    <row r="49" spans="2:13" ht="27.75" customHeight="1" x14ac:dyDescent="0.15">
      <c r="B49" s="1215"/>
      <c r="C49" s="1216"/>
      <c r="D49" s="103"/>
      <c r="E49" s="1219" t="s">
        <v>39</v>
      </c>
      <c r="F49" s="1219"/>
      <c r="G49" s="1219"/>
      <c r="H49" s="1220"/>
      <c r="I49" s="349" t="s">
        <v>520</v>
      </c>
      <c r="J49" s="350" t="s">
        <v>520</v>
      </c>
      <c r="K49" s="350" t="s">
        <v>520</v>
      </c>
      <c r="L49" s="350" t="s">
        <v>520</v>
      </c>
      <c r="M49" s="351" t="s">
        <v>520</v>
      </c>
    </row>
    <row r="50" spans="2:13" ht="27.75" customHeight="1" x14ac:dyDescent="0.15">
      <c r="B50" s="1224" t="s">
        <v>40</v>
      </c>
      <c r="C50" s="1225"/>
      <c r="D50" s="106"/>
      <c r="E50" s="1219" t="s">
        <v>41</v>
      </c>
      <c r="F50" s="1219"/>
      <c r="G50" s="1219"/>
      <c r="H50" s="1220"/>
      <c r="I50" s="349">
        <v>6215</v>
      </c>
      <c r="J50" s="350">
        <v>6495</v>
      </c>
      <c r="K50" s="350">
        <v>6304</v>
      </c>
      <c r="L50" s="350">
        <v>9467</v>
      </c>
      <c r="M50" s="351">
        <v>11136</v>
      </c>
    </row>
    <row r="51" spans="2:13" ht="27.75" customHeight="1" x14ac:dyDescent="0.15">
      <c r="B51" s="1213"/>
      <c r="C51" s="1214"/>
      <c r="D51" s="103"/>
      <c r="E51" s="1219" t="s">
        <v>42</v>
      </c>
      <c r="F51" s="1219"/>
      <c r="G51" s="1219"/>
      <c r="H51" s="1220"/>
      <c r="I51" s="349">
        <v>3841</v>
      </c>
      <c r="J51" s="350">
        <v>3866</v>
      </c>
      <c r="K51" s="350">
        <v>3631</v>
      </c>
      <c r="L51" s="350">
        <v>3512</v>
      </c>
      <c r="M51" s="351">
        <v>3816</v>
      </c>
    </row>
    <row r="52" spans="2:13" ht="27.75" customHeight="1" x14ac:dyDescent="0.15">
      <c r="B52" s="1215"/>
      <c r="C52" s="1216"/>
      <c r="D52" s="103"/>
      <c r="E52" s="1219" t="s">
        <v>43</v>
      </c>
      <c r="F52" s="1219"/>
      <c r="G52" s="1219"/>
      <c r="H52" s="1220"/>
      <c r="I52" s="349">
        <v>31484</v>
      </c>
      <c r="J52" s="350">
        <v>31547</v>
      </c>
      <c r="K52" s="350">
        <v>31979</v>
      </c>
      <c r="L52" s="350">
        <v>31714</v>
      </c>
      <c r="M52" s="351">
        <v>32281</v>
      </c>
    </row>
    <row r="53" spans="2:13" ht="27.75" customHeight="1" thickBot="1" x14ac:dyDescent="0.2">
      <c r="B53" s="1226" t="s">
        <v>44</v>
      </c>
      <c r="C53" s="1227"/>
      <c r="D53" s="107"/>
      <c r="E53" s="1228" t="s">
        <v>45</v>
      </c>
      <c r="F53" s="1228"/>
      <c r="G53" s="1228"/>
      <c r="H53" s="1229"/>
      <c r="I53" s="352">
        <v>7884</v>
      </c>
      <c r="J53" s="353">
        <v>5111</v>
      </c>
      <c r="K53" s="353">
        <v>6869</v>
      </c>
      <c r="L53" s="353">
        <v>2437</v>
      </c>
      <c r="M53" s="354">
        <v>1977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0Cdkhkqy21uFt+n4VT+Z2PEs+XHLDMMM5THlv21/WgaARj3UWL/gdJGc+hoO6q2cT1dfvfqIgwbxBdYcPTjPeA==" saltValue="JhqIJJ72xlyCNahbjlAB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38" t="s">
        <v>48</v>
      </c>
      <c r="D55" s="1238"/>
      <c r="E55" s="1239"/>
      <c r="F55" s="119">
        <v>2416</v>
      </c>
      <c r="G55" s="119">
        <v>2526</v>
      </c>
      <c r="H55" s="120">
        <v>3027</v>
      </c>
    </row>
    <row r="56" spans="2:8" ht="52.5" customHeight="1" x14ac:dyDescent="0.15">
      <c r="B56" s="121"/>
      <c r="C56" s="1240" t="s">
        <v>49</v>
      </c>
      <c r="D56" s="1240"/>
      <c r="E56" s="1241"/>
      <c r="F56" s="122">
        <v>543</v>
      </c>
      <c r="G56" s="122">
        <v>561</v>
      </c>
      <c r="H56" s="123">
        <v>1756</v>
      </c>
    </row>
    <row r="57" spans="2:8" ht="53.25" customHeight="1" x14ac:dyDescent="0.15">
      <c r="B57" s="121"/>
      <c r="C57" s="1242" t="s">
        <v>50</v>
      </c>
      <c r="D57" s="1242"/>
      <c r="E57" s="1243"/>
      <c r="F57" s="124">
        <v>2100</v>
      </c>
      <c r="G57" s="124">
        <v>5134</v>
      </c>
      <c r="H57" s="125">
        <v>4960</v>
      </c>
    </row>
    <row r="58" spans="2:8" ht="45.75" customHeight="1" x14ac:dyDescent="0.15">
      <c r="B58" s="126"/>
      <c r="C58" s="1230" t="s">
        <v>586</v>
      </c>
      <c r="D58" s="1231"/>
      <c r="E58" s="1232"/>
      <c r="F58" s="127" t="s">
        <v>520</v>
      </c>
      <c r="G58" s="127">
        <v>2806</v>
      </c>
      <c r="H58" s="128">
        <v>2806</v>
      </c>
    </row>
    <row r="59" spans="2:8" ht="45.75" customHeight="1" x14ac:dyDescent="0.15">
      <c r="B59" s="126"/>
      <c r="C59" s="1230" t="s">
        <v>587</v>
      </c>
      <c r="D59" s="1231"/>
      <c r="E59" s="1232"/>
      <c r="F59" s="127">
        <v>1189</v>
      </c>
      <c r="G59" s="127">
        <v>1189</v>
      </c>
      <c r="H59" s="128">
        <v>772</v>
      </c>
    </row>
    <row r="60" spans="2:8" ht="45.75" customHeight="1" x14ac:dyDescent="0.15">
      <c r="B60" s="126"/>
      <c r="C60" s="1230" t="s">
        <v>588</v>
      </c>
      <c r="D60" s="1231"/>
      <c r="E60" s="1232"/>
      <c r="F60" s="127">
        <v>209</v>
      </c>
      <c r="G60" s="127">
        <v>445</v>
      </c>
      <c r="H60" s="128">
        <v>648</v>
      </c>
    </row>
    <row r="61" spans="2:8" ht="45.75" customHeight="1" x14ac:dyDescent="0.15">
      <c r="B61" s="126"/>
      <c r="C61" s="1230" t="s">
        <v>589</v>
      </c>
      <c r="D61" s="1231"/>
      <c r="E61" s="1232"/>
      <c r="F61" s="127">
        <v>355</v>
      </c>
      <c r="G61" s="127">
        <v>355</v>
      </c>
      <c r="H61" s="128">
        <v>355</v>
      </c>
    </row>
    <row r="62" spans="2:8" ht="45.75" customHeight="1" thickBot="1" x14ac:dyDescent="0.2">
      <c r="B62" s="129"/>
      <c r="C62" s="1233" t="s">
        <v>590</v>
      </c>
      <c r="D62" s="1234"/>
      <c r="E62" s="1235"/>
      <c r="F62" s="130">
        <v>128</v>
      </c>
      <c r="G62" s="130">
        <v>128</v>
      </c>
      <c r="H62" s="131">
        <v>128</v>
      </c>
    </row>
    <row r="63" spans="2:8" ht="52.5" customHeight="1" thickBot="1" x14ac:dyDescent="0.2">
      <c r="B63" s="132"/>
      <c r="C63" s="1236" t="s">
        <v>51</v>
      </c>
      <c r="D63" s="1236"/>
      <c r="E63" s="1237"/>
      <c r="F63" s="133">
        <v>5059</v>
      </c>
      <c r="G63" s="133">
        <v>8221</v>
      </c>
      <c r="H63" s="134">
        <v>9742</v>
      </c>
    </row>
    <row r="64" spans="2:8" x14ac:dyDescent="0.15"/>
  </sheetData>
  <sheetProtection algorithmName="SHA-512" hashValue="vSxqMwoJ7UgEXP+uOq9D73DpAXr46/q9+GbOVESLkziSSb5PvYh2lLJyGmEBThFBIm1JKDz3qYXloo7UicGO8g==" saltValue="dabZ8UmZao2hrym7HIOV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A3091-19BD-4669-B709-68E054C2B849}">
  <sheetPr>
    <pageSetUpPr fitToPage="1"/>
  </sheetPr>
  <dimension ref="A1:DE85"/>
  <sheetViews>
    <sheetView showGridLines="0" topLeftCell="A7" zoomScale="80" zoomScaleNormal="80" zoomScaleSheetLayoutView="55" workbookViewId="0">
      <selection activeCell="BI25" sqref="BI25"/>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594</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595</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596</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597</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561</v>
      </c>
      <c r="BQ50" s="1250"/>
      <c r="BR50" s="1250"/>
      <c r="BS50" s="1250"/>
      <c r="BT50" s="1250"/>
      <c r="BU50" s="1250"/>
      <c r="BV50" s="1250"/>
      <c r="BW50" s="1250"/>
      <c r="BX50" s="1250" t="s">
        <v>562</v>
      </c>
      <c r="BY50" s="1250"/>
      <c r="BZ50" s="1250"/>
      <c r="CA50" s="1250"/>
      <c r="CB50" s="1250"/>
      <c r="CC50" s="1250"/>
      <c r="CD50" s="1250"/>
      <c r="CE50" s="1250"/>
      <c r="CF50" s="1250" t="s">
        <v>563</v>
      </c>
      <c r="CG50" s="1250"/>
      <c r="CH50" s="1250"/>
      <c r="CI50" s="1250"/>
      <c r="CJ50" s="1250"/>
      <c r="CK50" s="1250"/>
      <c r="CL50" s="1250"/>
      <c r="CM50" s="1250"/>
      <c r="CN50" s="1250" t="s">
        <v>564</v>
      </c>
      <c r="CO50" s="1250"/>
      <c r="CP50" s="1250"/>
      <c r="CQ50" s="1250"/>
      <c r="CR50" s="1250"/>
      <c r="CS50" s="1250"/>
      <c r="CT50" s="1250"/>
      <c r="CU50" s="1250"/>
      <c r="CV50" s="1250" t="s">
        <v>565</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598</v>
      </c>
      <c r="AO51" s="1249"/>
      <c r="AP51" s="1249"/>
      <c r="AQ51" s="1249"/>
      <c r="AR51" s="1249"/>
      <c r="AS51" s="1249"/>
      <c r="AT51" s="1249"/>
      <c r="AU51" s="1249"/>
      <c r="AV51" s="1249"/>
      <c r="AW51" s="1249"/>
      <c r="AX51" s="1249"/>
      <c r="AY51" s="1249"/>
      <c r="AZ51" s="1249"/>
      <c r="BA51" s="1249"/>
      <c r="BB51" s="1249" t="s">
        <v>599</v>
      </c>
      <c r="BC51" s="1249"/>
      <c r="BD51" s="1249"/>
      <c r="BE51" s="1249"/>
      <c r="BF51" s="1249"/>
      <c r="BG51" s="1249"/>
      <c r="BH51" s="1249"/>
      <c r="BI51" s="1249"/>
      <c r="BJ51" s="1249"/>
      <c r="BK51" s="1249"/>
      <c r="BL51" s="1249"/>
      <c r="BM51" s="1249"/>
      <c r="BN51" s="1249"/>
      <c r="BO51" s="1249"/>
      <c r="BP51" s="1246">
        <v>49.3</v>
      </c>
      <c r="BQ51" s="1246"/>
      <c r="BR51" s="1246"/>
      <c r="BS51" s="1246"/>
      <c r="BT51" s="1246"/>
      <c r="BU51" s="1246"/>
      <c r="BV51" s="1246"/>
      <c r="BW51" s="1246"/>
      <c r="BX51" s="1246">
        <v>31.9</v>
      </c>
      <c r="BY51" s="1246"/>
      <c r="BZ51" s="1246"/>
      <c r="CA51" s="1246"/>
      <c r="CB51" s="1246"/>
      <c r="CC51" s="1246"/>
      <c r="CD51" s="1246"/>
      <c r="CE51" s="1246"/>
      <c r="CF51" s="1246">
        <v>42.3</v>
      </c>
      <c r="CG51" s="1246"/>
      <c r="CH51" s="1246"/>
      <c r="CI51" s="1246"/>
      <c r="CJ51" s="1246"/>
      <c r="CK51" s="1246"/>
      <c r="CL51" s="1246"/>
      <c r="CM51" s="1246"/>
      <c r="CN51" s="1246">
        <v>14.5</v>
      </c>
      <c r="CO51" s="1246"/>
      <c r="CP51" s="1246"/>
      <c r="CQ51" s="1246"/>
      <c r="CR51" s="1246"/>
      <c r="CS51" s="1246"/>
      <c r="CT51" s="1246"/>
      <c r="CU51" s="1246"/>
      <c r="CV51" s="1246">
        <v>11</v>
      </c>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600</v>
      </c>
      <c r="BC53" s="1249"/>
      <c r="BD53" s="1249"/>
      <c r="BE53" s="1249"/>
      <c r="BF53" s="1249"/>
      <c r="BG53" s="1249"/>
      <c r="BH53" s="1249"/>
      <c r="BI53" s="1249"/>
      <c r="BJ53" s="1249"/>
      <c r="BK53" s="1249"/>
      <c r="BL53" s="1249"/>
      <c r="BM53" s="1249"/>
      <c r="BN53" s="1249"/>
      <c r="BO53" s="1249"/>
      <c r="BP53" s="1246">
        <v>74.7</v>
      </c>
      <c r="BQ53" s="1246"/>
      <c r="BR53" s="1246"/>
      <c r="BS53" s="1246"/>
      <c r="BT53" s="1246"/>
      <c r="BU53" s="1246"/>
      <c r="BV53" s="1246"/>
      <c r="BW53" s="1246"/>
      <c r="BX53" s="1246">
        <v>76.099999999999994</v>
      </c>
      <c r="BY53" s="1246"/>
      <c r="BZ53" s="1246"/>
      <c r="CA53" s="1246"/>
      <c r="CB53" s="1246"/>
      <c r="CC53" s="1246"/>
      <c r="CD53" s="1246"/>
      <c r="CE53" s="1246"/>
      <c r="CF53" s="1246">
        <v>75.900000000000006</v>
      </c>
      <c r="CG53" s="1246"/>
      <c r="CH53" s="1246"/>
      <c r="CI53" s="1246"/>
      <c r="CJ53" s="1246"/>
      <c r="CK53" s="1246"/>
      <c r="CL53" s="1246"/>
      <c r="CM53" s="1246"/>
      <c r="CN53" s="1246">
        <v>76.5</v>
      </c>
      <c r="CO53" s="1246"/>
      <c r="CP53" s="1246"/>
      <c r="CQ53" s="1246"/>
      <c r="CR53" s="1246"/>
      <c r="CS53" s="1246"/>
      <c r="CT53" s="1246"/>
      <c r="CU53" s="1246"/>
      <c r="CV53" s="1246">
        <v>76.900000000000006</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601</v>
      </c>
      <c r="AO55" s="1250"/>
      <c r="AP55" s="1250"/>
      <c r="AQ55" s="1250"/>
      <c r="AR55" s="1250"/>
      <c r="AS55" s="1250"/>
      <c r="AT55" s="1250"/>
      <c r="AU55" s="1250"/>
      <c r="AV55" s="1250"/>
      <c r="AW55" s="1250"/>
      <c r="AX55" s="1250"/>
      <c r="AY55" s="1250"/>
      <c r="AZ55" s="1250"/>
      <c r="BA55" s="1250"/>
      <c r="BB55" s="1249" t="s">
        <v>599</v>
      </c>
      <c r="BC55" s="1249"/>
      <c r="BD55" s="1249"/>
      <c r="BE55" s="1249"/>
      <c r="BF55" s="1249"/>
      <c r="BG55" s="1249"/>
      <c r="BH55" s="1249"/>
      <c r="BI55" s="1249"/>
      <c r="BJ55" s="1249"/>
      <c r="BK55" s="1249"/>
      <c r="BL55" s="1249"/>
      <c r="BM55" s="1249"/>
      <c r="BN55" s="1249"/>
      <c r="BO55" s="1249"/>
      <c r="BP55" s="1246">
        <v>31.9</v>
      </c>
      <c r="BQ55" s="1246"/>
      <c r="BR55" s="1246"/>
      <c r="BS55" s="1246"/>
      <c r="BT55" s="1246"/>
      <c r="BU55" s="1246"/>
      <c r="BV55" s="1246"/>
      <c r="BW55" s="1246"/>
      <c r="BX55" s="1246">
        <v>24.2</v>
      </c>
      <c r="BY55" s="1246"/>
      <c r="BZ55" s="1246"/>
      <c r="CA55" s="1246"/>
      <c r="CB55" s="1246"/>
      <c r="CC55" s="1246"/>
      <c r="CD55" s="1246"/>
      <c r="CE55" s="1246"/>
      <c r="CF55" s="1246">
        <v>22.1</v>
      </c>
      <c r="CG55" s="1246"/>
      <c r="CH55" s="1246"/>
      <c r="CI55" s="1246"/>
      <c r="CJ55" s="1246"/>
      <c r="CK55" s="1246"/>
      <c r="CL55" s="1246"/>
      <c r="CM55" s="1246"/>
      <c r="CN55" s="1246">
        <v>20.399999999999999</v>
      </c>
      <c r="CO55" s="1246"/>
      <c r="CP55" s="1246"/>
      <c r="CQ55" s="1246"/>
      <c r="CR55" s="1246"/>
      <c r="CS55" s="1246"/>
      <c r="CT55" s="1246"/>
      <c r="CU55" s="1246"/>
      <c r="CV55" s="1246">
        <v>11.2</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600</v>
      </c>
      <c r="BC57" s="1249"/>
      <c r="BD57" s="1249"/>
      <c r="BE57" s="1249"/>
      <c r="BF57" s="1249"/>
      <c r="BG57" s="1249"/>
      <c r="BH57" s="1249"/>
      <c r="BI57" s="1249"/>
      <c r="BJ57" s="1249"/>
      <c r="BK57" s="1249"/>
      <c r="BL57" s="1249"/>
      <c r="BM57" s="1249"/>
      <c r="BN57" s="1249"/>
      <c r="BO57" s="1249"/>
      <c r="BP57" s="1246">
        <v>59.4</v>
      </c>
      <c r="BQ57" s="1246"/>
      <c r="BR57" s="1246"/>
      <c r="BS57" s="1246"/>
      <c r="BT57" s="1246"/>
      <c r="BU57" s="1246"/>
      <c r="BV57" s="1246"/>
      <c r="BW57" s="1246"/>
      <c r="BX57" s="1246">
        <v>60.1</v>
      </c>
      <c r="BY57" s="1246"/>
      <c r="BZ57" s="1246"/>
      <c r="CA57" s="1246"/>
      <c r="CB57" s="1246"/>
      <c r="CC57" s="1246"/>
      <c r="CD57" s="1246"/>
      <c r="CE57" s="1246"/>
      <c r="CF57" s="1246">
        <v>61.5</v>
      </c>
      <c r="CG57" s="1246"/>
      <c r="CH57" s="1246"/>
      <c r="CI57" s="1246"/>
      <c r="CJ57" s="1246"/>
      <c r="CK57" s="1246"/>
      <c r="CL57" s="1246"/>
      <c r="CM57" s="1246"/>
      <c r="CN57" s="1246">
        <v>63.1</v>
      </c>
      <c r="CO57" s="1246"/>
      <c r="CP57" s="1246"/>
      <c r="CQ57" s="1246"/>
      <c r="CR57" s="1246"/>
      <c r="CS57" s="1246"/>
      <c r="CT57" s="1246"/>
      <c r="CU57" s="1246"/>
      <c r="CV57" s="1246">
        <v>63.2</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602</v>
      </c>
    </row>
    <row r="64" spans="1:109" x14ac:dyDescent="0.15">
      <c r="B64" s="369"/>
      <c r="G64" s="376"/>
      <c r="I64" s="389"/>
      <c r="J64" s="389"/>
      <c r="K64" s="389"/>
      <c r="L64" s="389"/>
      <c r="M64" s="389"/>
      <c r="N64" s="390"/>
      <c r="AM64" s="376"/>
      <c r="AN64" s="376" t="s">
        <v>595</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603</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597</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561</v>
      </c>
      <c r="BQ72" s="1250"/>
      <c r="BR72" s="1250"/>
      <c r="BS72" s="1250"/>
      <c r="BT72" s="1250"/>
      <c r="BU72" s="1250"/>
      <c r="BV72" s="1250"/>
      <c r="BW72" s="1250"/>
      <c r="BX72" s="1250" t="s">
        <v>562</v>
      </c>
      <c r="BY72" s="1250"/>
      <c r="BZ72" s="1250"/>
      <c r="CA72" s="1250"/>
      <c r="CB72" s="1250"/>
      <c r="CC72" s="1250"/>
      <c r="CD72" s="1250"/>
      <c r="CE72" s="1250"/>
      <c r="CF72" s="1250" t="s">
        <v>563</v>
      </c>
      <c r="CG72" s="1250"/>
      <c r="CH72" s="1250"/>
      <c r="CI72" s="1250"/>
      <c r="CJ72" s="1250"/>
      <c r="CK72" s="1250"/>
      <c r="CL72" s="1250"/>
      <c r="CM72" s="1250"/>
      <c r="CN72" s="1250" t="s">
        <v>564</v>
      </c>
      <c r="CO72" s="1250"/>
      <c r="CP72" s="1250"/>
      <c r="CQ72" s="1250"/>
      <c r="CR72" s="1250"/>
      <c r="CS72" s="1250"/>
      <c r="CT72" s="1250"/>
      <c r="CU72" s="1250"/>
      <c r="CV72" s="1250" t="s">
        <v>565</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598</v>
      </c>
      <c r="AO73" s="1249"/>
      <c r="AP73" s="1249"/>
      <c r="AQ73" s="1249"/>
      <c r="AR73" s="1249"/>
      <c r="AS73" s="1249"/>
      <c r="AT73" s="1249"/>
      <c r="AU73" s="1249"/>
      <c r="AV73" s="1249"/>
      <c r="AW73" s="1249"/>
      <c r="AX73" s="1249"/>
      <c r="AY73" s="1249"/>
      <c r="AZ73" s="1249"/>
      <c r="BA73" s="1249"/>
      <c r="BB73" s="1249" t="s">
        <v>599</v>
      </c>
      <c r="BC73" s="1249"/>
      <c r="BD73" s="1249"/>
      <c r="BE73" s="1249"/>
      <c r="BF73" s="1249"/>
      <c r="BG73" s="1249"/>
      <c r="BH73" s="1249"/>
      <c r="BI73" s="1249"/>
      <c r="BJ73" s="1249"/>
      <c r="BK73" s="1249"/>
      <c r="BL73" s="1249"/>
      <c r="BM73" s="1249"/>
      <c r="BN73" s="1249"/>
      <c r="BO73" s="1249"/>
      <c r="BP73" s="1246">
        <v>49.3</v>
      </c>
      <c r="BQ73" s="1246"/>
      <c r="BR73" s="1246"/>
      <c r="BS73" s="1246"/>
      <c r="BT73" s="1246"/>
      <c r="BU73" s="1246"/>
      <c r="BV73" s="1246"/>
      <c r="BW73" s="1246"/>
      <c r="BX73" s="1246">
        <v>31.9</v>
      </c>
      <c r="BY73" s="1246"/>
      <c r="BZ73" s="1246"/>
      <c r="CA73" s="1246"/>
      <c r="CB73" s="1246"/>
      <c r="CC73" s="1246"/>
      <c r="CD73" s="1246"/>
      <c r="CE73" s="1246"/>
      <c r="CF73" s="1246">
        <v>42.3</v>
      </c>
      <c r="CG73" s="1246"/>
      <c r="CH73" s="1246"/>
      <c r="CI73" s="1246"/>
      <c r="CJ73" s="1246"/>
      <c r="CK73" s="1246"/>
      <c r="CL73" s="1246"/>
      <c r="CM73" s="1246"/>
      <c r="CN73" s="1246">
        <v>14.5</v>
      </c>
      <c r="CO73" s="1246"/>
      <c r="CP73" s="1246"/>
      <c r="CQ73" s="1246"/>
      <c r="CR73" s="1246"/>
      <c r="CS73" s="1246"/>
      <c r="CT73" s="1246"/>
      <c r="CU73" s="1246"/>
      <c r="CV73" s="1246">
        <v>11</v>
      </c>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604</v>
      </c>
      <c r="BC75" s="1249"/>
      <c r="BD75" s="1249"/>
      <c r="BE75" s="1249"/>
      <c r="BF75" s="1249"/>
      <c r="BG75" s="1249"/>
      <c r="BH75" s="1249"/>
      <c r="BI75" s="1249"/>
      <c r="BJ75" s="1249"/>
      <c r="BK75" s="1249"/>
      <c r="BL75" s="1249"/>
      <c r="BM75" s="1249"/>
      <c r="BN75" s="1249"/>
      <c r="BO75" s="1249"/>
      <c r="BP75" s="1246">
        <v>12.7</v>
      </c>
      <c r="BQ75" s="1246"/>
      <c r="BR75" s="1246"/>
      <c r="BS75" s="1246"/>
      <c r="BT75" s="1246"/>
      <c r="BU75" s="1246"/>
      <c r="BV75" s="1246"/>
      <c r="BW75" s="1246"/>
      <c r="BX75" s="1246">
        <v>12.6</v>
      </c>
      <c r="BY75" s="1246"/>
      <c r="BZ75" s="1246"/>
      <c r="CA75" s="1246"/>
      <c r="CB75" s="1246"/>
      <c r="CC75" s="1246"/>
      <c r="CD75" s="1246"/>
      <c r="CE75" s="1246"/>
      <c r="CF75" s="1246">
        <v>12.3</v>
      </c>
      <c r="CG75" s="1246"/>
      <c r="CH75" s="1246"/>
      <c r="CI75" s="1246"/>
      <c r="CJ75" s="1246"/>
      <c r="CK75" s="1246"/>
      <c r="CL75" s="1246"/>
      <c r="CM75" s="1246"/>
      <c r="CN75" s="1246">
        <v>11.2</v>
      </c>
      <c r="CO75" s="1246"/>
      <c r="CP75" s="1246"/>
      <c r="CQ75" s="1246"/>
      <c r="CR75" s="1246"/>
      <c r="CS75" s="1246"/>
      <c r="CT75" s="1246"/>
      <c r="CU75" s="1246"/>
      <c r="CV75" s="1246">
        <v>9.6</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601</v>
      </c>
      <c r="AO77" s="1250"/>
      <c r="AP77" s="1250"/>
      <c r="AQ77" s="1250"/>
      <c r="AR77" s="1250"/>
      <c r="AS77" s="1250"/>
      <c r="AT77" s="1250"/>
      <c r="AU77" s="1250"/>
      <c r="AV77" s="1250"/>
      <c r="AW77" s="1250"/>
      <c r="AX77" s="1250"/>
      <c r="AY77" s="1250"/>
      <c r="AZ77" s="1250"/>
      <c r="BA77" s="1250"/>
      <c r="BB77" s="1249" t="s">
        <v>599</v>
      </c>
      <c r="BC77" s="1249"/>
      <c r="BD77" s="1249"/>
      <c r="BE77" s="1249"/>
      <c r="BF77" s="1249"/>
      <c r="BG77" s="1249"/>
      <c r="BH77" s="1249"/>
      <c r="BI77" s="1249"/>
      <c r="BJ77" s="1249"/>
      <c r="BK77" s="1249"/>
      <c r="BL77" s="1249"/>
      <c r="BM77" s="1249"/>
      <c r="BN77" s="1249"/>
      <c r="BO77" s="1249"/>
      <c r="BP77" s="1246">
        <v>31.9</v>
      </c>
      <c r="BQ77" s="1246"/>
      <c r="BR77" s="1246"/>
      <c r="BS77" s="1246"/>
      <c r="BT77" s="1246"/>
      <c r="BU77" s="1246"/>
      <c r="BV77" s="1246"/>
      <c r="BW77" s="1246"/>
      <c r="BX77" s="1246">
        <v>24.2</v>
      </c>
      <c r="BY77" s="1246"/>
      <c r="BZ77" s="1246"/>
      <c r="CA77" s="1246"/>
      <c r="CB77" s="1246"/>
      <c r="CC77" s="1246"/>
      <c r="CD77" s="1246"/>
      <c r="CE77" s="1246"/>
      <c r="CF77" s="1246">
        <v>22.1</v>
      </c>
      <c r="CG77" s="1246"/>
      <c r="CH77" s="1246"/>
      <c r="CI77" s="1246"/>
      <c r="CJ77" s="1246"/>
      <c r="CK77" s="1246"/>
      <c r="CL77" s="1246"/>
      <c r="CM77" s="1246"/>
      <c r="CN77" s="1246">
        <v>20.399999999999999</v>
      </c>
      <c r="CO77" s="1246"/>
      <c r="CP77" s="1246"/>
      <c r="CQ77" s="1246"/>
      <c r="CR77" s="1246"/>
      <c r="CS77" s="1246"/>
      <c r="CT77" s="1246"/>
      <c r="CU77" s="1246"/>
      <c r="CV77" s="1246">
        <v>11.2</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604</v>
      </c>
      <c r="BC79" s="1249"/>
      <c r="BD79" s="1249"/>
      <c r="BE79" s="1249"/>
      <c r="BF79" s="1249"/>
      <c r="BG79" s="1249"/>
      <c r="BH79" s="1249"/>
      <c r="BI79" s="1249"/>
      <c r="BJ79" s="1249"/>
      <c r="BK79" s="1249"/>
      <c r="BL79" s="1249"/>
      <c r="BM79" s="1249"/>
      <c r="BN79" s="1249"/>
      <c r="BO79" s="1249"/>
      <c r="BP79" s="1246">
        <v>6.6</v>
      </c>
      <c r="BQ79" s="1246"/>
      <c r="BR79" s="1246"/>
      <c r="BS79" s="1246"/>
      <c r="BT79" s="1246"/>
      <c r="BU79" s="1246"/>
      <c r="BV79" s="1246"/>
      <c r="BW79" s="1246"/>
      <c r="BX79" s="1246">
        <v>6.4</v>
      </c>
      <c r="BY79" s="1246"/>
      <c r="BZ79" s="1246"/>
      <c r="CA79" s="1246"/>
      <c r="CB79" s="1246"/>
      <c r="CC79" s="1246"/>
      <c r="CD79" s="1246"/>
      <c r="CE79" s="1246"/>
      <c r="CF79" s="1246">
        <v>6.3</v>
      </c>
      <c r="CG79" s="1246"/>
      <c r="CH79" s="1246"/>
      <c r="CI79" s="1246"/>
      <c r="CJ79" s="1246"/>
      <c r="CK79" s="1246"/>
      <c r="CL79" s="1246"/>
      <c r="CM79" s="1246"/>
      <c r="CN79" s="1246">
        <v>6.2</v>
      </c>
      <c r="CO79" s="1246"/>
      <c r="CP79" s="1246"/>
      <c r="CQ79" s="1246"/>
      <c r="CR79" s="1246"/>
      <c r="CS79" s="1246"/>
      <c r="CT79" s="1246"/>
      <c r="CU79" s="1246"/>
      <c r="CV79" s="1246">
        <v>5.7</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nqGw3egRrDJqfKtcLXjZZZkLQTx8F3wK0U+Rh6GqxvTjQ6k0cLIEP2NhIcvRwRF54QogG4RHTQHI2lEWRRMTmw==" saltValue="Nn3qV7E60YDTfrj8mmU1V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9FCCE-CE9F-46EB-9A69-F6A94F3D56F9}">
  <sheetPr>
    <pageSetUpPr fitToPage="1"/>
  </sheetPr>
  <dimension ref="A1:DR125"/>
  <sheetViews>
    <sheetView showGridLines="0" topLeftCell="A70" zoomScale="70" zoomScaleNormal="70" zoomScaleSheetLayoutView="70" workbookViewId="0">
      <selection activeCell="BI25" sqref="BI2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77aigxGBl69lhJMSdRJG/SGCcsOk9RX0lI/KDVjG4C3rgPfLuw/vMLK83cusaaAB2os5Kug8nVxBrBjq/bMhqw==" saltValue="QXKCRN1Wba9KY4ZDJhJwk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17351-ED2F-4D0F-800D-A9BE4757CFE1}">
  <sheetPr>
    <pageSetUpPr fitToPage="1"/>
  </sheetPr>
  <dimension ref="A1:DR125"/>
  <sheetViews>
    <sheetView showGridLines="0" topLeftCell="A94" zoomScale="80" zoomScaleNormal="80" zoomScaleSheetLayoutView="55" workbookViewId="0">
      <selection activeCell="BI25" sqref="BI2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508</v>
      </c>
    </row>
  </sheetData>
  <sheetProtection algorithmName="SHA-512" hashValue="wnnjZLEgghfKW6td0FMekBQ9dGWkaUTciw1qiTaecu2/Ju334XzV5r8W3nUdIvtGY329n7+naqynTS7Dal+XSw==" saltValue="ApMiZmsxFRkPKTzvBsIpiw=="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45690</v>
      </c>
      <c r="E3" s="153"/>
      <c r="F3" s="154">
        <v>47820</v>
      </c>
      <c r="G3" s="155"/>
      <c r="H3" s="156"/>
    </row>
    <row r="4" spans="1:8" x14ac:dyDescent="0.15">
      <c r="A4" s="157"/>
      <c r="B4" s="158"/>
      <c r="C4" s="159"/>
      <c r="D4" s="160">
        <v>25930</v>
      </c>
      <c r="E4" s="161"/>
      <c r="F4" s="162">
        <v>25855</v>
      </c>
      <c r="G4" s="163"/>
      <c r="H4" s="164"/>
    </row>
    <row r="5" spans="1:8" x14ac:dyDescent="0.15">
      <c r="A5" s="145" t="s">
        <v>553</v>
      </c>
      <c r="B5" s="150"/>
      <c r="C5" s="151"/>
      <c r="D5" s="152">
        <v>17993</v>
      </c>
      <c r="E5" s="153"/>
      <c r="F5" s="154">
        <v>41934</v>
      </c>
      <c r="G5" s="155"/>
      <c r="H5" s="156"/>
    </row>
    <row r="6" spans="1:8" x14ac:dyDescent="0.15">
      <c r="A6" s="157"/>
      <c r="B6" s="158"/>
      <c r="C6" s="159"/>
      <c r="D6" s="160">
        <v>8867</v>
      </c>
      <c r="E6" s="161"/>
      <c r="F6" s="162">
        <v>23352</v>
      </c>
      <c r="G6" s="163"/>
      <c r="H6" s="164"/>
    </row>
    <row r="7" spans="1:8" x14ac:dyDescent="0.15">
      <c r="A7" s="145" t="s">
        <v>554</v>
      </c>
      <c r="B7" s="150"/>
      <c r="C7" s="151"/>
      <c r="D7" s="152">
        <v>86798</v>
      </c>
      <c r="E7" s="153"/>
      <c r="F7" s="154">
        <v>45588</v>
      </c>
      <c r="G7" s="155"/>
      <c r="H7" s="156"/>
    </row>
    <row r="8" spans="1:8" x14ac:dyDescent="0.15">
      <c r="A8" s="157"/>
      <c r="B8" s="158"/>
      <c r="C8" s="159"/>
      <c r="D8" s="160">
        <v>69718</v>
      </c>
      <c r="E8" s="161"/>
      <c r="F8" s="162">
        <v>24150</v>
      </c>
      <c r="G8" s="163"/>
      <c r="H8" s="164"/>
    </row>
    <row r="9" spans="1:8" x14ac:dyDescent="0.15">
      <c r="A9" s="145" t="s">
        <v>555</v>
      </c>
      <c r="B9" s="150"/>
      <c r="C9" s="151"/>
      <c r="D9" s="152">
        <v>39271</v>
      </c>
      <c r="E9" s="153"/>
      <c r="F9" s="154">
        <v>45483</v>
      </c>
      <c r="G9" s="155"/>
      <c r="H9" s="156"/>
    </row>
    <row r="10" spans="1:8" x14ac:dyDescent="0.15">
      <c r="A10" s="157"/>
      <c r="B10" s="158"/>
      <c r="C10" s="159"/>
      <c r="D10" s="160">
        <v>18460</v>
      </c>
      <c r="E10" s="161"/>
      <c r="F10" s="162">
        <v>24241</v>
      </c>
      <c r="G10" s="163"/>
      <c r="H10" s="164"/>
    </row>
    <row r="11" spans="1:8" x14ac:dyDescent="0.15">
      <c r="A11" s="145" t="s">
        <v>556</v>
      </c>
      <c r="B11" s="150"/>
      <c r="C11" s="151"/>
      <c r="D11" s="152">
        <v>90859</v>
      </c>
      <c r="E11" s="153"/>
      <c r="F11" s="154">
        <v>45945</v>
      </c>
      <c r="G11" s="155"/>
      <c r="H11" s="156"/>
    </row>
    <row r="12" spans="1:8" x14ac:dyDescent="0.15">
      <c r="A12" s="157"/>
      <c r="B12" s="158"/>
      <c r="C12" s="165"/>
      <c r="D12" s="160">
        <v>71524</v>
      </c>
      <c r="E12" s="161"/>
      <c r="F12" s="162">
        <v>25180</v>
      </c>
      <c r="G12" s="163"/>
      <c r="H12" s="164"/>
    </row>
    <row r="13" spans="1:8" x14ac:dyDescent="0.15">
      <c r="A13" s="145"/>
      <c r="B13" s="150"/>
      <c r="C13" s="166"/>
      <c r="D13" s="167">
        <v>56122</v>
      </c>
      <c r="E13" s="168"/>
      <c r="F13" s="169">
        <v>45354</v>
      </c>
      <c r="G13" s="170"/>
      <c r="H13" s="156"/>
    </row>
    <row r="14" spans="1:8" x14ac:dyDescent="0.15">
      <c r="A14" s="157"/>
      <c r="B14" s="158"/>
      <c r="C14" s="159"/>
      <c r="D14" s="160">
        <v>38900</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2.42</v>
      </c>
      <c r="C19" s="171">
        <f>ROUND(VALUE(SUBSTITUTE(実質収支比率等に係る経年分析!G$48,"▲","-")),2)</f>
        <v>0.88</v>
      </c>
      <c r="D19" s="171">
        <f>ROUND(VALUE(SUBSTITUTE(実質収支比率等に係る経年分析!H$48,"▲","-")),2)</f>
        <v>1.2</v>
      </c>
      <c r="E19" s="171">
        <f>ROUND(VALUE(SUBSTITUTE(実質収支比率等に係る経年分析!I$48,"▲","-")),2)</f>
        <v>2.2999999999999998</v>
      </c>
      <c r="F19" s="171">
        <f>ROUND(VALUE(SUBSTITUTE(実質収支比率等に係る経年分析!J$48,"▲","-")),2)</f>
        <v>3.93</v>
      </c>
    </row>
    <row r="20" spans="1:11" x14ac:dyDescent="0.15">
      <c r="A20" s="171" t="s">
        <v>55</v>
      </c>
      <c r="B20" s="171">
        <f>ROUND(VALUE(SUBSTITUTE(実質収支比率等に係る経年分析!F$47,"▲","-")),2)</f>
        <v>14.24</v>
      </c>
      <c r="C20" s="171">
        <f>ROUND(VALUE(SUBSTITUTE(実質収支比率等に係る経年分析!G$47,"▲","-")),2)</f>
        <v>13.15</v>
      </c>
      <c r="D20" s="171">
        <f>ROUND(VALUE(SUBSTITUTE(実質収支比率等に係る経年分析!H$47,"▲","-")),2)</f>
        <v>13.01</v>
      </c>
      <c r="E20" s="171">
        <f>ROUND(VALUE(SUBSTITUTE(実質収支比率等に係る経年分析!I$47,"▲","-")),2)</f>
        <v>13.14</v>
      </c>
      <c r="F20" s="171">
        <f>ROUND(VALUE(SUBSTITUTE(実質収支比率等に係る経年分析!J$47,"▲","-")),2)</f>
        <v>14.86</v>
      </c>
    </row>
    <row r="21" spans="1:11" x14ac:dyDescent="0.15">
      <c r="A21" s="171" t="s">
        <v>56</v>
      </c>
      <c r="B21" s="171">
        <f>IF(ISNUMBER(VALUE(SUBSTITUTE(実質収支比率等に係る経年分析!F$49,"▲","-"))),ROUND(VALUE(SUBSTITUTE(実質収支比率等に係る経年分析!F$49,"▲","-")),2),NA())</f>
        <v>1.1299999999999999</v>
      </c>
      <c r="C21" s="171">
        <f>IF(ISNUMBER(VALUE(SUBSTITUTE(実質収支比率等に係る経年分析!G$49,"▲","-"))),ROUND(VALUE(SUBSTITUTE(実質収支比率等に係る経年分析!G$49,"▲","-")),2),NA())</f>
        <v>-2.63</v>
      </c>
      <c r="D21" s="171">
        <f>IF(ISNUMBER(VALUE(SUBSTITUTE(実質収支比率等に係る経年分析!H$49,"▲","-"))),ROUND(VALUE(SUBSTITUTE(実質収支比率等に係る経年分析!H$49,"▲","-")),2),NA())</f>
        <v>0.33</v>
      </c>
      <c r="E21" s="171">
        <f>IF(ISNUMBER(VALUE(SUBSTITUTE(実質収支比率等に係る経年分析!I$49,"▲","-"))),ROUND(VALUE(SUBSTITUTE(実質収支比率等に係る経年分析!I$49,"▲","-")),2),NA())</f>
        <v>1.71</v>
      </c>
      <c r="F21" s="171">
        <f>IF(ISNUMBER(VALUE(SUBSTITUTE(実質収支比率等に係る経年分析!J$49,"▲","-"))),ROUND(VALUE(SUBSTITUTE(実質収支比率等に係る経年分析!J$49,"▲","-")),2),NA())</f>
        <v>4.22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公園墓地事業特別会計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0.28999999999999998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0.31</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1.71</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3.61</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3.71</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43.43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23.27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2899</v>
      </c>
      <c r="E42" s="173"/>
      <c r="F42" s="173"/>
      <c r="G42" s="173">
        <f>'実質公債費比率（分子）の構造'!L$52</f>
        <v>2873</v>
      </c>
      <c r="H42" s="173"/>
      <c r="I42" s="173"/>
      <c r="J42" s="173">
        <f>'実質公債費比率（分子）の構造'!M$52</f>
        <v>2795</v>
      </c>
      <c r="K42" s="173"/>
      <c r="L42" s="173"/>
      <c r="M42" s="173">
        <f>'実質公債費比率（分子）の構造'!N$52</f>
        <v>2829</v>
      </c>
      <c r="N42" s="173"/>
      <c r="O42" s="173"/>
      <c r="P42" s="173">
        <f>'実質公債費比率（分子）の構造'!O$52</f>
        <v>2873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40</v>
      </c>
      <c r="C45" s="173"/>
      <c r="D45" s="173"/>
      <c r="E45" s="173">
        <f>'実質公債費比率（分子）の構造'!L$49</f>
        <v>48</v>
      </c>
      <c r="F45" s="173"/>
      <c r="G45" s="173"/>
      <c r="H45" s="173">
        <f>'実質公債費比率（分子）の構造'!M$49</f>
        <v>51</v>
      </c>
      <c r="I45" s="173"/>
      <c r="J45" s="173"/>
      <c r="K45" s="173">
        <f>'実質公債費比率（分子）の構造'!N$49</f>
        <v>51</v>
      </c>
      <c r="L45" s="173"/>
      <c r="M45" s="173"/>
      <c r="N45" s="173">
        <f>'実質公債費比率（分子）の構造'!O$49</f>
        <v>51</v>
      </c>
      <c r="O45" s="173"/>
      <c r="P45" s="173"/>
    </row>
    <row r="46" spans="1:16" x14ac:dyDescent="0.15">
      <c r="A46" s="173" t="s">
        <v>67</v>
      </c>
      <c r="B46" s="173">
        <f>'実質公債費比率（分子）の構造'!K$48</f>
        <v>417</v>
      </c>
      <c r="C46" s="173"/>
      <c r="D46" s="173"/>
      <c r="E46" s="173">
        <f>'実質公債費比率（分子）の構造'!L$48</f>
        <v>412</v>
      </c>
      <c r="F46" s="173"/>
      <c r="G46" s="173"/>
      <c r="H46" s="173">
        <f>'実質公債費比率（分子）の構造'!M$48</f>
        <v>376</v>
      </c>
      <c r="I46" s="173"/>
      <c r="J46" s="173"/>
      <c r="K46" s="173">
        <f>'実質公債費比率（分子）の構造'!N$48</f>
        <v>342</v>
      </c>
      <c r="L46" s="173"/>
      <c r="M46" s="173"/>
      <c r="N46" s="173">
        <f>'実質公債費比率（分子）の構造'!O$48</f>
        <v>298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4533</v>
      </c>
      <c r="C49" s="173"/>
      <c r="D49" s="173"/>
      <c r="E49" s="173">
        <f>'実質公債費比率（分子）の構造'!L$45</f>
        <v>4438</v>
      </c>
      <c r="F49" s="173"/>
      <c r="G49" s="173"/>
      <c r="H49" s="173">
        <f>'実質公債費比率（分子）の構造'!M$45</f>
        <v>4191</v>
      </c>
      <c r="I49" s="173"/>
      <c r="J49" s="173"/>
      <c r="K49" s="173">
        <f>'実質公債費比率（分子）の構造'!N$45</f>
        <v>4071</v>
      </c>
      <c r="L49" s="173"/>
      <c r="M49" s="173"/>
      <c r="N49" s="173">
        <f>'実質公債費比率（分子）の構造'!O$45</f>
        <v>3925</v>
      </c>
      <c r="O49" s="173"/>
      <c r="P49" s="173"/>
    </row>
    <row r="50" spans="1:16" x14ac:dyDescent="0.15">
      <c r="A50" s="173" t="s">
        <v>71</v>
      </c>
      <c r="B50" s="173" t="e">
        <f>NA()</f>
        <v>#N/A</v>
      </c>
      <c r="C50" s="173">
        <f>IF(ISNUMBER('実質公債費比率（分子）の構造'!K$53),'実質公債費比率（分子）の構造'!K$53,NA())</f>
        <v>2091</v>
      </c>
      <c r="D50" s="173" t="e">
        <f>NA()</f>
        <v>#N/A</v>
      </c>
      <c r="E50" s="173" t="e">
        <f>NA()</f>
        <v>#N/A</v>
      </c>
      <c r="F50" s="173">
        <f>IF(ISNUMBER('実質公債費比率（分子）の構造'!L$53),'実質公債費比率（分子）の構造'!L$53,NA())</f>
        <v>2025</v>
      </c>
      <c r="G50" s="173" t="e">
        <f>NA()</f>
        <v>#N/A</v>
      </c>
      <c r="H50" s="173" t="e">
        <f>NA()</f>
        <v>#N/A</v>
      </c>
      <c r="I50" s="173">
        <f>IF(ISNUMBER('実質公債費比率（分子）の構造'!M$53),'実質公債費比率（分子）の構造'!M$53,NA())</f>
        <v>1823</v>
      </c>
      <c r="J50" s="173" t="e">
        <f>NA()</f>
        <v>#N/A</v>
      </c>
      <c r="K50" s="173" t="e">
        <f>NA()</f>
        <v>#N/A</v>
      </c>
      <c r="L50" s="173">
        <f>IF(ISNUMBER('実質公債費比率（分子）の構造'!N$53),'実質公債費比率（分子）の構造'!N$53,NA())</f>
        <v>1635</v>
      </c>
      <c r="M50" s="173" t="e">
        <f>NA()</f>
        <v>#N/A</v>
      </c>
      <c r="N50" s="173" t="e">
        <f>NA()</f>
        <v>#N/A</v>
      </c>
      <c r="O50" s="173">
        <f>IF(ISNUMBER('実質公債費比率（分子）の構造'!O$53),'実質公債費比率（分子）の構造'!O$53,NA())</f>
        <v>1401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31484</v>
      </c>
      <c r="E56" s="172"/>
      <c r="F56" s="172"/>
      <c r="G56" s="172">
        <f>'将来負担比率（分子）の構造'!J$52</f>
        <v>31547</v>
      </c>
      <c r="H56" s="172"/>
      <c r="I56" s="172"/>
      <c r="J56" s="172">
        <f>'将来負担比率（分子）の構造'!K$52</f>
        <v>31979</v>
      </c>
      <c r="K56" s="172"/>
      <c r="L56" s="172"/>
      <c r="M56" s="172">
        <f>'将来負担比率（分子）の構造'!L$52</f>
        <v>31714</v>
      </c>
      <c r="N56" s="172"/>
      <c r="O56" s="172"/>
      <c r="P56" s="172">
        <f>'将来負担比率（分子）の構造'!M$52</f>
        <v>32281</v>
      </c>
    </row>
    <row r="57" spans="1:16" x14ac:dyDescent="0.15">
      <c r="A57" s="172" t="s">
        <v>42</v>
      </c>
      <c r="B57" s="172"/>
      <c r="C57" s="172"/>
      <c r="D57" s="172">
        <f>'将来負担比率（分子）の構造'!I$51</f>
        <v>3841</v>
      </c>
      <c r="E57" s="172"/>
      <c r="F57" s="172"/>
      <c r="G57" s="172">
        <f>'将来負担比率（分子）の構造'!J$51</f>
        <v>3866</v>
      </c>
      <c r="H57" s="172"/>
      <c r="I57" s="172"/>
      <c r="J57" s="172">
        <f>'将来負担比率（分子）の構造'!K$51</f>
        <v>3631</v>
      </c>
      <c r="K57" s="172"/>
      <c r="L57" s="172"/>
      <c r="M57" s="172">
        <f>'将来負担比率（分子）の構造'!L$51</f>
        <v>3512</v>
      </c>
      <c r="N57" s="172"/>
      <c r="O57" s="172"/>
      <c r="P57" s="172">
        <f>'将来負担比率（分子）の構造'!M$51</f>
        <v>3816</v>
      </c>
    </row>
    <row r="58" spans="1:16" x14ac:dyDescent="0.15">
      <c r="A58" s="172" t="s">
        <v>41</v>
      </c>
      <c r="B58" s="172"/>
      <c r="C58" s="172"/>
      <c r="D58" s="172">
        <f>'将来負担比率（分子）の構造'!I$50</f>
        <v>6215</v>
      </c>
      <c r="E58" s="172"/>
      <c r="F58" s="172"/>
      <c r="G58" s="172">
        <f>'将来負担比率（分子）の構造'!J$50</f>
        <v>6495</v>
      </c>
      <c r="H58" s="172"/>
      <c r="I58" s="172"/>
      <c r="J58" s="172">
        <f>'将来負担比率（分子）の構造'!K$50</f>
        <v>6304</v>
      </c>
      <c r="K58" s="172"/>
      <c r="L58" s="172"/>
      <c r="M58" s="172">
        <f>'将来負担比率（分子）の構造'!L$50</f>
        <v>9467</v>
      </c>
      <c r="N58" s="172"/>
      <c r="O58" s="172"/>
      <c r="P58" s="172">
        <f>'将来負担比率（分子）の構造'!M$50</f>
        <v>11136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v>
      </c>
      <c r="C61" s="172"/>
      <c r="D61" s="172"/>
      <c r="E61" s="172">
        <f>'将来負担比率（分子）の構造'!J$46</f>
        <v>3</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4167</v>
      </c>
      <c r="C62" s="172"/>
      <c r="D62" s="172"/>
      <c r="E62" s="172">
        <f>'将来負担比率（分子）の構造'!J$45</f>
        <v>4160</v>
      </c>
      <c r="F62" s="172"/>
      <c r="G62" s="172"/>
      <c r="H62" s="172">
        <f>'将来負担比率（分子）の構造'!K$45</f>
        <v>4137</v>
      </c>
      <c r="I62" s="172"/>
      <c r="J62" s="172"/>
      <c r="K62" s="172">
        <f>'将来負担比率（分子）の構造'!L$45</f>
        <v>4089</v>
      </c>
      <c r="L62" s="172"/>
      <c r="M62" s="172"/>
      <c r="N62" s="172">
        <f>'将来負担比率（分子）の構造'!M$45</f>
        <v>4020</v>
      </c>
      <c r="O62" s="172"/>
      <c r="P62" s="172"/>
    </row>
    <row r="63" spans="1:16" x14ac:dyDescent="0.15">
      <c r="A63" s="172" t="s">
        <v>34</v>
      </c>
      <c r="B63" s="172">
        <f>'将来負担比率（分子）の構造'!I$44</f>
        <v>313</v>
      </c>
      <c r="C63" s="172"/>
      <c r="D63" s="172"/>
      <c r="E63" s="172">
        <f>'将来負担比率（分子）の構造'!J$44</f>
        <v>292</v>
      </c>
      <c r="F63" s="172"/>
      <c r="G63" s="172"/>
      <c r="H63" s="172">
        <f>'将来負担比率（分子）の構造'!K$44</f>
        <v>237</v>
      </c>
      <c r="I63" s="172"/>
      <c r="J63" s="172"/>
      <c r="K63" s="172">
        <f>'将来負担比率（分子）の構造'!L$44</f>
        <v>188</v>
      </c>
      <c r="L63" s="172"/>
      <c r="M63" s="172"/>
      <c r="N63" s="172">
        <f>'将来負担比率（分子）の構造'!M$44</f>
        <v>248</v>
      </c>
      <c r="O63" s="172"/>
      <c r="P63" s="172"/>
    </row>
    <row r="64" spans="1:16" x14ac:dyDescent="0.15">
      <c r="A64" s="172" t="s">
        <v>33</v>
      </c>
      <c r="B64" s="172">
        <f>'将来負担比率（分子）の構造'!I$43</f>
        <v>5499</v>
      </c>
      <c r="C64" s="172"/>
      <c r="D64" s="172"/>
      <c r="E64" s="172">
        <f>'将来負担比率（分子）の構造'!J$43</f>
        <v>5356</v>
      </c>
      <c r="F64" s="172"/>
      <c r="G64" s="172"/>
      <c r="H64" s="172">
        <f>'将来負担比率（分子）の構造'!K$43</f>
        <v>4980</v>
      </c>
      <c r="I64" s="172"/>
      <c r="J64" s="172"/>
      <c r="K64" s="172">
        <f>'将来負担比率（分子）の構造'!L$43</f>
        <v>4657</v>
      </c>
      <c r="L64" s="172"/>
      <c r="M64" s="172"/>
      <c r="N64" s="172">
        <f>'将来負担比率（分子）の構造'!M$43</f>
        <v>4202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39441</v>
      </c>
      <c r="C66" s="172"/>
      <c r="D66" s="172"/>
      <c r="E66" s="172">
        <f>'将来負担比率（分子）の構造'!J$41</f>
        <v>37209</v>
      </c>
      <c r="F66" s="172"/>
      <c r="G66" s="172"/>
      <c r="H66" s="172">
        <f>'将来負担比率（分子）の構造'!K$41</f>
        <v>39428</v>
      </c>
      <c r="I66" s="172"/>
      <c r="J66" s="172"/>
      <c r="K66" s="172">
        <f>'将来負担比率（分子）の構造'!L$41</f>
        <v>38196</v>
      </c>
      <c r="L66" s="172"/>
      <c r="M66" s="172"/>
      <c r="N66" s="172">
        <f>'将来負担比率（分子）の構造'!M$41</f>
        <v>40740</v>
      </c>
      <c r="O66" s="172"/>
      <c r="P66" s="172"/>
    </row>
    <row r="67" spans="1:16" x14ac:dyDescent="0.15">
      <c r="A67" s="172" t="s">
        <v>75</v>
      </c>
      <c r="B67" s="172" t="e">
        <f>NA()</f>
        <v>#N/A</v>
      </c>
      <c r="C67" s="172">
        <f>IF(ISNUMBER('将来負担比率（分子）の構造'!I$53), IF('将来負担比率（分子）の構造'!I$53 &lt; 0, 0, '将来負担比率（分子）の構造'!I$53), NA())</f>
        <v>7884</v>
      </c>
      <c r="D67" s="172" t="e">
        <f>NA()</f>
        <v>#N/A</v>
      </c>
      <c r="E67" s="172" t="e">
        <f>NA()</f>
        <v>#N/A</v>
      </c>
      <c r="F67" s="172">
        <f>IF(ISNUMBER('将来負担比率（分子）の構造'!J$53), IF('将来負担比率（分子）の構造'!J$53 &lt; 0, 0, '将来負担比率（分子）の構造'!J$53), NA())</f>
        <v>5111</v>
      </c>
      <c r="G67" s="172" t="e">
        <f>NA()</f>
        <v>#N/A</v>
      </c>
      <c r="H67" s="172" t="e">
        <f>NA()</f>
        <v>#N/A</v>
      </c>
      <c r="I67" s="172">
        <f>IF(ISNUMBER('将来負担比率（分子）の構造'!K$53), IF('将来負担比率（分子）の構造'!K$53 &lt; 0, 0, '将来負担比率（分子）の構造'!K$53), NA())</f>
        <v>6869</v>
      </c>
      <c r="J67" s="172" t="e">
        <f>NA()</f>
        <v>#N/A</v>
      </c>
      <c r="K67" s="172" t="e">
        <f>NA()</f>
        <v>#N/A</v>
      </c>
      <c r="L67" s="172">
        <f>IF(ISNUMBER('将来負担比率（分子）の構造'!L$53), IF('将来負担比率（分子）の構造'!L$53 &lt; 0, 0, '将来負担比率（分子）の構造'!L$53), NA())</f>
        <v>2437</v>
      </c>
      <c r="M67" s="172" t="e">
        <f>NA()</f>
        <v>#N/A</v>
      </c>
      <c r="N67" s="172" t="e">
        <f>NA()</f>
        <v>#N/A</v>
      </c>
      <c r="O67" s="172">
        <f>IF(ISNUMBER('将来負担比率（分子）の構造'!M$53), IF('将来負担比率（分子）の構造'!M$53 &lt; 0, 0, '将来負担比率（分子）の構造'!M$53), NA())</f>
        <v>1977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2416</v>
      </c>
      <c r="C72" s="176">
        <f>基金残高に係る経年分析!G55</f>
        <v>2526</v>
      </c>
      <c r="D72" s="176">
        <f>基金残高に係る経年分析!H55</f>
        <v>3027</v>
      </c>
    </row>
    <row r="73" spans="1:16" x14ac:dyDescent="0.15">
      <c r="A73" s="175" t="s">
        <v>78</v>
      </c>
      <c r="B73" s="176">
        <f>基金残高に係る経年分析!F56</f>
        <v>543</v>
      </c>
      <c r="C73" s="176">
        <f>基金残高に係る経年分析!G56</f>
        <v>561</v>
      </c>
      <c r="D73" s="176">
        <f>基金残高に係る経年分析!H56</f>
        <v>1756</v>
      </c>
    </row>
    <row r="74" spans="1:16" x14ac:dyDescent="0.15">
      <c r="A74" s="175" t="s">
        <v>79</v>
      </c>
      <c r="B74" s="176">
        <f>基金残高に係る経年分析!F57</f>
        <v>2100</v>
      </c>
      <c r="C74" s="176">
        <f>基金残高に係る経年分析!G57</f>
        <v>5134</v>
      </c>
      <c r="D74" s="176">
        <f>基金残高に係る経年分析!H57</f>
        <v>4960</v>
      </c>
    </row>
  </sheetData>
  <sheetProtection algorithmName="SHA-512" hashValue="qd70hMSAFj7Gqpv436sxyTdFlVuguYYWgPX2p4VCksq/Zvgb4i7ysJU23U6nQNONPVwyqvZYNewVqi7xxgO9yQ==" saltValue="h4lxKh93TTGo8YsWFx0a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E5977-C5D3-4844-A265-5B5091635A27}">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9" t="s">
        <v>213</v>
      </c>
      <c r="DI1" s="640"/>
      <c r="DJ1" s="640"/>
      <c r="DK1" s="640"/>
      <c r="DL1" s="640"/>
      <c r="DM1" s="640"/>
      <c r="DN1" s="641"/>
      <c r="DO1" s="211"/>
      <c r="DP1" s="639" t="s">
        <v>214</v>
      </c>
      <c r="DQ1" s="640"/>
      <c r="DR1" s="640"/>
      <c r="DS1" s="640"/>
      <c r="DT1" s="640"/>
      <c r="DU1" s="640"/>
      <c r="DV1" s="640"/>
      <c r="DW1" s="640"/>
      <c r="DX1" s="640"/>
      <c r="DY1" s="640"/>
      <c r="DZ1" s="640"/>
      <c r="EA1" s="640"/>
      <c r="EB1" s="640"/>
      <c r="EC1" s="641"/>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5" t="s">
        <v>216</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217</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5" t="s">
        <v>218</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5" t="s">
        <v>1</v>
      </c>
      <c r="C4" s="636"/>
      <c r="D4" s="636"/>
      <c r="E4" s="636"/>
      <c r="F4" s="636"/>
      <c r="G4" s="636"/>
      <c r="H4" s="636"/>
      <c r="I4" s="636"/>
      <c r="J4" s="636"/>
      <c r="K4" s="636"/>
      <c r="L4" s="636"/>
      <c r="M4" s="636"/>
      <c r="N4" s="636"/>
      <c r="O4" s="636"/>
      <c r="P4" s="636"/>
      <c r="Q4" s="637"/>
      <c r="R4" s="635" t="s">
        <v>219</v>
      </c>
      <c r="S4" s="636"/>
      <c r="T4" s="636"/>
      <c r="U4" s="636"/>
      <c r="V4" s="636"/>
      <c r="W4" s="636"/>
      <c r="X4" s="636"/>
      <c r="Y4" s="637"/>
      <c r="Z4" s="635" t="s">
        <v>220</v>
      </c>
      <c r="AA4" s="636"/>
      <c r="AB4" s="636"/>
      <c r="AC4" s="637"/>
      <c r="AD4" s="635" t="s">
        <v>221</v>
      </c>
      <c r="AE4" s="636"/>
      <c r="AF4" s="636"/>
      <c r="AG4" s="636"/>
      <c r="AH4" s="636"/>
      <c r="AI4" s="636"/>
      <c r="AJ4" s="636"/>
      <c r="AK4" s="637"/>
      <c r="AL4" s="635" t="s">
        <v>220</v>
      </c>
      <c r="AM4" s="636"/>
      <c r="AN4" s="636"/>
      <c r="AO4" s="637"/>
      <c r="AP4" s="638" t="s">
        <v>222</v>
      </c>
      <c r="AQ4" s="638"/>
      <c r="AR4" s="638"/>
      <c r="AS4" s="638"/>
      <c r="AT4" s="638"/>
      <c r="AU4" s="638"/>
      <c r="AV4" s="638"/>
      <c r="AW4" s="638"/>
      <c r="AX4" s="638"/>
      <c r="AY4" s="638"/>
      <c r="AZ4" s="638"/>
      <c r="BA4" s="638"/>
      <c r="BB4" s="638"/>
      <c r="BC4" s="638"/>
      <c r="BD4" s="638"/>
      <c r="BE4" s="638"/>
      <c r="BF4" s="638"/>
      <c r="BG4" s="638" t="s">
        <v>223</v>
      </c>
      <c r="BH4" s="638"/>
      <c r="BI4" s="638"/>
      <c r="BJ4" s="638"/>
      <c r="BK4" s="638"/>
      <c r="BL4" s="638"/>
      <c r="BM4" s="638"/>
      <c r="BN4" s="638"/>
      <c r="BO4" s="638" t="s">
        <v>220</v>
      </c>
      <c r="BP4" s="638"/>
      <c r="BQ4" s="638"/>
      <c r="BR4" s="638"/>
      <c r="BS4" s="638" t="s">
        <v>224</v>
      </c>
      <c r="BT4" s="638"/>
      <c r="BU4" s="638"/>
      <c r="BV4" s="638"/>
      <c r="BW4" s="638"/>
      <c r="BX4" s="638"/>
      <c r="BY4" s="638"/>
      <c r="BZ4" s="638"/>
      <c r="CA4" s="638"/>
      <c r="CB4" s="638"/>
      <c r="CD4" s="635" t="s">
        <v>225</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ht="11.25" customHeight="1" x14ac:dyDescent="0.15">
      <c r="B5" s="654" t="s">
        <v>226</v>
      </c>
      <c r="C5" s="655"/>
      <c r="D5" s="655"/>
      <c r="E5" s="655"/>
      <c r="F5" s="655"/>
      <c r="G5" s="655"/>
      <c r="H5" s="655"/>
      <c r="I5" s="655"/>
      <c r="J5" s="655"/>
      <c r="K5" s="655"/>
      <c r="L5" s="655"/>
      <c r="M5" s="655"/>
      <c r="N5" s="655"/>
      <c r="O5" s="655"/>
      <c r="P5" s="655"/>
      <c r="Q5" s="656"/>
      <c r="R5" s="657">
        <v>11910026</v>
      </c>
      <c r="S5" s="658"/>
      <c r="T5" s="658"/>
      <c r="U5" s="658"/>
      <c r="V5" s="658"/>
      <c r="W5" s="658"/>
      <c r="X5" s="658"/>
      <c r="Y5" s="659"/>
      <c r="Z5" s="660">
        <v>28.2</v>
      </c>
      <c r="AA5" s="660"/>
      <c r="AB5" s="660"/>
      <c r="AC5" s="660"/>
      <c r="AD5" s="661">
        <v>11162638</v>
      </c>
      <c r="AE5" s="661"/>
      <c r="AF5" s="661"/>
      <c r="AG5" s="661"/>
      <c r="AH5" s="661"/>
      <c r="AI5" s="661"/>
      <c r="AJ5" s="661"/>
      <c r="AK5" s="661"/>
      <c r="AL5" s="662">
        <v>56.6</v>
      </c>
      <c r="AM5" s="663"/>
      <c r="AN5" s="663"/>
      <c r="AO5" s="664"/>
      <c r="AP5" s="654" t="s">
        <v>227</v>
      </c>
      <c r="AQ5" s="655"/>
      <c r="AR5" s="655"/>
      <c r="AS5" s="655"/>
      <c r="AT5" s="655"/>
      <c r="AU5" s="655"/>
      <c r="AV5" s="655"/>
      <c r="AW5" s="655"/>
      <c r="AX5" s="655"/>
      <c r="AY5" s="655"/>
      <c r="AZ5" s="655"/>
      <c r="BA5" s="655"/>
      <c r="BB5" s="655"/>
      <c r="BC5" s="655"/>
      <c r="BD5" s="655"/>
      <c r="BE5" s="655"/>
      <c r="BF5" s="656"/>
      <c r="BG5" s="646">
        <v>11162502</v>
      </c>
      <c r="BH5" s="647"/>
      <c r="BI5" s="647"/>
      <c r="BJ5" s="647"/>
      <c r="BK5" s="647"/>
      <c r="BL5" s="647"/>
      <c r="BM5" s="647"/>
      <c r="BN5" s="648"/>
      <c r="BO5" s="642">
        <v>93.7</v>
      </c>
      <c r="BP5" s="642"/>
      <c r="BQ5" s="642"/>
      <c r="BR5" s="642"/>
      <c r="BS5" s="649">
        <v>185308</v>
      </c>
      <c r="BT5" s="649"/>
      <c r="BU5" s="649"/>
      <c r="BV5" s="649"/>
      <c r="BW5" s="649"/>
      <c r="BX5" s="649"/>
      <c r="BY5" s="649"/>
      <c r="BZ5" s="649"/>
      <c r="CA5" s="649"/>
      <c r="CB5" s="653"/>
      <c r="CD5" s="635" t="s">
        <v>222</v>
      </c>
      <c r="CE5" s="636"/>
      <c r="CF5" s="636"/>
      <c r="CG5" s="636"/>
      <c r="CH5" s="636"/>
      <c r="CI5" s="636"/>
      <c r="CJ5" s="636"/>
      <c r="CK5" s="636"/>
      <c r="CL5" s="636"/>
      <c r="CM5" s="636"/>
      <c r="CN5" s="636"/>
      <c r="CO5" s="636"/>
      <c r="CP5" s="636"/>
      <c r="CQ5" s="637"/>
      <c r="CR5" s="635" t="s">
        <v>228</v>
      </c>
      <c r="CS5" s="636"/>
      <c r="CT5" s="636"/>
      <c r="CU5" s="636"/>
      <c r="CV5" s="636"/>
      <c r="CW5" s="636"/>
      <c r="CX5" s="636"/>
      <c r="CY5" s="637"/>
      <c r="CZ5" s="635" t="s">
        <v>220</v>
      </c>
      <c r="DA5" s="636"/>
      <c r="DB5" s="636"/>
      <c r="DC5" s="637"/>
      <c r="DD5" s="635" t="s">
        <v>229</v>
      </c>
      <c r="DE5" s="636"/>
      <c r="DF5" s="636"/>
      <c r="DG5" s="636"/>
      <c r="DH5" s="636"/>
      <c r="DI5" s="636"/>
      <c r="DJ5" s="636"/>
      <c r="DK5" s="636"/>
      <c r="DL5" s="636"/>
      <c r="DM5" s="636"/>
      <c r="DN5" s="636"/>
      <c r="DO5" s="636"/>
      <c r="DP5" s="637"/>
      <c r="DQ5" s="635" t="s">
        <v>230</v>
      </c>
      <c r="DR5" s="636"/>
      <c r="DS5" s="636"/>
      <c r="DT5" s="636"/>
      <c r="DU5" s="636"/>
      <c r="DV5" s="636"/>
      <c r="DW5" s="636"/>
      <c r="DX5" s="636"/>
      <c r="DY5" s="636"/>
      <c r="DZ5" s="636"/>
      <c r="EA5" s="636"/>
      <c r="EB5" s="636"/>
      <c r="EC5" s="637"/>
    </row>
    <row r="6" spans="2:143" ht="11.25" customHeight="1" x14ac:dyDescent="0.15">
      <c r="B6" s="643" t="s">
        <v>231</v>
      </c>
      <c r="C6" s="644"/>
      <c r="D6" s="644"/>
      <c r="E6" s="644"/>
      <c r="F6" s="644"/>
      <c r="G6" s="644"/>
      <c r="H6" s="644"/>
      <c r="I6" s="644"/>
      <c r="J6" s="644"/>
      <c r="K6" s="644"/>
      <c r="L6" s="644"/>
      <c r="M6" s="644"/>
      <c r="N6" s="644"/>
      <c r="O6" s="644"/>
      <c r="P6" s="644"/>
      <c r="Q6" s="645"/>
      <c r="R6" s="646">
        <v>185004</v>
      </c>
      <c r="S6" s="647"/>
      <c r="T6" s="647"/>
      <c r="U6" s="647"/>
      <c r="V6" s="647"/>
      <c r="W6" s="647"/>
      <c r="X6" s="647"/>
      <c r="Y6" s="648"/>
      <c r="Z6" s="642">
        <v>0.4</v>
      </c>
      <c r="AA6" s="642"/>
      <c r="AB6" s="642"/>
      <c r="AC6" s="642"/>
      <c r="AD6" s="649">
        <v>185004</v>
      </c>
      <c r="AE6" s="649"/>
      <c r="AF6" s="649"/>
      <c r="AG6" s="649"/>
      <c r="AH6" s="649"/>
      <c r="AI6" s="649"/>
      <c r="AJ6" s="649"/>
      <c r="AK6" s="649"/>
      <c r="AL6" s="650">
        <v>0.9</v>
      </c>
      <c r="AM6" s="651"/>
      <c r="AN6" s="651"/>
      <c r="AO6" s="652"/>
      <c r="AP6" s="643" t="s">
        <v>232</v>
      </c>
      <c r="AQ6" s="644"/>
      <c r="AR6" s="644"/>
      <c r="AS6" s="644"/>
      <c r="AT6" s="644"/>
      <c r="AU6" s="644"/>
      <c r="AV6" s="644"/>
      <c r="AW6" s="644"/>
      <c r="AX6" s="644"/>
      <c r="AY6" s="644"/>
      <c r="AZ6" s="644"/>
      <c r="BA6" s="644"/>
      <c r="BB6" s="644"/>
      <c r="BC6" s="644"/>
      <c r="BD6" s="644"/>
      <c r="BE6" s="644"/>
      <c r="BF6" s="645"/>
      <c r="BG6" s="646">
        <v>11162502</v>
      </c>
      <c r="BH6" s="647"/>
      <c r="BI6" s="647"/>
      <c r="BJ6" s="647"/>
      <c r="BK6" s="647"/>
      <c r="BL6" s="647"/>
      <c r="BM6" s="647"/>
      <c r="BN6" s="648"/>
      <c r="BO6" s="642">
        <v>93.7</v>
      </c>
      <c r="BP6" s="642"/>
      <c r="BQ6" s="642"/>
      <c r="BR6" s="642"/>
      <c r="BS6" s="649">
        <v>185308</v>
      </c>
      <c r="BT6" s="649"/>
      <c r="BU6" s="649"/>
      <c r="BV6" s="649"/>
      <c r="BW6" s="649"/>
      <c r="BX6" s="649"/>
      <c r="BY6" s="649"/>
      <c r="BZ6" s="649"/>
      <c r="CA6" s="649"/>
      <c r="CB6" s="653"/>
      <c r="CD6" s="654" t="s">
        <v>233</v>
      </c>
      <c r="CE6" s="655"/>
      <c r="CF6" s="655"/>
      <c r="CG6" s="655"/>
      <c r="CH6" s="655"/>
      <c r="CI6" s="655"/>
      <c r="CJ6" s="655"/>
      <c r="CK6" s="655"/>
      <c r="CL6" s="655"/>
      <c r="CM6" s="655"/>
      <c r="CN6" s="655"/>
      <c r="CO6" s="655"/>
      <c r="CP6" s="655"/>
      <c r="CQ6" s="656"/>
      <c r="CR6" s="646">
        <v>288379</v>
      </c>
      <c r="CS6" s="647"/>
      <c r="CT6" s="647"/>
      <c r="CU6" s="647"/>
      <c r="CV6" s="647"/>
      <c r="CW6" s="647"/>
      <c r="CX6" s="647"/>
      <c r="CY6" s="648"/>
      <c r="CZ6" s="662">
        <v>0.7</v>
      </c>
      <c r="DA6" s="663"/>
      <c r="DB6" s="663"/>
      <c r="DC6" s="667"/>
      <c r="DD6" s="665" t="s">
        <v>127</v>
      </c>
      <c r="DE6" s="647"/>
      <c r="DF6" s="647"/>
      <c r="DG6" s="647"/>
      <c r="DH6" s="647"/>
      <c r="DI6" s="647"/>
      <c r="DJ6" s="647"/>
      <c r="DK6" s="647"/>
      <c r="DL6" s="647"/>
      <c r="DM6" s="647"/>
      <c r="DN6" s="647"/>
      <c r="DO6" s="647"/>
      <c r="DP6" s="648"/>
      <c r="DQ6" s="665">
        <v>288379</v>
      </c>
      <c r="DR6" s="647"/>
      <c r="DS6" s="647"/>
      <c r="DT6" s="647"/>
      <c r="DU6" s="647"/>
      <c r="DV6" s="647"/>
      <c r="DW6" s="647"/>
      <c r="DX6" s="647"/>
      <c r="DY6" s="647"/>
      <c r="DZ6" s="647"/>
      <c r="EA6" s="647"/>
      <c r="EB6" s="647"/>
      <c r="EC6" s="666"/>
    </row>
    <row r="7" spans="2:143" ht="11.25" customHeight="1" x14ac:dyDescent="0.15">
      <c r="B7" s="643" t="s">
        <v>234</v>
      </c>
      <c r="C7" s="644"/>
      <c r="D7" s="644"/>
      <c r="E7" s="644"/>
      <c r="F7" s="644"/>
      <c r="G7" s="644"/>
      <c r="H7" s="644"/>
      <c r="I7" s="644"/>
      <c r="J7" s="644"/>
      <c r="K7" s="644"/>
      <c r="L7" s="644"/>
      <c r="M7" s="644"/>
      <c r="N7" s="644"/>
      <c r="O7" s="644"/>
      <c r="P7" s="644"/>
      <c r="Q7" s="645"/>
      <c r="R7" s="646">
        <v>9080</v>
      </c>
      <c r="S7" s="647"/>
      <c r="T7" s="647"/>
      <c r="U7" s="647"/>
      <c r="V7" s="647"/>
      <c r="W7" s="647"/>
      <c r="X7" s="647"/>
      <c r="Y7" s="648"/>
      <c r="Z7" s="642">
        <v>0</v>
      </c>
      <c r="AA7" s="642"/>
      <c r="AB7" s="642"/>
      <c r="AC7" s="642"/>
      <c r="AD7" s="649">
        <v>9080</v>
      </c>
      <c r="AE7" s="649"/>
      <c r="AF7" s="649"/>
      <c r="AG7" s="649"/>
      <c r="AH7" s="649"/>
      <c r="AI7" s="649"/>
      <c r="AJ7" s="649"/>
      <c r="AK7" s="649"/>
      <c r="AL7" s="650">
        <v>0</v>
      </c>
      <c r="AM7" s="651"/>
      <c r="AN7" s="651"/>
      <c r="AO7" s="652"/>
      <c r="AP7" s="643" t="s">
        <v>235</v>
      </c>
      <c r="AQ7" s="644"/>
      <c r="AR7" s="644"/>
      <c r="AS7" s="644"/>
      <c r="AT7" s="644"/>
      <c r="AU7" s="644"/>
      <c r="AV7" s="644"/>
      <c r="AW7" s="644"/>
      <c r="AX7" s="644"/>
      <c r="AY7" s="644"/>
      <c r="AZ7" s="644"/>
      <c r="BA7" s="644"/>
      <c r="BB7" s="644"/>
      <c r="BC7" s="644"/>
      <c r="BD7" s="644"/>
      <c r="BE7" s="644"/>
      <c r="BF7" s="645"/>
      <c r="BG7" s="646">
        <v>4945211</v>
      </c>
      <c r="BH7" s="647"/>
      <c r="BI7" s="647"/>
      <c r="BJ7" s="647"/>
      <c r="BK7" s="647"/>
      <c r="BL7" s="647"/>
      <c r="BM7" s="647"/>
      <c r="BN7" s="648"/>
      <c r="BO7" s="642">
        <v>41.5</v>
      </c>
      <c r="BP7" s="642"/>
      <c r="BQ7" s="642"/>
      <c r="BR7" s="642"/>
      <c r="BS7" s="649">
        <v>185308</v>
      </c>
      <c r="BT7" s="649"/>
      <c r="BU7" s="649"/>
      <c r="BV7" s="649"/>
      <c r="BW7" s="649"/>
      <c r="BX7" s="649"/>
      <c r="BY7" s="649"/>
      <c r="BZ7" s="649"/>
      <c r="CA7" s="649"/>
      <c r="CB7" s="653"/>
      <c r="CD7" s="643" t="s">
        <v>236</v>
      </c>
      <c r="CE7" s="644"/>
      <c r="CF7" s="644"/>
      <c r="CG7" s="644"/>
      <c r="CH7" s="644"/>
      <c r="CI7" s="644"/>
      <c r="CJ7" s="644"/>
      <c r="CK7" s="644"/>
      <c r="CL7" s="644"/>
      <c r="CM7" s="644"/>
      <c r="CN7" s="644"/>
      <c r="CO7" s="644"/>
      <c r="CP7" s="644"/>
      <c r="CQ7" s="645"/>
      <c r="CR7" s="646">
        <v>8661123</v>
      </c>
      <c r="CS7" s="647"/>
      <c r="CT7" s="647"/>
      <c r="CU7" s="647"/>
      <c r="CV7" s="647"/>
      <c r="CW7" s="647"/>
      <c r="CX7" s="647"/>
      <c r="CY7" s="648"/>
      <c r="CZ7" s="642">
        <v>20.9</v>
      </c>
      <c r="DA7" s="642"/>
      <c r="DB7" s="642"/>
      <c r="DC7" s="642"/>
      <c r="DD7" s="665">
        <v>4350150</v>
      </c>
      <c r="DE7" s="647"/>
      <c r="DF7" s="647"/>
      <c r="DG7" s="647"/>
      <c r="DH7" s="647"/>
      <c r="DI7" s="647"/>
      <c r="DJ7" s="647"/>
      <c r="DK7" s="647"/>
      <c r="DL7" s="647"/>
      <c r="DM7" s="647"/>
      <c r="DN7" s="647"/>
      <c r="DO7" s="647"/>
      <c r="DP7" s="648"/>
      <c r="DQ7" s="665">
        <v>3917258</v>
      </c>
      <c r="DR7" s="647"/>
      <c r="DS7" s="647"/>
      <c r="DT7" s="647"/>
      <c r="DU7" s="647"/>
      <c r="DV7" s="647"/>
      <c r="DW7" s="647"/>
      <c r="DX7" s="647"/>
      <c r="DY7" s="647"/>
      <c r="DZ7" s="647"/>
      <c r="EA7" s="647"/>
      <c r="EB7" s="647"/>
      <c r="EC7" s="666"/>
    </row>
    <row r="8" spans="2:143" ht="11.25" customHeight="1" x14ac:dyDescent="0.15">
      <c r="B8" s="643" t="s">
        <v>237</v>
      </c>
      <c r="C8" s="644"/>
      <c r="D8" s="644"/>
      <c r="E8" s="644"/>
      <c r="F8" s="644"/>
      <c r="G8" s="644"/>
      <c r="H8" s="644"/>
      <c r="I8" s="644"/>
      <c r="J8" s="644"/>
      <c r="K8" s="644"/>
      <c r="L8" s="644"/>
      <c r="M8" s="644"/>
      <c r="N8" s="644"/>
      <c r="O8" s="644"/>
      <c r="P8" s="644"/>
      <c r="Q8" s="645"/>
      <c r="R8" s="646">
        <v>123142</v>
      </c>
      <c r="S8" s="647"/>
      <c r="T8" s="647"/>
      <c r="U8" s="647"/>
      <c r="V8" s="647"/>
      <c r="W8" s="647"/>
      <c r="X8" s="647"/>
      <c r="Y8" s="648"/>
      <c r="Z8" s="642">
        <v>0.3</v>
      </c>
      <c r="AA8" s="642"/>
      <c r="AB8" s="642"/>
      <c r="AC8" s="642"/>
      <c r="AD8" s="649">
        <v>123142</v>
      </c>
      <c r="AE8" s="649"/>
      <c r="AF8" s="649"/>
      <c r="AG8" s="649"/>
      <c r="AH8" s="649"/>
      <c r="AI8" s="649"/>
      <c r="AJ8" s="649"/>
      <c r="AK8" s="649"/>
      <c r="AL8" s="650">
        <v>0.6</v>
      </c>
      <c r="AM8" s="651"/>
      <c r="AN8" s="651"/>
      <c r="AO8" s="652"/>
      <c r="AP8" s="643" t="s">
        <v>238</v>
      </c>
      <c r="AQ8" s="644"/>
      <c r="AR8" s="644"/>
      <c r="AS8" s="644"/>
      <c r="AT8" s="644"/>
      <c r="AU8" s="644"/>
      <c r="AV8" s="644"/>
      <c r="AW8" s="644"/>
      <c r="AX8" s="644"/>
      <c r="AY8" s="644"/>
      <c r="AZ8" s="644"/>
      <c r="BA8" s="644"/>
      <c r="BB8" s="644"/>
      <c r="BC8" s="644"/>
      <c r="BD8" s="644"/>
      <c r="BE8" s="644"/>
      <c r="BF8" s="645"/>
      <c r="BG8" s="646">
        <v>144592</v>
      </c>
      <c r="BH8" s="647"/>
      <c r="BI8" s="647"/>
      <c r="BJ8" s="647"/>
      <c r="BK8" s="647"/>
      <c r="BL8" s="647"/>
      <c r="BM8" s="647"/>
      <c r="BN8" s="648"/>
      <c r="BO8" s="642">
        <v>1.2</v>
      </c>
      <c r="BP8" s="642"/>
      <c r="BQ8" s="642"/>
      <c r="BR8" s="642"/>
      <c r="BS8" s="649" t="s">
        <v>127</v>
      </c>
      <c r="BT8" s="649"/>
      <c r="BU8" s="649"/>
      <c r="BV8" s="649"/>
      <c r="BW8" s="649"/>
      <c r="BX8" s="649"/>
      <c r="BY8" s="649"/>
      <c r="BZ8" s="649"/>
      <c r="CA8" s="649"/>
      <c r="CB8" s="653"/>
      <c r="CD8" s="643" t="s">
        <v>239</v>
      </c>
      <c r="CE8" s="644"/>
      <c r="CF8" s="644"/>
      <c r="CG8" s="644"/>
      <c r="CH8" s="644"/>
      <c r="CI8" s="644"/>
      <c r="CJ8" s="644"/>
      <c r="CK8" s="644"/>
      <c r="CL8" s="644"/>
      <c r="CM8" s="644"/>
      <c r="CN8" s="644"/>
      <c r="CO8" s="644"/>
      <c r="CP8" s="644"/>
      <c r="CQ8" s="645"/>
      <c r="CR8" s="646">
        <v>16067951</v>
      </c>
      <c r="CS8" s="647"/>
      <c r="CT8" s="647"/>
      <c r="CU8" s="647"/>
      <c r="CV8" s="647"/>
      <c r="CW8" s="647"/>
      <c r="CX8" s="647"/>
      <c r="CY8" s="648"/>
      <c r="CZ8" s="642">
        <v>38.799999999999997</v>
      </c>
      <c r="DA8" s="642"/>
      <c r="DB8" s="642"/>
      <c r="DC8" s="642"/>
      <c r="DD8" s="665">
        <v>219583</v>
      </c>
      <c r="DE8" s="647"/>
      <c r="DF8" s="647"/>
      <c r="DG8" s="647"/>
      <c r="DH8" s="647"/>
      <c r="DI8" s="647"/>
      <c r="DJ8" s="647"/>
      <c r="DK8" s="647"/>
      <c r="DL8" s="647"/>
      <c r="DM8" s="647"/>
      <c r="DN8" s="647"/>
      <c r="DO8" s="647"/>
      <c r="DP8" s="648"/>
      <c r="DQ8" s="665">
        <v>6861441</v>
      </c>
      <c r="DR8" s="647"/>
      <c r="DS8" s="647"/>
      <c r="DT8" s="647"/>
      <c r="DU8" s="647"/>
      <c r="DV8" s="647"/>
      <c r="DW8" s="647"/>
      <c r="DX8" s="647"/>
      <c r="DY8" s="647"/>
      <c r="DZ8" s="647"/>
      <c r="EA8" s="647"/>
      <c r="EB8" s="647"/>
      <c r="EC8" s="666"/>
    </row>
    <row r="9" spans="2:143" ht="11.25" customHeight="1" x14ac:dyDescent="0.15">
      <c r="B9" s="643" t="s">
        <v>240</v>
      </c>
      <c r="C9" s="644"/>
      <c r="D9" s="644"/>
      <c r="E9" s="644"/>
      <c r="F9" s="644"/>
      <c r="G9" s="644"/>
      <c r="H9" s="644"/>
      <c r="I9" s="644"/>
      <c r="J9" s="644"/>
      <c r="K9" s="644"/>
      <c r="L9" s="644"/>
      <c r="M9" s="644"/>
      <c r="N9" s="644"/>
      <c r="O9" s="644"/>
      <c r="P9" s="644"/>
      <c r="Q9" s="645"/>
      <c r="R9" s="646">
        <v>140813</v>
      </c>
      <c r="S9" s="647"/>
      <c r="T9" s="647"/>
      <c r="U9" s="647"/>
      <c r="V9" s="647"/>
      <c r="W9" s="647"/>
      <c r="X9" s="647"/>
      <c r="Y9" s="648"/>
      <c r="Z9" s="642">
        <v>0.3</v>
      </c>
      <c r="AA9" s="642"/>
      <c r="AB9" s="642"/>
      <c r="AC9" s="642"/>
      <c r="AD9" s="649">
        <v>140813</v>
      </c>
      <c r="AE9" s="649"/>
      <c r="AF9" s="649"/>
      <c r="AG9" s="649"/>
      <c r="AH9" s="649"/>
      <c r="AI9" s="649"/>
      <c r="AJ9" s="649"/>
      <c r="AK9" s="649"/>
      <c r="AL9" s="650">
        <v>0.7</v>
      </c>
      <c r="AM9" s="651"/>
      <c r="AN9" s="651"/>
      <c r="AO9" s="652"/>
      <c r="AP9" s="643" t="s">
        <v>241</v>
      </c>
      <c r="AQ9" s="644"/>
      <c r="AR9" s="644"/>
      <c r="AS9" s="644"/>
      <c r="AT9" s="644"/>
      <c r="AU9" s="644"/>
      <c r="AV9" s="644"/>
      <c r="AW9" s="644"/>
      <c r="AX9" s="644"/>
      <c r="AY9" s="644"/>
      <c r="AZ9" s="644"/>
      <c r="BA9" s="644"/>
      <c r="BB9" s="644"/>
      <c r="BC9" s="644"/>
      <c r="BD9" s="644"/>
      <c r="BE9" s="644"/>
      <c r="BF9" s="645"/>
      <c r="BG9" s="646">
        <v>3854652</v>
      </c>
      <c r="BH9" s="647"/>
      <c r="BI9" s="647"/>
      <c r="BJ9" s="647"/>
      <c r="BK9" s="647"/>
      <c r="BL9" s="647"/>
      <c r="BM9" s="647"/>
      <c r="BN9" s="648"/>
      <c r="BO9" s="642">
        <v>32.4</v>
      </c>
      <c r="BP9" s="642"/>
      <c r="BQ9" s="642"/>
      <c r="BR9" s="642"/>
      <c r="BS9" s="649" t="s">
        <v>127</v>
      </c>
      <c r="BT9" s="649"/>
      <c r="BU9" s="649"/>
      <c r="BV9" s="649"/>
      <c r="BW9" s="649"/>
      <c r="BX9" s="649"/>
      <c r="BY9" s="649"/>
      <c r="BZ9" s="649"/>
      <c r="CA9" s="649"/>
      <c r="CB9" s="653"/>
      <c r="CD9" s="643" t="s">
        <v>242</v>
      </c>
      <c r="CE9" s="644"/>
      <c r="CF9" s="644"/>
      <c r="CG9" s="644"/>
      <c r="CH9" s="644"/>
      <c r="CI9" s="644"/>
      <c r="CJ9" s="644"/>
      <c r="CK9" s="644"/>
      <c r="CL9" s="644"/>
      <c r="CM9" s="644"/>
      <c r="CN9" s="644"/>
      <c r="CO9" s="644"/>
      <c r="CP9" s="644"/>
      <c r="CQ9" s="645"/>
      <c r="CR9" s="646">
        <v>2860165</v>
      </c>
      <c r="CS9" s="647"/>
      <c r="CT9" s="647"/>
      <c r="CU9" s="647"/>
      <c r="CV9" s="647"/>
      <c r="CW9" s="647"/>
      <c r="CX9" s="647"/>
      <c r="CY9" s="648"/>
      <c r="CZ9" s="642">
        <v>6.9</v>
      </c>
      <c r="DA9" s="642"/>
      <c r="DB9" s="642"/>
      <c r="DC9" s="642"/>
      <c r="DD9" s="665">
        <v>17454</v>
      </c>
      <c r="DE9" s="647"/>
      <c r="DF9" s="647"/>
      <c r="DG9" s="647"/>
      <c r="DH9" s="647"/>
      <c r="DI9" s="647"/>
      <c r="DJ9" s="647"/>
      <c r="DK9" s="647"/>
      <c r="DL9" s="647"/>
      <c r="DM9" s="647"/>
      <c r="DN9" s="647"/>
      <c r="DO9" s="647"/>
      <c r="DP9" s="648"/>
      <c r="DQ9" s="665">
        <v>1882650</v>
      </c>
      <c r="DR9" s="647"/>
      <c r="DS9" s="647"/>
      <c r="DT9" s="647"/>
      <c r="DU9" s="647"/>
      <c r="DV9" s="647"/>
      <c r="DW9" s="647"/>
      <c r="DX9" s="647"/>
      <c r="DY9" s="647"/>
      <c r="DZ9" s="647"/>
      <c r="EA9" s="647"/>
      <c r="EB9" s="647"/>
      <c r="EC9" s="666"/>
    </row>
    <row r="10" spans="2:143" ht="11.25" customHeight="1" x14ac:dyDescent="0.15">
      <c r="B10" s="643" t="s">
        <v>243</v>
      </c>
      <c r="C10" s="644"/>
      <c r="D10" s="644"/>
      <c r="E10" s="644"/>
      <c r="F10" s="644"/>
      <c r="G10" s="644"/>
      <c r="H10" s="644"/>
      <c r="I10" s="644"/>
      <c r="J10" s="644"/>
      <c r="K10" s="644"/>
      <c r="L10" s="644"/>
      <c r="M10" s="644"/>
      <c r="N10" s="644"/>
      <c r="O10" s="644"/>
      <c r="P10" s="644"/>
      <c r="Q10" s="645"/>
      <c r="R10" s="646" t="s">
        <v>127</v>
      </c>
      <c r="S10" s="647"/>
      <c r="T10" s="647"/>
      <c r="U10" s="647"/>
      <c r="V10" s="647"/>
      <c r="W10" s="647"/>
      <c r="X10" s="647"/>
      <c r="Y10" s="648"/>
      <c r="Z10" s="642" t="s">
        <v>127</v>
      </c>
      <c r="AA10" s="642"/>
      <c r="AB10" s="642"/>
      <c r="AC10" s="642"/>
      <c r="AD10" s="649" t="s">
        <v>127</v>
      </c>
      <c r="AE10" s="649"/>
      <c r="AF10" s="649"/>
      <c r="AG10" s="649"/>
      <c r="AH10" s="649"/>
      <c r="AI10" s="649"/>
      <c r="AJ10" s="649"/>
      <c r="AK10" s="649"/>
      <c r="AL10" s="650" t="s">
        <v>127</v>
      </c>
      <c r="AM10" s="651"/>
      <c r="AN10" s="651"/>
      <c r="AO10" s="652"/>
      <c r="AP10" s="643" t="s">
        <v>244</v>
      </c>
      <c r="AQ10" s="644"/>
      <c r="AR10" s="644"/>
      <c r="AS10" s="644"/>
      <c r="AT10" s="644"/>
      <c r="AU10" s="644"/>
      <c r="AV10" s="644"/>
      <c r="AW10" s="644"/>
      <c r="AX10" s="644"/>
      <c r="AY10" s="644"/>
      <c r="AZ10" s="644"/>
      <c r="BA10" s="644"/>
      <c r="BB10" s="644"/>
      <c r="BC10" s="644"/>
      <c r="BD10" s="644"/>
      <c r="BE10" s="644"/>
      <c r="BF10" s="645"/>
      <c r="BG10" s="646">
        <v>291826</v>
      </c>
      <c r="BH10" s="647"/>
      <c r="BI10" s="647"/>
      <c r="BJ10" s="647"/>
      <c r="BK10" s="647"/>
      <c r="BL10" s="647"/>
      <c r="BM10" s="647"/>
      <c r="BN10" s="648"/>
      <c r="BO10" s="642">
        <v>2.5</v>
      </c>
      <c r="BP10" s="642"/>
      <c r="BQ10" s="642"/>
      <c r="BR10" s="642"/>
      <c r="BS10" s="649" t="s">
        <v>127</v>
      </c>
      <c r="BT10" s="649"/>
      <c r="BU10" s="649"/>
      <c r="BV10" s="649"/>
      <c r="BW10" s="649"/>
      <c r="BX10" s="649"/>
      <c r="BY10" s="649"/>
      <c r="BZ10" s="649"/>
      <c r="CA10" s="649"/>
      <c r="CB10" s="653"/>
      <c r="CD10" s="643" t="s">
        <v>245</v>
      </c>
      <c r="CE10" s="644"/>
      <c r="CF10" s="644"/>
      <c r="CG10" s="644"/>
      <c r="CH10" s="644"/>
      <c r="CI10" s="644"/>
      <c r="CJ10" s="644"/>
      <c r="CK10" s="644"/>
      <c r="CL10" s="644"/>
      <c r="CM10" s="644"/>
      <c r="CN10" s="644"/>
      <c r="CO10" s="644"/>
      <c r="CP10" s="644"/>
      <c r="CQ10" s="645"/>
      <c r="CR10" s="646">
        <v>42457</v>
      </c>
      <c r="CS10" s="647"/>
      <c r="CT10" s="647"/>
      <c r="CU10" s="647"/>
      <c r="CV10" s="647"/>
      <c r="CW10" s="647"/>
      <c r="CX10" s="647"/>
      <c r="CY10" s="648"/>
      <c r="CZ10" s="642">
        <v>0.1</v>
      </c>
      <c r="DA10" s="642"/>
      <c r="DB10" s="642"/>
      <c r="DC10" s="642"/>
      <c r="DD10" s="665" t="s">
        <v>127</v>
      </c>
      <c r="DE10" s="647"/>
      <c r="DF10" s="647"/>
      <c r="DG10" s="647"/>
      <c r="DH10" s="647"/>
      <c r="DI10" s="647"/>
      <c r="DJ10" s="647"/>
      <c r="DK10" s="647"/>
      <c r="DL10" s="647"/>
      <c r="DM10" s="647"/>
      <c r="DN10" s="647"/>
      <c r="DO10" s="647"/>
      <c r="DP10" s="648"/>
      <c r="DQ10" s="665">
        <v>22457</v>
      </c>
      <c r="DR10" s="647"/>
      <c r="DS10" s="647"/>
      <c r="DT10" s="647"/>
      <c r="DU10" s="647"/>
      <c r="DV10" s="647"/>
      <c r="DW10" s="647"/>
      <c r="DX10" s="647"/>
      <c r="DY10" s="647"/>
      <c r="DZ10" s="647"/>
      <c r="EA10" s="647"/>
      <c r="EB10" s="647"/>
      <c r="EC10" s="666"/>
    </row>
    <row r="11" spans="2:143" ht="11.25" customHeight="1" x14ac:dyDescent="0.15">
      <c r="B11" s="643" t="s">
        <v>246</v>
      </c>
      <c r="C11" s="644"/>
      <c r="D11" s="644"/>
      <c r="E11" s="644"/>
      <c r="F11" s="644"/>
      <c r="G11" s="644"/>
      <c r="H11" s="644"/>
      <c r="I11" s="644"/>
      <c r="J11" s="644"/>
      <c r="K11" s="644"/>
      <c r="L11" s="644"/>
      <c r="M11" s="644"/>
      <c r="N11" s="644"/>
      <c r="O11" s="644"/>
      <c r="P11" s="644"/>
      <c r="Q11" s="645"/>
      <c r="R11" s="646">
        <v>1955220</v>
      </c>
      <c r="S11" s="647"/>
      <c r="T11" s="647"/>
      <c r="U11" s="647"/>
      <c r="V11" s="647"/>
      <c r="W11" s="647"/>
      <c r="X11" s="647"/>
      <c r="Y11" s="648"/>
      <c r="Z11" s="650">
        <v>4.5999999999999996</v>
      </c>
      <c r="AA11" s="651"/>
      <c r="AB11" s="651"/>
      <c r="AC11" s="668"/>
      <c r="AD11" s="665">
        <v>1955220</v>
      </c>
      <c r="AE11" s="647"/>
      <c r="AF11" s="647"/>
      <c r="AG11" s="647"/>
      <c r="AH11" s="647"/>
      <c r="AI11" s="647"/>
      <c r="AJ11" s="647"/>
      <c r="AK11" s="648"/>
      <c r="AL11" s="650">
        <v>9.9</v>
      </c>
      <c r="AM11" s="651"/>
      <c r="AN11" s="651"/>
      <c r="AO11" s="652"/>
      <c r="AP11" s="643" t="s">
        <v>247</v>
      </c>
      <c r="AQ11" s="644"/>
      <c r="AR11" s="644"/>
      <c r="AS11" s="644"/>
      <c r="AT11" s="644"/>
      <c r="AU11" s="644"/>
      <c r="AV11" s="644"/>
      <c r="AW11" s="644"/>
      <c r="AX11" s="644"/>
      <c r="AY11" s="644"/>
      <c r="AZ11" s="644"/>
      <c r="BA11" s="644"/>
      <c r="BB11" s="644"/>
      <c r="BC11" s="644"/>
      <c r="BD11" s="644"/>
      <c r="BE11" s="644"/>
      <c r="BF11" s="645"/>
      <c r="BG11" s="646">
        <v>654141</v>
      </c>
      <c r="BH11" s="647"/>
      <c r="BI11" s="647"/>
      <c r="BJ11" s="647"/>
      <c r="BK11" s="647"/>
      <c r="BL11" s="647"/>
      <c r="BM11" s="647"/>
      <c r="BN11" s="648"/>
      <c r="BO11" s="642">
        <v>5.5</v>
      </c>
      <c r="BP11" s="642"/>
      <c r="BQ11" s="642"/>
      <c r="BR11" s="642"/>
      <c r="BS11" s="649">
        <v>185308</v>
      </c>
      <c r="BT11" s="649"/>
      <c r="BU11" s="649"/>
      <c r="BV11" s="649"/>
      <c r="BW11" s="649"/>
      <c r="BX11" s="649"/>
      <c r="BY11" s="649"/>
      <c r="BZ11" s="649"/>
      <c r="CA11" s="649"/>
      <c r="CB11" s="653"/>
      <c r="CD11" s="643" t="s">
        <v>248</v>
      </c>
      <c r="CE11" s="644"/>
      <c r="CF11" s="644"/>
      <c r="CG11" s="644"/>
      <c r="CH11" s="644"/>
      <c r="CI11" s="644"/>
      <c r="CJ11" s="644"/>
      <c r="CK11" s="644"/>
      <c r="CL11" s="644"/>
      <c r="CM11" s="644"/>
      <c r="CN11" s="644"/>
      <c r="CO11" s="644"/>
      <c r="CP11" s="644"/>
      <c r="CQ11" s="645"/>
      <c r="CR11" s="646">
        <v>227179</v>
      </c>
      <c r="CS11" s="647"/>
      <c r="CT11" s="647"/>
      <c r="CU11" s="647"/>
      <c r="CV11" s="647"/>
      <c r="CW11" s="647"/>
      <c r="CX11" s="647"/>
      <c r="CY11" s="648"/>
      <c r="CZ11" s="642">
        <v>0.5</v>
      </c>
      <c r="DA11" s="642"/>
      <c r="DB11" s="642"/>
      <c r="DC11" s="642"/>
      <c r="DD11" s="665">
        <v>73431</v>
      </c>
      <c r="DE11" s="647"/>
      <c r="DF11" s="647"/>
      <c r="DG11" s="647"/>
      <c r="DH11" s="647"/>
      <c r="DI11" s="647"/>
      <c r="DJ11" s="647"/>
      <c r="DK11" s="647"/>
      <c r="DL11" s="647"/>
      <c r="DM11" s="647"/>
      <c r="DN11" s="647"/>
      <c r="DO11" s="647"/>
      <c r="DP11" s="648"/>
      <c r="DQ11" s="665">
        <v>149704</v>
      </c>
      <c r="DR11" s="647"/>
      <c r="DS11" s="647"/>
      <c r="DT11" s="647"/>
      <c r="DU11" s="647"/>
      <c r="DV11" s="647"/>
      <c r="DW11" s="647"/>
      <c r="DX11" s="647"/>
      <c r="DY11" s="647"/>
      <c r="DZ11" s="647"/>
      <c r="EA11" s="647"/>
      <c r="EB11" s="647"/>
      <c r="EC11" s="666"/>
    </row>
    <row r="12" spans="2:143" ht="11.25" customHeight="1" x14ac:dyDescent="0.15">
      <c r="B12" s="643" t="s">
        <v>249</v>
      </c>
      <c r="C12" s="644"/>
      <c r="D12" s="644"/>
      <c r="E12" s="644"/>
      <c r="F12" s="644"/>
      <c r="G12" s="644"/>
      <c r="H12" s="644"/>
      <c r="I12" s="644"/>
      <c r="J12" s="644"/>
      <c r="K12" s="644"/>
      <c r="L12" s="644"/>
      <c r="M12" s="644"/>
      <c r="N12" s="644"/>
      <c r="O12" s="644"/>
      <c r="P12" s="644"/>
      <c r="Q12" s="645"/>
      <c r="R12" s="646">
        <v>3139</v>
      </c>
      <c r="S12" s="647"/>
      <c r="T12" s="647"/>
      <c r="U12" s="647"/>
      <c r="V12" s="647"/>
      <c r="W12" s="647"/>
      <c r="X12" s="647"/>
      <c r="Y12" s="648"/>
      <c r="Z12" s="642">
        <v>0</v>
      </c>
      <c r="AA12" s="642"/>
      <c r="AB12" s="642"/>
      <c r="AC12" s="642"/>
      <c r="AD12" s="649">
        <v>3139</v>
      </c>
      <c r="AE12" s="649"/>
      <c r="AF12" s="649"/>
      <c r="AG12" s="649"/>
      <c r="AH12" s="649"/>
      <c r="AI12" s="649"/>
      <c r="AJ12" s="649"/>
      <c r="AK12" s="649"/>
      <c r="AL12" s="650">
        <v>0</v>
      </c>
      <c r="AM12" s="651"/>
      <c r="AN12" s="651"/>
      <c r="AO12" s="652"/>
      <c r="AP12" s="643" t="s">
        <v>250</v>
      </c>
      <c r="AQ12" s="644"/>
      <c r="AR12" s="644"/>
      <c r="AS12" s="644"/>
      <c r="AT12" s="644"/>
      <c r="AU12" s="644"/>
      <c r="AV12" s="644"/>
      <c r="AW12" s="644"/>
      <c r="AX12" s="644"/>
      <c r="AY12" s="644"/>
      <c r="AZ12" s="644"/>
      <c r="BA12" s="644"/>
      <c r="BB12" s="644"/>
      <c r="BC12" s="644"/>
      <c r="BD12" s="644"/>
      <c r="BE12" s="644"/>
      <c r="BF12" s="645"/>
      <c r="BG12" s="646">
        <v>5392316</v>
      </c>
      <c r="BH12" s="647"/>
      <c r="BI12" s="647"/>
      <c r="BJ12" s="647"/>
      <c r="BK12" s="647"/>
      <c r="BL12" s="647"/>
      <c r="BM12" s="647"/>
      <c r="BN12" s="648"/>
      <c r="BO12" s="642">
        <v>45.3</v>
      </c>
      <c r="BP12" s="642"/>
      <c r="BQ12" s="642"/>
      <c r="BR12" s="642"/>
      <c r="BS12" s="649" t="s">
        <v>127</v>
      </c>
      <c r="BT12" s="649"/>
      <c r="BU12" s="649"/>
      <c r="BV12" s="649"/>
      <c r="BW12" s="649"/>
      <c r="BX12" s="649"/>
      <c r="BY12" s="649"/>
      <c r="BZ12" s="649"/>
      <c r="CA12" s="649"/>
      <c r="CB12" s="653"/>
      <c r="CD12" s="643" t="s">
        <v>251</v>
      </c>
      <c r="CE12" s="644"/>
      <c r="CF12" s="644"/>
      <c r="CG12" s="644"/>
      <c r="CH12" s="644"/>
      <c r="CI12" s="644"/>
      <c r="CJ12" s="644"/>
      <c r="CK12" s="644"/>
      <c r="CL12" s="644"/>
      <c r="CM12" s="644"/>
      <c r="CN12" s="644"/>
      <c r="CO12" s="644"/>
      <c r="CP12" s="644"/>
      <c r="CQ12" s="645"/>
      <c r="CR12" s="646">
        <v>722001</v>
      </c>
      <c r="CS12" s="647"/>
      <c r="CT12" s="647"/>
      <c r="CU12" s="647"/>
      <c r="CV12" s="647"/>
      <c r="CW12" s="647"/>
      <c r="CX12" s="647"/>
      <c r="CY12" s="648"/>
      <c r="CZ12" s="642">
        <v>1.7</v>
      </c>
      <c r="DA12" s="642"/>
      <c r="DB12" s="642"/>
      <c r="DC12" s="642"/>
      <c r="DD12" s="665" t="s">
        <v>127</v>
      </c>
      <c r="DE12" s="647"/>
      <c r="DF12" s="647"/>
      <c r="DG12" s="647"/>
      <c r="DH12" s="647"/>
      <c r="DI12" s="647"/>
      <c r="DJ12" s="647"/>
      <c r="DK12" s="647"/>
      <c r="DL12" s="647"/>
      <c r="DM12" s="647"/>
      <c r="DN12" s="647"/>
      <c r="DO12" s="647"/>
      <c r="DP12" s="648"/>
      <c r="DQ12" s="665">
        <v>587379</v>
      </c>
      <c r="DR12" s="647"/>
      <c r="DS12" s="647"/>
      <c r="DT12" s="647"/>
      <c r="DU12" s="647"/>
      <c r="DV12" s="647"/>
      <c r="DW12" s="647"/>
      <c r="DX12" s="647"/>
      <c r="DY12" s="647"/>
      <c r="DZ12" s="647"/>
      <c r="EA12" s="647"/>
      <c r="EB12" s="647"/>
      <c r="EC12" s="666"/>
    </row>
    <row r="13" spans="2:143" ht="11.25" customHeight="1" x14ac:dyDescent="0.15">
      <c r="B13" s="643" t="s">
        <v>252</v>
      </c>
      <c r="C13" s="644"/>
      <c r="D13" s="644"/>
      <c r="E13" s="644"/>
      <c r="F13" s="644"/>
      <c r="G13" s="644"/>
      <c r="H13" s="644"/>
      <c r="I13" s="644"/>
      <c r="J13" s="644"/>
      <c r="K13" s="644"/>
      <c r="L13" s="644"/>
      <c r="M13" s="644"/>
      <c r="N13" s="644"/>
      <c r="O13" s="644"/>
      <c r="P13" s="644"/>
      <c r="Q13" s="645"/>
      <c r="R13" s="646" t="s">
        <v>127</v>
      </c>
      <c r="S13" s="647"/>
      <c r="T13" s="647"/>
      <c r="U13" s="647"/>
      <c r="V13" s="647"/>
      <c r="W13" s="647"/>
      <c r="X13" s="647"/>
      <c r="Y13" s="648"/>
      <c r="Z13" s="642" t="s">
        <v>127</v>
      </c>
      <c r="AA13" s="642"/>
      <c r="AB13" s="642"/>
      <c r="AC13" s="642"/>
      <c r="AD13" s="649" t="s">
        <v>127</v>
      </c>
      <c r="AE13" s="649"/>
      <c r="AF13" s="649"/>
      <c r="AG13" s="649"/>
      <c r="AH13" s="649"/>
      <c r="AI13" s="649"/>
      <c r="AJ13" s="649"/>
      <c r="AK13" s="649"/>
      <c r="AL13" s="650" t="s">
        <v>127</v>
      </c>
      <c r="AM13" s="651"/>
      <c r="AN13" s="651"/>
      <c r="AO13" s="652"/>
      <c r="AP13" s="643" t="s">
        <v>253</v>
      </c>
      <c r="AQ13" s="644"/>
      <c r="AR13" s="644"/>
      <c r="AS13" s="644"/>
      <c r="AT13" s="644"/>
      <c r="AU13" s="644"/>
      <c r="AV13" s="644"/>
      <c r="AW13" s="644"/>
      <c r="AX13" s="644"/>
      <c r="AY13" s="644"/>
      <c r="AZ13" s="644"/>
      <c r="BA13" s="644"/>
      <c r="BB13" s="644"/>
      <c r="BC13" s="644"/>
      <c r="BD13" s="644"/>
      <c r="BE13" s="644"/>
      <c r="BF13" s="645"/>
      <c r="BG13" s="646">
        <v>5331508</v>
      </c>
      <c r="BH13" s="647"/>
      <c r="BI13" s="647"/>
      <c r="BJ13" s="647"/>
      <c r="BK13" s="647"/>
      <c r="BL13" s="647"/>
      <c r="BM13" s="647"/>
      <c r="BN13" s="648"/>
      <c r="BO13" s="642">
        <v>44.8</v>
      </c>
      <c r="BP13" s="642"/>
      <c r="BQ13" s="642"/>
      <c r="BR13" s="642"/>
      <c r="BS13" s="649" t="s">
        <v>127</v>
      </c>
      <c r="BT13" s="649"/>
      <c r="BU13" s="649"/>
      <c r="BV13" s="649"/>
      <c r="BW13" s="649"/>
      <c r="BX13" s="649"/>
      <c r="BY13" s="649"/>
      <c r="BZ13" s="649"/>
      <c r="CA13" s="649"/>
      <c r="CB13" s="653"/>
      <c r="CD13" s="643" t="s">
        <v>254</v>
      </c>
      <c r="CE13" s="644"/>
      <c r="CF13" s="644"/>
      <c r="CG13" s="644"/>
      <c r="CH13" s="644"/>
      <c r="CI13" s="644"/>
      <c r="CJ13" s="644"/>
      <c r="CK13" s="644"/>
      <c r="CL13" s="644"/>
      <c r="CM13" s="644"/>
      <c r="CN13" s="644"/>
      <c r="CO13" s="644"/>
      <c r="CP13" s="644"/>
      <c r="CQ13" s="645"/>
      <c r="CR13" s="646">
        <v>3634547</v>
      </c>
      <c r="CS13" s="647"/>
      <c r="CT13" s="647"/>
      <c r="CU13" s="647"/>
      <c r="CV13" s="647"/>
      <c r="CW13" s="647"/>
      <c r="CX13" s="647"/>
      <c r="CY13" s="648"/>
      <c r="CZ13" s="642">
        <v>8.8000000000000007</v>
      </c>
      <c r="DA13" s="642"/>
      <c r="DB13" s="642"/>
      <c r="DC13" s="642"/>
      <c r="DD13" s="665">
        <v>2153961</v>
      </c>
      <c r="DE13" s="647"/>
      <c r="DF13" s="647"/>
      <c r="DG13" s="647"/>
      <c r="DH13" s="647"/>
      <c r="DI13" s="647"/>
      <c r="DJ13" s="647"/>
      <c r="DK13" s="647"/>
      <c r="DL13" s="647"/>
      <c r="DM13" s="647"/>
      <c r="DN13" s="647"/>
      <c r="DO13" s="647"/>
      <c r="DP13" s="648"/>
      <c r="DQ13" s="665">
        <v>2798691</v>
      </c>
      <c r="DR13" s="647"/>
      <c r="DS13" s="647"/>
      <c r="DT13" s="647"/>
      <c r="DU13" s="647"/>
      <c r="DV13" s="647"/>
      <c r="DW13" s="647"/>
      <c r="DX13" s="647"/>
      <c r="DY13" s="647"/>
      <c r="DZ13" s="647"/>
      <c r="EA13" s="647"/>
      <c r="EB13" s="647"/>
      <c r="EC13" s="666"/>
    </row>
    <row r="14" spans="2:143" ht="11.25" customHeight="1" x14ac:dyDescent="0.15">
      <c r="B14" s="643" t="s">
        <v>255</v>
      </c>
      <c r="C14" s="644"/>
      <c r="D14" s="644"/>
      <c r="E14" s="644"/>
      <c r="F14" s="644"/>
      <c r="G14" s="644"/>
      <c r="H14" s="644"/>
      <c r="I14" s="644"/>
      <c r="J14" s="644"/>
      <c r="K14" s="644"/>
      <c r="L14" s="644"/>
      <c r="M14" s="644"/>
      <c r="N14" s="644"/>
      <c r="O14" s="644"/>
      <c r="P14" s="644"/>
      <c r="Q14" s="645"/>
      <c r="R14" s="646" t="s">
        <v>127</v>
      </c>
      <c r="S14" s="647"/>
      <c r="T14" s="647"/>
      <c r="U14" s="647"/>
      <c r="V14" s="647"/>
      <c r="W14" s="647"/>
      <c r="X14" s="647"/>
      <c r="Y14" s="648"/>
      <c r="Z14" s="642" t="s">
        <v>127</v>
      </c>
      <c r="AA14" s="642"/>
      <c r="AB14" s="642"/>
      <c r="AC14" s="642"/>
      <c r="AD14" s="649" t="s">
        <v>127</v>
      </c>
      <c r="AE14" s="649"/>
      <c r="AF14" s="649"/>
      <c r="AG14" s="649"/>
      <c r="AH14" s="649"/>
      <c r="AI14" s="649"/>
      <c r="AJ14" s="649"/>
      <c r="AK14" s="649"/>
      <c r="AL14" s="650" t="s">
        <v>127</v>
      </c>
      <c r="AM14" s="651"/>
      <c r="AN14" s="651"/>
      <c r="AO14" s="652"/>
      <c r="AP14" s="643" t="s">
        <v>256</v>
      </c>
      <c r="AQ14" s="644"/>
      <c r="AR14" s="644"/>
      <c r="AS14" s="644"/>
      <c r="AT14" s="644"/>
      <c r="AU14" s="644"/>
      <c r="AV14" s="644"/>
      <c r="AW14" s="644"/>
      <c r="AX14" s="644"/>
      <c r="AY14" s="644"/>
      <c r="AZ14" s="644"/>
      <c r="BA14" s="644"/>
      <c r="BB14" s="644"/>
      <c r="BC14" s="644"/>
      <c r="BD14" s="644"/>
      <c r="BE14" s="644"/>
      <c r="BF14" s="645"/>
      <c r="BG14" s="646">
        <v>231241</v>
      </c>
      <c r="BH14" s="647"/>
      <c r="BI14" s="647"/>
      <c r="BJ14" s="647"/>
      <c r="BK14" s="647"/>
      <c r="BL14" s="647"/>
      <c r="BM14" s="647"/>
      <c r="BN14" s="648"/>
      <c r="BO14" s="642">
        <v>1.9</v>
      </c>
      <c r="BP14" s="642"/>
      <c r="BQ14" s="642"/>
      <c r="BR14" s="642"/>
      <c r="BS14" s="649" t="s">
        <v>127</v>
      </c>
      <c r="BT14" s="649"/>
      <c r="BU14" s="649"/>
      <c r="BV14" s="649"/>
      <c r="BW14" s="649"/>
      <c r="BX14" s="649"/>
      <c r="BY14" s="649"/>
      <c r="BZ14" s="649"/>
      <c r="CA14" s="649"/>
      <c r="CB14" s="653"/>
      <c r="CD14" s="643" t="s">
        <v>257</v>
      </c>
      <c r="CE14" s="644"/>
      <c r="CF14" s="644"/>
      <c r="CG14" s="644"/>
      <c r="CH14" s="644"/>
      <c r="CI14" s="644"/>
      <c r="CJ14" s="644"/>
      <c r="CK14" s="644"/>
      <c r="CL14" s="644"/>
      <c r="CM14" s="644"/>
      <c r="CN14" s="644"/>
      <c r="CO14" s="644"/>
      <c r="CP14" s="644"/>
      <c r="CQ14" s="645"/>
      <c r="CR14" s="646">
        <v>946042</v>
      </c>
      <c r="CS14" s="647"/>
      <c r="CT14" s="647"/>
      <c r="CU14" s="647"/>
      <c r="CV14" s="647"/>
      <c r="CW14" s="647"/>
      <c r="CX14" s="647"/>
      <c r="CY14" s="648"/>
      <c r="CZ14" s="642">
        <v>2.2999999999999998</v>
      </c>
      <c r="DA14" s="642"/>
      <c r="DB14" s="642"/>
      <c r="DC14" s="642"/>
      <c r="DD14" s="665">
        <v>42955</v>
      </c>
      <c r="DE14" s="647"/>
      <c r="DF14" s="647"/>
      <c r="DG14" s="647"/>
      <c r="DH14" s="647"/>
      <c r="DI14" s="647"/>
      <c r="DJ14" s="647"/>
      <c r="DK14" s="647"/>
      <c r="DL14" s="647"/>
      <c r="DM14" s="647"/>
      <c r="DN14" s="647"/>
      <c r="DO14" s="647"/>
      <c r="DP14" s="648"/>
      <c r="DQ14" s="665">
        <v>901415</v>
      </c>
      <c r="DR14" s="647"/>
      <c r="DS14" s="647"/>
      <c r="DT14" s="647"/>
      <c r="DU14" s="647"/>
      <c r="DV14" s="647"/>
      <c r="DW14" s="647"/>
      <c r="DX14" s="647"/>
      <c r="DY14" s="647"/>
      <c r="DZ14" s="647"/>
      <c r="EA14" s="647"/>
      <c r="EB14" s="647"/>
      <c r="EC14" s="666"/>
    </row>
    <row r="15" spans="2:143" ht="11.25" customHeight="1" x14ac:dyDescent="0.15">
      <c r="B15" s="643" t="s">
        <v>258</v>
      </c>
      <c r="C15" s="644"/>
      <c r="D15" s="644"/>
      <c r="E15" s="644"/>
      <c r="F15" s="644"/>
      <c r="G15" s="644"/>
      <c r="H15" s="644"/>
      <c r="I15" s="644"/>
      <c r="J15" s="644"/>
      <c r="K15" s="644"/>
      <c r="L15" s="644"/>
      <c r="M15" s="644"/>
      <c r="N15" s="644"/>
      <c r="O15" s="644"/>
      <c r="P15" s="644"/>
      <c r="Q15" s="645"/>
      <c r="R15" s="646" t="s">
        <v>127</v>
      </c>
      <c r="S15" s="647"/>
      <c r="T15" s="647"/>
      <c r="U15" s="647"/>
      <c r="V15" s="647"/>
      <c r="W15" s="647"/>
      <c r="X15" s="647"/>
      <c r="Y15" s="648"/>
      <c r="Z15" s="642" t="s">
        <v>127</v>
      </c>
      <c r="AA15" s="642"/>
      <c r="AB15" s="642"/>
      <c r="AC15" s="642"/>
      <c r="AD15" s="649" t="s">
        <v>127</v>
      </c>
      <c r="AE15" s="649"/>
      <c r="AF15" s="649"/>
      <c r="AG15" s="649"/>
      <c r="AH15" s="649"/>
      <c r="AI15" s="649"/>
      <c r="AJ15" s="649"/>
      <c r="AK15" s="649"/>
      <c r="AL15" s="650" t="s">
        <v>127</v>
      </c>
      <c r="AM15" s="651"/>
      <c r="AN15" s="651"/>
      <c r="AO15" s="652"/>
      <c r="AP15" s="643" t="s">
        <v>259</v>
      </c>
      <c r="AQ15" s="644"/>
      <c r="AR15" s="644"/>
      <c r="AS15" s="644"/>
      <c r="AT15" s="644"/>
      <c r="AU15" s="644"/>
      <c r="AV15" s="644"/>
      <c r="AW15" s="644"/>
      <c r="AX15" s="644"/>
      <c r="AY15" s="644"/>
      <c r="AZ15" s="644"/>
      <c r="BA15" s="644"/>
      <c r="BB15" s="644"/>
      <c r="BC15" s="644"/>
      <c r="BD15" s="644"/>
      <c r="BE15" s="644"/>
      <c r="BF15" s="645"/>
      <c r="BG15" s="646">
        <v>593734</v>
      </c>
      <c r="BH15" s="647"/>
      <c r="BI15" s="647"/>
      <c r="BJ15" s="647"/>
      <c r="BK15" s="647"/>
      <c r="BL15" s="647"/>
      <c r="BM15" s="647"/>
      <c r="BN15" s="648"/>
      <c r="BO15" s="642">
        <v>5</v>
      </c>
      <c r="BP15" s="642"/>
      <c r="BQ15" s="642"/>
      <c r="BR15" s="642"/>
      <c r="BS15" s="649" t="s">
        <v>127</v>
      </c>
      <c r="BT15" s="649"/>
      <c r="BU15" s="649"/>
      <c r="BV15" s="649"/>
      <c r="BW15" s="649"/>
      <c r="BX15" s="649"/>
      <c r="BY15" s="649"/>
      <c r="BZ15" s="649"/>
      <c r="CA15" s="649"/>
      <c r="CB15" s="653"/>
      <c r="CD15" s="643" t="s">
        <v>260</v>
      </c>
      <c r="CE15" s="644"/>
      <c r="CF15" s="644"/>
      <c r="CG15" s="644"/>
      <c r="CH15" s="644"/>
      <c r="CI15" s="644"/>
      <c r="CJ15" s="644"/>
      <c r="CK15" s="644"/>
      <c r="CL15" s="644"/>
      <c r="CM15" s="644"/>
      <c r="CN15" s="644"/>
      <c r="CO15" s="644"/>
      <c r="CP15" s="644"/>
      <c r="CQ15" s="645"/>
      <c r="CR15" s="646">
        <v>3790291</v>
      </c>
      <c r="CS15" s="647"/>
      <c r="CT15" s="647"/>
      <c r="CU15" s="647"/>
      <c r="CV15" s="647"/>
      <c r="CW15" s="647"/>
      <c r="CX15" s="647"/>
      <c r="CY15" s="648"/>
      <c r="CZ15" s="642">
        <v>9.1999999999999993</v>
      </c>
      <c r="DA15" s="642"/>
      <c r="DB15" s="642"/>
      <c r="DC15" s="642"/>
      <c r="DD15" s="665">
        <v>833170</v>
      </c>
      <c r="DE15" s="647"/>
      <c r="DF15" s="647"/>
      <c r="DG15" s="647"/>
      <c r="DH15" s="647"/>
      <c r="DI15" s="647"/>
      <c r="DJ15" s="647"/>
      <c r="DK15" s="647"/>
      <c r="DL15" s="647"/>
      <c r="DM15" s="647"/>
      <c r="DN15" s="647"/>
      <c r="DO15" s="647"/>
      <c r="DP15" s="648"/>
      <c r="DQ15" s="665">
        <v>2562029</v>
      </c>
      <c r="DR15" s="647"/>
      <c r="DS15" s="647"/>
      <c r="DT15" s="647"/>
      <c r="DU15" s="647"/>
      <c r="DV15" s="647"/>
      <c r="DW15" s="647"/>
      <c r="DX15" s="647"/>
      <c r="DY15" s="647"/>
      <c r="DZ15" s="647"/>
      <c r="EA15" s="647"/>
      <c r="EB15" s="647"/>
      <c r="EC15" s="666"/>
    </row>
    <row r="16" spans="2:143" ht="11.25" customHeight="1" x14ac:dyDescent="0.15">
      <c r="B16" s="643" t="s">
        <v>261</v>
      </c>
      <c r="C16" s="644"/>
      <c r="D16" s="644"/>
      <c r="E16" s="644"/>
      <c r="F16" s="644"/>
      <c r="G16" s="644"/>
      <c r="H16" s="644"/>
      <c r="I16" s="644"/>
      <c r="J16" s="644"/>
      <c r="K16" s="644"/>
      <c r="L16" s="644"/>
      <c r="M16" s="644"/>
      <c r="N16" s="644"/>
      <c r="O16" s="644"/>
      <c r="P16" s="644"/>
      <c r="Q16" s="645"/>
      <c r="R16" s="646">
        <v>18683</v>
      </c>
      <c r="S16" s="647"/>
      <c r="T16" s="647"/>
      <c r="U16" s="647"/>
      <c r="V16" s="647"/>
      <c r="W16" s="647"/>
      <c r="X16" s="647"/>
      <c r="Y16" s="648"/>
      <c r="Z16" s="642">
        <v>0</v>
      </c>
      <c r="AA16" s="642"/>
      <c r="AB16" s="642"/>
      <c r="AC16" s="642"/>
      <c r="AD16" s="649">
        <v>18683</v>
      </c>
      <c r="AE16" s="649"/>
      <c r="AF16" s="649"/>
      <c r="AG16" s="649"/>
      <c r="AH16" s="649"/>
      <c r="AI16" s="649"/>
      <c r="AJ16" s="649"/>
      <c r="AK16" s="649"/>
      <c r="AL16" s="650">
        <v>0.1</v>
      </c>
      <c r="AM16" s="651"/>
      <c r="AN16" s="651"/>
      <c r="AO16" s="652"/>
      <c r="AP16" s="643" t="s">
        <v>262</v>
      </c>
      <c r="AQ16" s="644"/>
      <c r="AR16" s="644"/>
      <c r="AS16" s="644"/>
      <c r="AT16" s="644"/>
      <c r="AU16" s="644"/>
      <c r="AV16" s="644"/>
      <c r="AW16" s="644"/>
      <c r="AX16" s="644"/>
      <c r="AY16" s="644"/>
      <c r="AZ16" s="644"/>
      <c r="BA16" s="644"/>
      <c r="BB16" s="644"/>
      <c r="BC16" s="644"/>
      <c r="BD16" s="644"/>
      <c r="BE16" s="644"/>
      <c r="BF16" s="645"/>
      <c r="BG16" s="646" t="s">
        <v>127</v>
      </c>
      <c r="BH16" s="647"/>
      <c r="BI16" s="647"/>
      <c r="BJ16" s="647"/>
      <c r="BK16" s="647"/>
      <c r="BL16" s="647"/>
      <c r="BM16" s="647"/>
      <c r="BN16" s="648"/>
      <c r="BO16" s="642" t="s">
        <v>127</v>
      </c>
      <c r="BP16" s="642"/>
      <c r="BQ16" s="642"/>
      <c r="BR16" s="642"/>
      <c r="BS16" s="649" t="s">
        <v>127</v>
      </c>
      <c r="BT16" s="649"/>
      <c r="BU16" s="649"/>
      <c r="BV16" s="649"/>
      <c r="BW16" s="649"/>
      <c r="BX16" s="649"/>
      <c r="BY16" s="649"/>
      <c r="BZ16" s="649"/>
      <c r="CA16" s="649"/>
      <c r="CB16" s="653"/>
      <c r="CD16" s="643" t="s">
        <v>263</v>
      </c>
      <c r="CE16" s="644"/>
      <c r="CF16" s="644"/>
      <c r="CG16" s="644"/>
      <c r="CH16" s="644"/>
      <c r="CI16" s="644"/>
      <c r="CJ16" s="644"/>
      <c r="CK16" s="644"/>
      <c r="CL16" s="644"/>
      <c r="CM16" s="644"/>
      <c r="CN16" s="644"/>
      <c r="CO16" s="644"/>
      <c r="CP16" s="644"/>
      <c r="CQ16" s="645"/>
      <c r="CR16" s="646">
        <v>5745</v>
      </c>
      <c r="CS16" s="647"/>
      <c r="CT16" s="647"/>
      <c r="CU16" s="647"/>
      <c r="CV16" s="647"/>
      <c r="CW16" s="647"/>
      <c r="CX16" s="647"/>
      <c r="CY16" s="648"/>
      <c r="CZ16" s="642">
        <v>0</v>
      </c>
      <c r="DA16" s="642"/>
      <c r="DB16" s="642"/>
      <c r="DC16" s="642"/>
      <c r="DD16" s="665" t="s">
        <v>127</v>
      </c>
      <c r="DE16" s="647"/>
      <c r="DF16" s="647"/>
      <c r="DG16" s="647"/>
      <c r="DH16" s="647"/>
      <c r="DI16" s="647"/>
      <c r="DJ16" s="647"/>
      <c r="DK16" s="647"/>
      <c r="DL16" s="647"/>
      <c r="DM16" s="647"/>
      <c r="DN16" s="647"/>
      <c r="DO16" s="647"/>
      <c r="DP16" s="648"/>
      <c r="DQ16" s="665">
        <v>5745</v>
      </c>
      <c r="DR16" s="647"/>
      <c r="DS16" s="647"/>
      <c r="DT16" s="647"/>
      <c r="DU16" s="647"/>
      <c r="DV16" s="647"/>
      <c r="DW16" s="647"/>
      <c r="DX16" s="647"/>
      <c r="DY16" s="647"/>
      <c r="DZ16" s="647"/>
      <c r="EA16" s="647"/>
      <c r="EB16" s="647"/>
      <c r="EC16" s="666"/>
    </row>
    <row r="17" spans="2:133" ht="11.25" customHeight="1" x14ac:dyDescent="0.15">
      <c r="B17" s="643" t="s">
        <v>264</v>
      </c>
      <c r="C17" s="644"/>
      <c r="D17" s="644"/>
      <c r="E17" s="644"/>
      <c r="F17" s="644"/>
      <c r="G17" s="644"/>
      <c r="H17" s="644"/>
      <c r="I17" s="644"/>
      <c r="J17" s="644"/>
      <c r="K17" s="644"/>
      <c r="L17" s="644"/>
      <c r="M17" s="644"/>
      <c r="N17" s="644"/>
      <c r="O17" s="644"/>
      <c r="P17" s="644"/>
      <c r="Q17" s="645"/>
      <c r="R17" s="646">
        <v>167936</v>
      </c>
      <c r="S17" s="647"/>
      <c r="T17" s="647"/>
      <c r="U17" s="647"/>
      <c r="V17" s="647"/>
      <c r="W17" s="647"/>
      <c r="X17" s="647"/>
      <c r="Y17" s="648"/>
      <c r="Z17" s="642">
        <v>0.4</v>
      </c>
      <c r="AA17" s="642"/>
      <c r="AB17" s="642"/>
      <c r="AC17" s="642"/>
      <c r="AD17" s="649">
        <v>167936</v>
      </c>
      <c r="AE17" s="649"/>
      <c r="AF17" s="649"/>
      <c r="AG17" s="649"/>
      <c r="AH17" s="649"/>
      <c r="AI17" s="649"/>
      <c r="AJ17" s="649"/>
      <c r="AK17" s="649"/>
      <c r="AL17" s="650">
        <v>0.9</v>
      </c>
      <c r="AM17" s="651"/>
      <c r="AN17" s="651"/>
      <c r="AO17" s="652"/>
      <c r="AP17" s="643" t="s">
        <v>265</v>
      </c>
      <c r="AQ17" s="644"/>
      <c r="AR17" s="644"/>
      <c r="AS17" s="644"/>
      <c r="AT17" s="644"/>
      <c r="AU17" s="644"/>
      <c r="AV17" s="644"/>
      <c r="AW17" s="644"/>
      <c r="AX17" s="644"/>
      <c r="AY17" s="644"/>
      <c r="AZ17" s="644"/>
      <c r="BA17" s="644"/>
      <c r="BB17" s="644"/>
      <c r="BC17" s="644"/>
      <c r="BD17" s="644"/>
      <c r="BE17" s="644"/>
      <c r="BF17" s="645"/>
      <c r="BG17" s="646" t="s">
        <v>127</v>
      </c>
      <c r="BH17" s="647"/>
      <c r="BI17" s="647"/>
      <c r="BJ17" s="647"/>
      <c r="BK17" s="647"/>
      <c r="BL17" s="647"/>
      <c r="BM17" s="647"/>
      <c r="BN17" s="648"/>
      <c r="BO17" s="642" t="s">
        <v>127</v>
      </c>
      <c r="BP17" s="642"/>
      <c r="BQ17" s="642"/>
      <c r="BR17" s="642"/>
      <c r="BS17" s="649" t="s">
        <v>127</v>
      </c>
      <c r="BT17" s="649"/>
      <c r="BU17" s="649"/>
      <c r="BV17" s="649"/>
      <c r="BW17" s="649"/>
      <c r="BX17" s="649"/>
      <c r="BY17" s="649"/>
      <c r="BZ17" s="649"/>
      <c r="CA17" s="649"/>
      <c r="CB17" s="653"/>
      <c r="CD17" s="643" t="s">
        <v>266</v>
      </c>
      <c r="CE17" s="644"/>
      <c r="CF17" s="644"/>
      <c r="CG17" s="644"/>
      <c r="CH17" s="644"/>
      <c r="CI17" s="644"/>
      <c r="CJ17" s="644"/>
      <c r="CK17" s="644"/>
      <c r="CL17" s="644"/>
      <c r="CM17" s="644"/>
      <c r="CN17" s="644"/>
      <c r="CO17" s="644"/>
      <c r="CP17" s="644"/>
      <c r="CQ17" s="645"/>
      <c r="CR17" s="646">
        <v>4176047</v>
      </c>
      <c r="CS17" s="647"/>
      <c r="CT17" s="647"/>
      <c r="CU17" s="647"/>
      <c r="CV17" s="647"/>
      <c r="CW17" s="647"/>
      <c r="CX17" s="647"/>
      <c r="CY17" s="648"/>
      <c r="CZ17" s="642">
        <v>10.1</v>
      </c>
      <c r="DA17" s="642"/>
      <c r="DB17" s="642"/>
      <c r="DC17" s="642"/>
      <c r="DD17" s="665" t="s">
        <v>127</v>
      </c>
      <c r="DE17" s="647"/>
      <c r="DF17" s="647"/>
      <c r="DG17" s="647"/>
      <c r="DH17" s="647"/>
      <c r="DI17" s="647"/>
      <c r="DJ17" s="647"/>
      <c r="DK17" s="647"/>
      <c r="DL17" s="647"/>
      <c r="DM17" s="647"/>
      <c r="DN17" s="647"/>
      <c r="DO17" s="647"/>
      <c r="DP17" s="648"/>
      <c r="DQ17" s="665">
        <v>4155966</v>
      </c>
      <c r="DR17" s="647"/>
      <c r="DS17" s="647"/>
      <c r="DT17" s="647"/>
      <c r="DU17" s="647"/>
      <c r="DV17" s="647"/>
      <c r="DW17" s="647"/>
      <c r="DX17" s="647"/>
      <c r="DY17" s="647"/>
      <c r="DZ17" s="647"/>
      <c r="EA17" s="647"/>
      <c r="EB17" s="647"/>
      <c r="EC17" s="666"/>
    </row>
    <row r="18" spans="2:133" ht="11.25" customHeight="1" x14ac:dyDescent="0.15">
      <c r="B18" s="643" t="s">
        <v>267</v>
      </c>
      <c r="C18" s="644"/>
      <c r="D18" s="644"/>
      <c r="E18" s="644"/>
      <c r="F18" s="644"/>
      <c r="G18" s="644"/>
      <c r="H18" s="644"/>
      <c r="I18" s="644"/>
      <c r="J18" s="644"/>
      <c r="K18" s="644"/>
      <c r="L18" s="644"/>
      <c r="M18" s="644"/>
      <c r="N18" s="644"/>
      <c r="O18" s="644"/>
      <c r="P18" s="644"/>
      <c r="Q18" s="645"/>
      <c r="R18" s="646">
        <v>145660</v>
      </c>
      <c r="S18" s="647"/>
      <c r="T18" s="647"/>
      <c r="U18" s="647"/>
      <c r="V18" s="647"/>
      <c r="W18" s="647"/>
      <c r="X18" s="647"/>
      <c r="Y18" s="648"/>
      <c r="Z18" s="642">
        <v>0.3</v>
      </c>
      <c r="AA18" s="642"/>
      <c r="AB18" s="642"/>
      <c r="AC18" s="642"/>
      <c r="AD18" s="649">
        <v>140792</v>
      </c>
      <c r="AE18" s="649"/>
      <c r="AF18" s="649"/>
      <c r="AG18" s="649"/>
      <c r="AH18" s="649"/>
      <c r="AI18" s="649"/>
      <c r="AJ18" s="649"/>
      <c r="AK18" s="649"/>
      <c r="AL18" s="650">
        <v>0.69999998807907104</v>
      </c>
      <c r="AM18" s="651"/>
      <c r="AN18" s="651"/>
      <c r="AO18" s="652"/>
      <c r="AP18" s="643" t="s">
        <v>268</v>
      </c>
      <c r="AQ18" s="644"/>
      <c r="AR18" s="644"/>
      <c r="AS18" s="644"/>
      <c r="AT18" s="644"/>
      <c r="AU18" s="644"/>
      <c r="AV18" s="644"/>
      <c r="AW18" s="644"/>
      <c r="AX18" s="644"/>
      <c r="AY18" s="644"/>
      <c r="AZ18" s="644"/>
      <c r="BA18" s="644"/>
      <c r="BB18" s="644"/>
      <c r="BC18" s="644"/>
      <c r="BD18" s="644"/>
      <c r="BE18" s="644"/>
      <c r="BF18" s="645"/>
      <c r="BG18" s="646" t="s">
        <v>127</v>
      </c>
      <c r="BH18" s="647"/>
      <c r="BI18" s="647"/>
      <c r="BJ18" s="647"/>
      <c r="BK18" s="647"/>
      <c r="BL18" s="647"/>
      <c r="BM18" s="647"/>
      <c r="BN18" s="648"/>
      <c r="BO18" s="642" t="s">
        <v>127</v>
      </c>
      <c r="BP18" s="642"/>
      <c r="BQ18" s="642"/>
      <c r="BR18" s="642"/>
      <c r="BS18" s="649" t="s">
        <v>127</v>
      </c>
      <c r="BT18" s="649"/>
      <c r="BU18" s="649"/>
      <c r="BV18" s="649"/>
      <c r="BW18" s="649"/>
      <c r="BX18" s="649"/>
      <c r="BY18" s="649"/>
      <c r="BZ18" s="649"/>
      <c r="CA18" s="649"/>
      <c r="CB18" s="653"/>
      <c r="CD18" s="643" t="s">
        <v>269</v>
      </c>
      <c r="CE18" s="644"/>
      <c r="CF18" s="644"/>
      <c r="CG18" s="644"/>
      <c r="CH18" s="644"/>
      <c r="CI18" s="644"/>
      <c r="CJ18" s="644"/>
      <c r="CK18" s="644"/>
      <c r="CL18" s="644"/>
      <c r="CM18" s="644"/>
      <c r="CN18" s="644"/>
      <c r="CO18" s="644"/>
      <c r="CP18" s="644"/>
      <c r="CQ18" s="645"/>
      <c r="CR18" s="646" t="s">
        <v>127</v>
      </c>
      <c r="CS18" s="647"/>
      <c r="CT18" s="647"/>
      <c r="CU18" s="647"/>
      <c r="CV18" s="647"/>
      <c r="CW18" s="647"/>
      <c r="CX18" s="647"/>
      <c r="CY18" s="648"/>
      <c r="CZ18" s="642" t="s">
        <v>127</v>
      </c>
      <c r="DA18" s="642"/>
      <c r="DB18" s="642"/>
      <c r="DC18" s="642"/>
      <c r="DD18" s="665" t="s">
        <v>127</v>
      </c>
      <c r="DE18" s="647"/>
      <c r="DF18" s="647"/>
      <c r="DG18" s="647"/>
      <c r="DH18" s="647"/>
      <c r="DI18" s="647"/>
      <c r="DJ18" s="647"/>
      <c r="DK18" s="647"/>
      <c r="DL18" s="647"/>
      <c r="DM18" s="647"/>
      <c r="DN18" s="647"/>
      <c r="DO18" s="647"/>
      <c r="DP18" s="648"/>
      <c r="DQ18" s="665" t="s">
        <v>127</v>
      </c>
      <c r="DR18" s="647"/>
      <c r="DS18" s="647"/>
      <c r="DT18" s="647"/>
      <c r="DU18" s="647"/>
      <c r="DV18" s="647"/>
      <c r="DW18" s="647"/>
      <c r="DX18" s="647"/>
      <c r="DY18" s="647"/>
      <c r="DZ18" s="647"/>
      <c r="EA18" s="647"/>
      <c r="EB18" s="647"/>
      <c r="EC18" s="666"/>
    </row>
    <row r="19" spans="2:133" ht="11.25" customHeight="1" x14ac:dyDescent="0.15">
      <c r="B19" s="643" t="s">
        <v>270</v>
      </c>
      <c r="C19" s="644"/>
      <c r="D19" s="644"/>
      <c r="E19" s="644"/>
      <c r="F19" s="644"/>
      <c r="G19" s="644"/>
      <c r="H19" s="644"/>
      <c r="I19" s="644"/>
      <c r="J19" s="644"/>
      <c r="K19" s="644"/>
      <c r="L19" s="644"/>
      <c r="M19" s="644"/>
      <c r="N19" s="644"/>
      <c r="O19" s="644"/>
      <c r="P19" s="644"/>
      <c r="Q19" s="645"/>
      <c r="R19" s="646">
        <v>67663</v>
      </c>
      <c r="S19" s="647"/>
      <c r="T19" s="647"/>
      <c r="U19" s="647"/>
      <c r="V19" s="647"/>
      <c r="W19" s="647"/>
      <c r="X19" s="647"/>
      <c r="Y19" s="648"/>
      <c r="Z19" s="642">
        <v>0.2</v>
      </c>
      <c r="AA19" s="642"/>
      <c r="AB19" s="642"/>
      <c r="AC19" s="642"/>
      <c r="AD19" s="649">
        <v>67663</v>
      </c>
      <c r="AE19" s="649"/>
      <c r="AF19" s="649"/>
      <c r="AG19" s="649"/>
      <c r="AH19" s="649"/>
      <c r="AI19" s="649"/>
      <c r="AJ19" s="649"/>
      <c r="AK19" s="649"/>
      <c r="AL19" s="650">
        <v>0.3</v>
      </c>
      <c r="AM19" s="651"/>
      <c r="AN19" s="651"/>
      <c r="AO19" s="652"/>
      <c r="AP19" s="643" t="s">
        <v>271</v>
      </c>
      <c r="AQ19" s="644"/>
      <c r="AR19" s="644"/>
      <c r="AS19" s="644"/>
      <c r="AT19" s="644"/>
      <c r="AU19" s="644"/>
      <c r="AV19" s="644"/>
      <c r="AW19" s="644"/>
      <c r="AX19" s="644"/>
      <c r="AY19" s="644"/>
      <c r="AZ19" s="644"/>
      <c r="BA19" s="644"/>
      <c r="BB19" s="644"/>
      <c r="BC19" s="644"/>
      <c r="BD19" s="644"/>
      <c r="BE19" s="644"/>
      <c r="BF19" s="645"/>
      <c r="BG19" s="646">
        <v>747524</v>
      </c>
      <c r="BH19" s="647"/>
      <c r="BI19" s="647"/>
      <c r="BJ19" s="647"/>
      <c r="BK19" s="647"/>
      <c r="BL19" s="647"/>
      <c r="BM19" s="647"/>
      <c r="BN19" s="648"/>
      <c r="BO19" s="642">
        <v>6.3</v>
      </c>
      <c r="BP19" s="642"/>
      <c r="BQ19" s="642"/>
      <c r="BR19" s="642"/>
      <c r="BS19" s="649" t="s">
        <v>127</v>
      </c>
      <c r="BT19" s="649"/>
      <c r="BU19" s="649"/>
      <c r="BV19" s="649"/>
      <c r="BW19" s="649"/>
      <c r="BX19" s="649"/>
      <c r="BY19" s="649"/>
      <c r="BZ19" s="649"/>
      <c r="CA19" s="649"/>
      <c r="CB19" s="653"/>
      <c r="CD19" s="643" t="s">
        <v>272</v>
      </c>
      <c r="CE19" s="644"/>
      <c r="CF19" s="644"/>
      <c r="CG19" s="644"/>
      <c r="CH19" s="644"/>
      <c r="CI19" s="644"/>
      <c r="CJ19" s="644"/>
      <c r="CK19" s="644"/>
      <c r="CL19" s="644"/>
      <c r="CM19" s="644"/>
      <c r="CN19" s="644"/>
      <c r="CO19" s="644"/>
      <c r="CP19" s="644"/>
      <c r="CQ19" s="645"/>
      <c r="CR19" s="646" t="s">
        <v>127</v>
      </c>
      <c r="CS19" s="647"/>
      <c r="CT19" s="647"/>
      <c r="CU19" s="647"/>
      <c r="CV19" s="647"/>
      <c r="CW19" s="647"/>
      <c r="CX19" s="647"/>
      <c r="CY19" s="648"/>
      <c r="CZ19" s="642" t="s">
        <v>127</v>
      </c>
      <c r="DA19" s="642"/>
      <c r="DB19" s="642"/>
      <c r="DC19" s="642"/>
      <c r="DD19" s="665" t="s">
        <v>127</v>
      </c>
      <c r="DE19" s="647"/>
      <c r="DF19" s="647"/>
      <c r="DG19" s="647"/>
      <c r="DH19" s="647"/>
      <c r="DI19" s="647"/>
      <c r="DJ19" s="647"/>
      <c r="DK19" s="647"/>
      <c r="DL19" s="647"/>
      <c r="DM19" s="647"/>
      <c r="DN19" s="647"/>
      <c r="DO19" s="647"/>
      <c r="DP19" s="648"/>
      <c r="DQ19" s="665" t="s">
        <v>127</v>
      </c>
      <c r="DR19" s="647"/>
      <c r="DS19" s="647"/>
      <c r="DT19" s="647"/>
      <c r="DU19" s="647"/>
      <c r="DV19" s="647"/>
      <c r="DW19" s="647"/>
      <c r="DX19" s="647"/>
      <c r="DY19" s="647"/>
      <c r="DZ19" s="647"/>
      <c r="EA19" s="647"/>
      <c r="EB19" s="647"/>
      <c r="EC19" s="666"/>
    </row>
    <row r="20" spans="2:133" ht="11.25" customHeight="1" x14ac:dyDescent="0.15">
      <c r="B20" s="643" t="s">
        <v>273</v>
      </c>
      <c r="C20" s="644"/>
      <c r="D20" s="644"/>
      <c r="E20" s="644"/>
      <c r="F20" s="644"/>
      <c r="G20" s="644"/>
      <c r="H20" s="644"/>
      <c r="I20" s="644"/>
      <c r="J20" s="644"/>
      <c r="K20" s="644"/>
      <c r="L20" s="644"/>
      <c r="M20" s="644"/>
      <c r="N20" s="644"/>
      <c r="O20" s="644"/>
      <c r="P20" s="644"/>
      <c r="Q20" s="645"/>
      <c r="R20" s="646">
        <v>6294</v>
      </c>
      <c r="S20" s="647"/>
      <c r="T20" s="647"/>
      <c r="U20" s="647"/>
      <c r="V20" s="647"/>
      <c r="W20" s="647"/>
      <c r="X20" s="647"/>
      <c r="Y20" s="648"/>
      <c r="Z20" s="642">
        <v>0</v>
      </c>
      <c r="AA20" s="642"/>
      <c r="AB20" s="642"/>
      <c r="AC20" s="642"/>
      <c r="AD20" s="649">
        <v>6294</v>
      </c>
      <c r="AE20" s="649"/>
      <c r="AF20" s="649"/>
      <c r="AG20" s="649"/>
      <c r="AH20" s="649"/>
      <c r="AI20" s="649"/>
      <c r="AJ20" s="649"/>
      <c r="AK20" s="649"/>
      <c r="AL20" s="650">
        <v>0</v>
      </c>
      <c r="AM20" s="651"/>
      <c r="AN20" s="651"/>
      <c r="AO20" s="652"/>
      <c r="AP20" s="643" t="s">
        <v>274</v>
      </c>
      <c r="AQ20" s="644"/>
      <c r="AR20" s="644"/>
      <c r="AS20" s="644"/>
      <c r="AT20" s="644"/>
      <c r="AU20" s="644"/>
      <c r="AV20" s="644"/>
      <c r="AW20" s="644"/>
      <c r="AX20" s="644"/>
      <c r="AY20" s="644"/>
      <c r="AZ20" s="644"/>
      <c r="BA20" s="644"/>
      <c r="BB20" s="644"/>
      <c r="BC20" s="644"/>
      <c r="BD20" s="644"/>
      <c r="BE20" s="644"/>
      <c r="BF20" s="645"/>
      <c r="BG20" s="646">
        <v>747524</v>
      </c>
      <c r="BH20" s="647"/>
      <c r="BI20" s="647"/>
      <c r="BJ20" s="647"/>
      <c r="BK20" s="647"/>
      <c r="BL20" s="647"/>
      <c r="BM20" s="647"/>
      <c r="BN20" s="648"/>
      <c r="BO20" s="642">
        <v>6.3</v>
      </c>
      <c r="BP20" s="642"/>
      <c r="BQ20" s="642"/>
      <c r="BR20" s="642"/>
      <c r="BS20" s="649" t="s">
        <v>127</v>
      </c>
      <c r="BT20" s="649"/>
      <c r="BU20" s="649"/>
      <c r="BV20" s="649"/>
      <c r="BW20" s="649"/>
      <c r="BX20" s="649"/>
      <c r="BY20" s="649"/>
      <c r="BZ20" s="649"/>
      <c r="CA20" s="649"/>
      <c r="CB20" s="653"/>
      <c r="CD20" s="643" t="s">
        <v>275</v>
      </c>
      <c r="CE20" s="644"/>
      <c r="CF20" s="644"/>
      <c r="CG20" s="644"/>
      <c r="CH20" s="644"/>
      <c r="CI20" s="644"/>
      <c r="CJ20" s="644"/>
      <c r="CK20" s="644"/>
      <c r="CL20" s="644"/>
      <c r="CM20" s="644"/>
      <c r="CN20" s="644"/>
      <c r="CO20" s="644"/>
      <c r="CP20" s="644"/>
      <c r="CQ20" s="645"/>
      <c r="CR20" s="646">
        <v>41421927</v>
      </c>
      <c r="CS20" s="647"/>
      <c r="CT20" s="647"/>
      <c r="CU20" s="647"/>
      <c r="CV20" s="647"/>
      <c r="CW20" s="647"/>
      <c r="CX20" s="647"/>
      <c r="CY20" s="648"/>
      <c r="CZ20" s="642">
        <v>100</v>
      </c>
      <c r="DA20" s="642"/>
      <c r="DB20" s="642"/>
      <c r="DC20" s="642"/>
      <c r="DD20" s="665">
        <v>7690704</v>
      </c>
      <c r="DE20" s="647"/>
      <c r="DF20" s="647"/>
      <c r="DG20" s="647"/>
      <c r="DH20" s="647"/>
      <c r="DI20" s="647"/>
      <c r="DJ20" s="647"/>
      <c r="DK20" s="647"/>
      <c r="DL20" s="647"/>
      <c r="DM20" s="647"/>
      <c r="DN20" s="647"/>
      <c r="DO20" s="647"/>
      <c r="DP20" s="648"/>
      <c r="DQ20" s="665">
        <v>24133114</v>
      </c>
      <c r="DR20" s="647"/>
      <c r="DS20" s="647"/>
      <c r="DT20" s="647"/>
      <c r="DU20" s="647"/>
      <c r="DV20" s="647"/>
      <c r="DW20" s="647"/>
      <c r="DX20" s="647"/>
      <c r="DY20" s="647"/>
      <c r="DZ20" s="647"/>
      <c r="EA20" s="647"/>
      <c r="EB20" s="647"/>
      <c r="EC20" s="666"/>
    </row>
    <row r="21" spans="2:133" ht="11.25" customHeight="1" x14ac:dyDescent="0.15">
      <c r="B21" s="643" t="s">
        <v>276</v>
      </c>
      <c r="C21" s="644"/>
      <c r="D21" s="644"/>
      <c r="E21" s="644"/>
      <c r="F21" s="644"/>
      <c r="G21" s="644"/>
      <c r="H21" s="644"/>
      <c r="I21" s="644"/>
      <c r="J21" s="644"/>
      <c r="K21" s="644"/>
      <c r="L21" s="644"/>
      <c r="M21" s="644"/>
      <c r="N21" s="644"/>
      <c r="O21" s="644"/>
      <c r="P21" s="644"/>
      <c r="Q21" s="645"/>
      <c r="R21" s="646">
        <v>4098</v>
      </c>
      <c r="S21" s="647"/>
      <c r="T21" s="647"/>
      <c r="U21" s="647"/>
      <c r="V21" s="647"/>
      <c r="W21" s="647"/>
      <c r="X21" s="647"/>
      <c r="Y21" s="648"/>
      <c r="Z21" s="642">
        <v>0</v>
      </c>
      <c r="AA21" s="642"/>
      <c r="AB21" s="642"/>
      <c r="AC21" s="642"/>
      <c r="AD21" s="649">
        <v>4098</v>
      </c>
      <c r="AE21" s="649"/>
      <c r="AF21" s="649"/>
      <c r="AG21" s="649"/>
      <c r="AH21" s="649"/>
      <c r="AI21" s="649"/>
      <c r="AJ21" s="649"/>
      <c r="AK21" s="649"/>
      <c r="AL21" s="650">
        <v>0</v>
      </c>
      <c r="AM21" s="651"/>
      <c r="AN21" s="651"/>
      <c r="AO21" s="652"/>
      <c r="AP21" s="643" t="s">
        <v>277</v>
      </c>
      <c r="AQ21" s="678"/>
      <c r="AR21" s="678"/>
      <c r="AS21" s="678"/>
      <c r="AT21" s="678"/>
      <c r="AU21" s="678"/>
      <c r="AV21" s="678"/>
      <c r="AW21" s="678"/>
      <c r="AX21" s="678"/>
      <c r="AY21" s="678"/>
      <c r="AZ21" s="678"/>
      <c r="BA21" s="678"/>
      <c r="BB21" s="678"/>
      <c r="BC21" s="678"/>
      <c r="BD21" s="678"/>
      <c r="BE21" s="678"/>
      <c r="BF21" s="679"/>
      <c r="BG21" s="646">
        <v>143</v>
      </c>
      <c r="BH21" s="647"/>
      <c r="BI21" s="647"/>
      <c r="BJ21" s="647"/>
      <c r="BK21" s="647"/>
      <c r="BL21" s="647"/>
      <c r="BM21" s="647"/>
      <c r="BN21" s="648"/>
      <c r="BO21" s="642">
        <v>0</v>
      </c>
      <c r="BP21" s="642"/>
      <c r="BQ21" s="642"/>
      <c r="BR21" s="642"/>
      <c r="BS21" s="649" t="s">
        <v>127</v>
      </c>
      <c r="BT21" s="649"/>
      <c r="BU21" s="649"/>
      <c r="BV21" s="649"/>
      <c r="BW21" s="649"/>
      <c r="BX21" s="649"/>
      <c r="BY21" s="649"/>
      <c r="BZ21" s="649"/>
      <c r="CA21" s="649"/>
      <c r="CB21" s="653"/>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83" t="s">
        <v>278</v>
      </c>
      <c r="C22" s="684"/>
      <c r="D22" s="684"/>
      <c r="E22" s="684"/>
      <c r="F22" s="684"/>
      <c r="G22" s="684"/>
      <c r="H22" s="684"/>
      <c r="I22" s="684"/>
      <c r="J22" s="684"/>
      <c r="K22" s="684"/>
      <c r="L22" s="684"/>
      <c r="M22" s="684"/>
      <c r="N22" s="684"/>
      <c r="O22" s="684"/>
      <c r="P22" s="684"/>
      <c r="Q22" s="685"/>
      <c r="R22" s="646">
        <v>67605</v>
      </c>
      <c r="S22" s="647"/>
      <c r="T22" s="647"/>
      <c r="U22" s="647"/>
      <c r="V22" s="647"/>
      <c r="W22" s="647"/>
      <c r="X22" s="647"/>
      <c r="Y22" s="648"/>
      <c r="Z22" s="642">
        <v>0.2</v>
      </c>
      <c r="AA22" s="642"/>
      <c r="AB22" s="642"/>
      <c r="AC22" s="642"/>
      <c r="AD22" s="649">
        <v>62737</v>
      </c>
      <c r="AE22" s="649"/>
      <c r="AF22" s="649"/>
      <c r="AG22" s="649"/>
      <c r="AH22" s="649"/>
      <c r="AI22" s="649"/>
      <c r="AJ22" s="649"/>
      <c r="AK22" s="649"/>
      <c r="AL22" s="650">
        <v>0.30000001192092896</v>
      </c>
      <c r="AM22" s="651"/>
      <c r="AN22" s="651"/>
      <c r="AO22" s="652"/>
      <c r="AP22" s="643" t="s">
        <v>279</v>
      </c>
      <c r="AQ22" s="678"/>
      <c r="AR22" s="678"/>
      <c r="AS22" s="678"/>
      <c r="AT22" s="678"/>
      <c r="AU22" s="678"/>
      <c r="AV22" s="678"/>
      <c r="AW22" s="678"/>
      <c r="AX22" s="678"/>
      <c r="AY22" s="678"/>
      <c r="AZ22" s="678"/>
      <c r="BA22" s="678"/>
      <c r="BB22" s="678"/>
      <c r="BC22" s="678"/>
      <c r="BD22" s="678"/>
      <c r="BE22" s="678"/>
      <c r="BF22" s="679"/>
      <c r="BG22" s="646" t="s">
        <v>127</v>
      </c>
      <c r="BH22" s="647"/>
      <c r="BI22" s="647"/>
      <c r="BJ22" s="647"/>
      <c r="BK22" s="647"/>
      <c r="BL22" s="647"/>
      <c r="BM22" s="647"/>
      <c r="BN22" s="648"/>
      <c r="BO22" s="642" t="s">
        <v>127</v>
      </c>
      <c r="BP22" s="642"/>
      <c r="BQ22" s="642"/>
      <c r="BR22" s="642"/>
      <c r="BS22" s="649" t="s">
        <v>127</v>
      </c>
      <c r="BT22" s="649"/>
      <c r="BU22" s="649"/>
      <c r="BV22" s="649"/>
      <c r="BW22" s="649"/>
      <c r="BX22" s="649"/>
      <c r="BY22" s="649"/>
      <c r="BZ22" s="649"/>
      <c r="CA22" s="649"/>
      <c r="CB22" s="653"/>
      <c r="CD22" s="635" t="s">
        <v>280</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43" t="s">
        <v>281</v>
      </c>
      <c r="C23" s="644"/>
      <c r="D23" s="644"/>
      <c r="E23" s="644"/>
      <c r="F23" s="644"/>
      <c r="G23" s="644"/>
      <c r="H23" s="644"/>
      <c r="I23" s="644"/>
      <c r="J23" s="644"/>
      <c r="K23" s="644"/>
      <c r="L23" s="644"/>
      <c r="M23" s="644"/>
      <c r="N23" s="644"/>
      <c r="O23" s="644"/>
      <c r="P23" s="644"/>
      <c r="Q23" s="645"/>
      <c r="R23" s="646">
        <v>6375170</v>
      </c>
      <c r="S23" s="647"/>
      <c r="T23" s="647"/>
      <c r="U23" s="647"/>
      <c r="V23" s="647"/>
      <c r="W23" s="647"/>
      <c r="X23" s="647"/>
      <c r="Y23" s="648"/>
      <c r="Z23" s="642">
        <v>15.1</v>
      </c>
      <c r="AA23" s="642"/>
      <c r="AB23" s="642"/>
      <c r="AC23" s="642"/>
      <c r="AD23" s="649">
        <v>5730431</v>
      </c>
      <c r="AE23" s="649"/>
      <c r="AF23" s="649"/>
      <c r="AG23" s="649"/>
      <c r="AH23" s="649"/>
      <c r="AI23" s="649"/>
      <c r="AJ23" s="649"/>
      <c r="AK23" s="649"/>
      <c r="AL23" s="650">
        <v>29</v>
      </c>
      <c r="AM23" s="651"/>
      <c r="AN23" s="651"/>
      <c r="AO23" s="652"/>
      <c r="AP23" s="643" t="s">
        <v>282</v>
      </c>
      <c r="AQ23" s="678"/>
      <c r="AR23" s="678"/>
      <c r="AS23" s="678"/>
      <c r="AT23" s="678"/>
      <c r="AU23" s="678"/>
      <c r="AV23" s="678"/>
      <c r="AW23" s="678"/>
      <c r="AX23" s="678"/>
      <c r="AY23" s="678"/>
      <c r="AZ23" s="678"/>
      <c r="BA23" s="678"/>
      <c r="BB23" s="678"/>
      <c r="BC23" s="678"/>
      <c r="BD23" s="678"/>
      <c r="BE23" s="678"/>
      <c r="BF23" s="679"/>
      <c r="BG23" s="646">
        <v>747381</v>
      </c>
      <c r="BH23" s="647"/>
      <c r="BI23" s="647"/>
      <c r="BJ23" s="647"/>
      <c r="BK23" s="647"/>
      <c r="BL23" s="647"/>
      <c r="BM23" s="647"/>
      <c r="BN23" s="648"/>
      <c r="BO23" s="642">
        <v>6.3</v>
      </c>
      <c r="BP23" s="642"/>
      <c r="BQ23" s="642"/>
      <c r="BR23" s="642"/>
      <c r="BS23" s="649" t="s">
        <v>127</v>
      </c>
      <c r="BT23" s="649"/>
      <c r="BU23" s="649"/>
      <c r="BV23" s="649"/>
      <c r="BW23" s="649"/>
      <c r="BX23" s="649"/>
      <c r="BY23" s="649"/>
      <c r="BZ23" s="649"/>
      <c r="CA23" s="649"/>
      <c r="CB23" s="653"/>
      <c r="CD23" s="635" t="s">
        <v>222</v>
      </c>
      <c r="CE23" s="636"/>
      <c r="CF23" s="636"/>
      <c r="CG23" s="636"/>
      <c r="CH23" s="636"/>
      <c r="CI23" s="636"/>
      <c r="CJ23" s="636"/>
      <c r="CK23" s="636"/>
      <c r="CL23" s="636"/>
      <c r="CM23" s="636"/>
      <c r="CN23" s="636"/>
      <c r="CO23" s="636"/>
      <c r="CP23" s="636"/>
      <c r="CQ23" s="637"/>
      <c r="CR23" s="635" t="s">
        <v>283</v>
      </c>
      <c r="CS23" s="636"/>
      <c r="CT23" s="636"/>
      <c r="CU23" s="636"/>
      <c r="CV23" s="636"/>
      <c r="CW23" s="636"/>
      <c r="CX23" s="636"/>
      <c r="CY23" s="637"/>
      <c r="CZ23" s="635" t="s">
        <v>284</v>
      </c>
      <c r="DA23" s="636"/>
      <c r="DB23" s="636"/>
      <c r="DC23" s="637"/>
      <c r="DD23" s="635" t="s">
        <v>285</v>
      </c>
      <c r="DE23" s="636"/>
      <c r="DF23" s="636"/>
      <c r="DG23" s="636"/>
      <c r="DH23" s="636"/>
      <c r="DI23" s="636"/>
      <c r="DJ23" s="636"/>
      <c r="DK23" s="637"/>
      <c r="DL23" s="680" t="s">
        <v>286</v>
      </c>
      <c r="DM23" s="681"/>
      <c r="DN23" s="681"/>
      <c r="DO23" s="681"/>
      <c r="DP23" s="681"/>
      <c r="DQ23" s="681"/>
      <c r="DR23" s="681"/>
      <c r="DS23" s="681"/>
      <c r="DT23" s="681"/>
      <c r="DU23" s="681"/>
      <c r="DV23" s="682"/>
      <c r="DW23" s="635" t="s">
        <v>287</v>
      </c>
      <c r="DX23" s="636"/>
      <c r="DY23" s="636"/>
      <c r="DZ23" s="636"/>
      <c r="EA23" s="636"/>
      <c r="EB23" s="636"/>
      <c r="EC23" s="637"/>
    </row>
    <row r="24" spans="2:133" ht="11.25" customHeight="1" x14ac:dyDescent="0.15">
      <c r="B24" s="643" t="s">
        <v>288</v>
      </c>
      <c r="C24" s="644"/>
      <c r="D24" s="644"/>
      <c r="E24" s="644"/>
      <c r="F24" s="644"/>
      <c r="G24" s="644"/>
      <c r="H24" s="644"/>
      <c r="I24" s="644"/>
      <c r="J24" s="644"/>
      <c r="K24" s="644"/>
      <c r="L24" s="644"/>
      <c r="M24" s="644"/>
      <c r="N24" s="644"/>
      <c r="O24" s="644"/>
      <c r="P24" s="644"/>
      <c r="Q24" s="645"/>
      <c r="R24" s="646">
        <v>5730431</v>
      </c>
      <c r="S24" s="647"/>
      <c r="T24" s="647"/>
      <c r="U24" s="647"/>
      <c r="V24" s="647"/>
      <c r="W24" s="647"/>
      <c r="X24" s="647"/>
      <c r="Y24" s="648"/>
      <c r="Z24" s="642">
        <v>13.6</v>
      </c>
      <c r="AA24" s="642"/>
      <c r="AB24" s="642"/>
      <c r="AC24" s="642"/>
      <c r="AD24" s="649">
        <v>5730431</v>
      </c>
      <c r="AE24" s="649"/>
      <c r="AF24" s="649"/>
      <c r="AG24" s="649"/>
      <c r="AH24" s="649"/>
      <c r="AI24" s="649"/>
      <c r="AJ24" s="649"/>
      <c r="AK24" s="649"/>
      <c r="AL24" s="650">
        <v>29</v>
      </c>
      <c r="AM24" s="651"/>
      <c r="AN24" s="651"/>
      <c r="AO24" s="652"/>
      <c r="AP24" s="643" t="s">
        <v>289</v>
      </c>
      <c r="AQ24" s="678"/>
      <c r="AR24" s="678"/>
      <c r="AS24" s="678"/>
      <c r="AT24" s="678"/>
      <c r="AU24" s="678"/>
      <c r="AV24" s="678"/>
      <c r="AW24" s="678"/>
      <c r="AX24" s="678"/>
      <c r="AY24" s="678"/>
      <c r="AZ24" s="678"/>
      <c r="BA24" s="678"/>
      <c r="BB24" s="678"/>
      <c r="BC24" s="678"/>
      <c r="BD24" s="678"/>
      <c r="BE24" s="678"/>
      <c r="BF24" s="679"/>
      <c r="BG24" s="646" t="s">
        <v>127</v>
      </c>
      <c r="BH24" s="647"/>
      <c r="BI24" s="647"/>
      <c r="BJ24" s="647"/>
      <c r="BK24" s="647"/>
      <c r="BL24" s="647"/>
      <c r="BM24" s="647"/>
      <c r="BN24" s="648"/>
      <c r="BO24" s="642" t="s">
        <v>127</v>
      </c>
      <c r="BP24" s="642"/>
      <c r="BQ24" s="642"/>
      <c r="BR24" s="642"/>
      <c r="BS24" s="649" t="s">
        <v>127</v>
      </c>
      <c r="BT24" s="649"/>
      <c r="BU24" s="649"/>
      <c r="BV24" s="649"/>
      <c r="BW24" s="649"/>
      <c r="BX24" s="649"/>
      <c r="BY24" s="649"/>
      <c r="BZ24" s="649"/>
      <c r="CA24" s="649"/>
      <c r="CB24" s="653"/>
      <c r="CD24" s="654" t="s">
        <v>290</v>
      </c>
      <c r="CE24" s="655"/>
      <c r="CF24" s="655"/>
      <c r="CG24" s="655"/>
      <c r="CH24" s="655"/>
      <c r="CI24" s="655"/>
      <c r="CJ24" s="655"/>
      <c r="CK24" s="655"/>
      <c r="CL24" s="655"/>
      <c r="CM24" s="655"/>
      <c r="CN24" s="655"/>
      <c r="CO24" s="655"/>
      <c r="CP24" s="655"/>
      <c r="CQ24" s="656"/>
      <c r="CR24" s="657">
        <v>20068613</v>
      </c>
      <c r="CS24" s="658"/>
      <c r="CT24" s="658"/>
      <c r="CU24" s="658"/>
      <c r="CV24" s="658"/>
      <c r="CW24" s="658"/>
      <c r="CX24" s="658"/>
      <c r="CY24" s="659"/>
      <c r="CZ24" s="662">
        <v>48.4</v>
      </c>
      <c r="DA24" s="663"/>
      <c r="DB24" s="663"/>
      <c r="DC24" s="667"/>
      <c r="DD24" s="686">
        <v>11757880</v>
      </c>
      <c r="DE24" s="658"/>
      <c r="DF24" s="658"/>
      <c r="DG24" s="658"/>
      <c r="DH24" s="658"/>
      <c r="DI24" s="658"/>
      <c r="DJ24" s="658"/>
      <c r="DK24" s="659"/>
      <c r="DL24" s="686">
        <v>11354867</v>
      </c>
      <c r="DM24" s="658"/>
      <c r="DN24" s="658"/>
      <c r="DO24" s="658"/>
      <c r="DP24" s="658"/>
      <c r="DQ24" s="658"/>
      <c r="DR24" s="658"/>
      <c r="DS24" s="658"/>
      <c r="DT24" s="658"/>
      <c r="DU24" s="658"/>
      <c r="DV24" s="659"/>
      <c r="DW24" s="662">
        <v>54.2</v>
      </c>
      <c r="DX24" s="663"/>
      <c r="DY24" s="663"/>
      <c r="DZ24" s="663"/>
      <c r="EA24" s="663"/>
      <c r="EB24" s="663"/>
      <c r="EC24" s="664"/>
    </row>
    <row r="25" spans="2:133" ht="11.25" customHeight="1" x14ac:dyDescent="0.15">
      <c r="B25" s="643" t="s">
        <v>291</v>
      </c>
      <c r="C25" s="644"/>
      <c r="D25" s="644"/>
      <c r="E25" s="644"/>
      <c r="F25" s="644"/>
      <c r="G25" s="644"/>
      <c r="H25" s="644"/>
      <c r="I25" s="644"/>
      <c r="J25" s="644"/>
      <c r="K25" s="644"/>
      <c r="L25" s="644"/>
      <c r="M25" s="644"/>
      <c r="N25" s="644"/>
      <c r="O25" s="644"/>
      <c r="P25" s="644"/>
      <c r="Q25" s="645"/>
      <c r="R25" s="646">
        <v>644739</v>
      </c>
      <c r="S25" s="647"/>
      <c r="T25" s="647"/>
      <c r="U25" s="647"/>
      <c r="V25" s="647"/>
      <c r="W25" s="647"/>
      <c r="X25" s="647"/>
      <c r="Y25" s="648"/>
      <c r="Z25" s="642">
        <v>1.5</v>
      </c>
      <c r="AA25" s="642"/>
      <c r="AB25" s="642"/>
      <c r="AC25" s="642"/>
      <c r="AD25" s="649" t="s">
        <v>127</v>
      </c>
      <c r="AE25" s="649"/>
      <c r="AF25" s="649"/>
      <c r="AG25" s="649"/>
      <c r="AH25" s="649"/>
      <c r="AI25" s="649"/>
      <c r="AJ25" s="649"/>
      <c r="AK25" s="649"/>
      <c r="AL25" s="650" t="s">
        <v>127</v>
      </c>
      <c r="AM25" s="651"/>
      <c r="AN25" s="651"/>
      <c r="AO25" s="652"/>
      <c r="AP25" s="643" t="s">
        <v>292</v>
      </c>
      <c r="AQ25" s="678"/>
      <c r="AR25" s="678"/>
      <c r="AS25" s="678"/>
      <c r="AT25" s="678"/>
      <c r="AU25" s="678"/>
      <c r="AV25" s="678"/>
      <c r="AW25" s="678"/>
      <c r="AX25" s="678"/>
      <c r="AY25" s="678"/>
      <c r="AZ25" s="678"/>
      <c r="BA25" s="678"/>
      <c r="BB25" s="678"/>
      <c r="BC25" s="678"/>
      <c r="BD25" s="678"/>
      <c r="BE25" s="678"/>
      <c r="BF25" s="679"/>
      <c r="BG25" s="646" t="s">
        <v>127</v>
      </c>
      <c r="BH25" s="647"/>
      <c r="BI25" s="647"/>
      <c r="BJ25" s="647"/>
      <c r="BK25" s="647"/>
      <c r="BL25" s="647"/>
      <c r="BM25" s="647"/>
      <c r="BN25" s="648"/>
      <c r="BO25" s="642" t="s">
        <v>127</v>
      </c>
      <c r="BP25" s="642"/>
      <c r="BQ25" s="642"/>
      <c r="BR25" s="642"/>
      <c r="BS25" s="649" t="s">
        <v>127</v>
      </c>
      <c r="BT25" s="649"/>
      <c r="BU25" s="649"/>
      <c r="BV25" s="649"/>
      <c r="BW25" s="649"/>
      <c r="BX25" s="649"/>
      <c r="BY25" s="649"/>
      <c r="BZ25" s="649"/>
      <c r="CA25" s="649"/>
      <c r="CB25" s="653"/>
      <c r="CD25" s="643" t="s">
        <v>293</v>
      </c>
      <c r="CE25" s="644"/>
      <c r="CF25" s="644"/>
      <c r="CG25" s="644"/>
      <c r="CH25" s="644"/>
      <c r="CI25" s="644"/>
      <c r="CJ25" s="644"/>
      <c r="CK25" s="644"/>
      <c r="CL25" s="644"/>
      <c r="CM25" s="644"/>
      <c r="CN25" s="644"/>
      <c r="CO25" s="644"/>
      <c r="CP25" s="644"/>
      <c r="CQ25" s="645"/>
      <c r="CR25" s="646">
        <v>5348496</v>
      </c>
      <c r="CS25" s="689"/>
      <c r="CT25" s="689"/>
      <c r="CU25" s="689"/>
      <c r="CV25" s="689"/>
      <c r="CW25" s="689"/>
      <c r="CX25" s="689"/>
      <c r="CY25" s="690"/>
      <c r="CZ25" s="650">
        <v>12.9</v>
      </c>
      <c r="DA25" s="687"/>
      <c r="DB25" s="687"/>
      <c r="DC25" s="691"/>
      <c r="DD25" s="665">
        <v>5034972</v>
      </c>
      <c r="DE25" s="689"/>
      <c r="DF25" s="689"/>
      <c r="DG25" s="689"/>
      <c r="DH25" s="689"/>
      <c r="DI25" s="689"/>
      <c r="DJ25" s="689"/>
      <c r="DK25" s="690"/>
      <c r="DL25" s="665">
        <v>4967847</v>
      </c>
      <c r="DM25" s="689"/>
      <c r="DN25" s="689"/>
      <c r="DO25" s="689"/>
      <c r="DP25" s="689"/>
      <c r="DQ25" s="689"/>
      <c r="DR25" s="689"/>
      <c r="DS25" s="689"/>
      <c r="DT25" s="689"/>
      <c r="DU25" s="689"/>
      <c r="DV25" s="690"/>
      <c r="DW25" s="650">
        <v>23.7</v>
      </c>
      <c r="DX25" s="687"/>
      <c r="DY25" s="687"/>
      <c r="DZ25" s="687"/>
      <c r="EA25" s="687"/>
      <c r="EB25" s="687"/>
      <c r="EC25" s="688"/>
    </row>
    <row r="26" spans="2:133" ht="11.25" customHeight="1" x14ac:dyDescent="0.15">
      <c r="B26" s="643" t="s">
        <v>294</v>
      </c>
      <c r="C26" s="644"/>
      <c r="D26" s="644"/>
      <c r="E26" s="644"/>
      <c r="F26" s="644"/>
      <c r="G26" s="644"/>
      <c r="H26" s="644"/>
      <c r="I26" s="644"/>
      <c r="J26" s="644"/>
      <c r="K26" s="644"/>
      <c r="L26" s="644"/>
      <c r="M26" s="644"/>
      <c r="N26" s="644"/>
      <c r="O26" s="644"/>
      <c r="P26" s="644"/>
      <c r="Q26" s="645"/>
      <c r="R26" s="646" t="s">
        <v>127</v>
      </c>
      <c r="S26" s="647"/>
      <c r="T26" s="647"/>
      <c r="U26" s="647"/>
      <c r="V26" s="647"/>
      <c r="W26" s="647"/>
      <c r="X26" s="647"/>
      <c r="Y26" s="648"/>
      <c r="Z26" s="642" t="s">
        <v>127</v>
      </c>
      <c r="AA26" s="642"/>
      <c r="AB26" s="642"/>
      <c r="AC26" s="642"/>
      <c r="AD26" s="649" t="s">
        <v>127</v>
      </c>
      <c r="AE26" s="649"/>
      <c r="AF26" s="649"/>
      <c r="AG26" s="649"/>
      <c r="AH26" s="649"/>
      <c r="AI26" s="649"/>
      <c r="AJ26" s="649"/>
      <c r="AK26" s="649"/>
      <c r="AL26" s="650" t="s">
        <v>127</v>
      </c>
      <c r="AM26" s="651"/>
      <c r="AN26" s="651"/>
      <c r="AO26" s="652"/>
      <c r="AP26" s="643" t="s">
        <v>295</v>
      </c>
      <c r="AQ26" s="678"/>
      <c r="AR26" s="678"/>
      <c r="AS26" s="678"/>
      <c r="AT26" s="678"/>
      <c r="AU26" s="678"/>
      <c r="AV26" s="678"/>
      <c r="AW26" s="678"/>
      <c r="AX26" s="678"/>
      <c r="AY26" s="678"/>
      <c r="AZ26" s="678"/>
      <c r="BA26" s="678"/>
      <c r="BB26" s="678"/>
      <c r="BC26" s="678"/>
      <c r="BD26" s="678"/>
      <c r="BE26" s="678"/>
      <c r="BF26" s="679"/>
      <c r="BG26" s="646" t="s">
        <v>127</v>
      </c>
      <c r="BH26" s="647"/>
      <c r="BI26" s="647"/>
      <c r="BJ26" s="647"/>
      <c r="BK26" s="647"/>
      <c r="BL26" s="647"/>
      <c r="BM26" s="647"/>
      <c r="BN26" s="648"/>
      <c r="BO26" s="642" t="s">
        <v>127</v>
      </c>
      <c r="BP26" s="642"/>
      <c r="BQ26" s="642"/>
      <c r="BR26" s="642"/>
      <c r="BS26" s="649" t="s">
        <v>127</v>
      </c>
      <c r="BT26" s="649"/>
      <c r="BU26" s="649"/>
      <c r="BV26" s="649"/>
      <c r="BW26" s="649"/>
      <c r="BX26" s="649"/>
      <c r="BY26" s="649"/>
      <c r="BZ26" s="649"/>
      <c r="CA26" s="649"/>
      <c r="CB26" s="653"/>
      <c r="CD26" s="643" t="s">
        <v>296</v>
      </c>
      <c r="CE26" s="644"/>
      <c r="CF26" s="644"/>
      <c r="CG26" s="644"/>
      <c r="CH26" s="644"/>
      <c r="CI26" s="644"/>
      <c r="CJ26" s="644"/>
      <c r="CK26" s="644"/>
      <c r="CL26" s="644"/>
      <c r="CM26" s="644"/>
      <c r="CN26" s="644"/>
      <c r="CO26" s="644"/>
      <c r="CP26" s="644"/>
      <c r="CQ26" s="645"/>
      <c r="CR26" s="646">
        <v>3404387</v>
      </c>
      <c r="CS26" s="647"/>
      <c r="CT26" s="647"/>
      <c r="CU26" s="647"/>
      <c r="CV26" s="647"/>
      <c r="CW26" s="647"/>
      <c r="CX26" s="647"/>
      <c r="CY26" s="648"/>
      <c r="CZ26" s="650">
        <v>8.1999999999999993</v>
      </c>
      <c r="DA26" s="687"/>
      <c r="DB26" s="687"/>
      <c r="DC26" s="691"/>
      <c r="DD26" s="665">
        <v>3186536</v>
      </c>
      <c r="DE26" s="647"/>
      <c r="DF26" s="647"/>
      <c r="DG26" s="647"/>
      <c r="DH26" s="647"/>
      <c r="DI26" s="647"/>
      <c r="DJ26" s="647"/>
      <c r="DK26" s="648"/>
      <c r="DL26" s="665" t="s">
        <v>127</v>
      </c>
      <c r="DM26" s="647"/>
      <c r="DN26" s="647"/>
      <c r="DO26" s="647"/>
      <c r="DP26" s="647"/>
      <c r="DQ26" s="647"/>
      <c r="DR26" s="647"/>
      <c r="DS26" s="647"/>
      <c r="DT26" s="647"/>
      <c r="DU26" s="647"/>
      <c r="DV26" s="648"/>
      <c r="DW26" s="650" t="s">
        <v>127</v>
      </c>
      <c r="DX26" s="687"/>
      <c r="DY26" s="687"/>
      <c r="DZ26" s="687"/>
      <c r="EA26" s="687"/>
      <c r="EB26" s="687"/>
      <c r="EC26" s="688"/>
    </row>
    <row r="27" spans="2:133" ht="11.25" customHeight="1" x14ac:dyDescent="0.15">
      <c r="B27" s="643" t="s">
        <v>297</v>
      </c>
      <c r="C27" s="644"/>
      <c r="D27" s="644"/>
      <c r="E27" s="644"/>
      <c r="F27" s="644"/>
      <c r="G27" s="644"/>
      <c r="H27" s="644"/>
      <c r="I27" s="644"/>
      <c r="J27" s="644"/>
      <c r="K27" s="644"/>
      <c r="L27" s="644"/>
      <c r="M27" s="644"/>
      <c r="N27" s="644"/>
      <c r="O27" s="644"/>
      <c r="P27" s="644"/>
      <c r="Q27" s="645"/>
      <c r="R27" s="646">
        <v>21033873</v>
      </c>
      <c r="S27" s="647"/>
      <c r="T27" s="647"/>
      <c r="U27" s="647"/>
      <c r="V27" s="647"/>
      <c r="W27" s="647"/>
      <c r="X27" s="647"/>
      <c r="Y27" s="648"/>
      <c r="Z27" s="642">
        <v>49.8</v>
      </c>
      <c r="AA27" s="642"/>
      <c r="AB27" s="642"/>
      <c r="AC27" s="642"/>
      <c r="AD27" s="649">
        <v>19636878</v>
      </c>
      <c r="AE27" s="649"/>
      <c r="AF27" s="649"/>
      <c r="AG27" s="649"/>
      <c r="AH27" s="649"/>
      <c r="AI27" s="649"/>
      <c r="AJ27" s="649"/>
      <c r="AK27" s="649"/>
      <c r="AL27" s="650">
        <v>99.5</v>
      </c>
      <c r="AM27" s="651"/>
      <c r="AN27" s="651"/>
      <c r="AO27" s="652"/>
      <c r="AP27" s="643" t="s">
        <v>298</v>
      </c>
      <c r="AQ27" s="644"/>
      <c r="AR27" s="644"/>
      <c r="AS27" s="644"/>
      <c r="AT27" s="644"/>
      <c r="AU27" s="644"/>
      <c r="AV27" s="644"/>
      <c r="AW27" s="644"/>
      <c r="AX27" s="644"/>
      <c r="AY27" s="644"/>
      <c r="AZ27" s="644"/>
      <c r="BA27" s="644"/>
      <c r="BB27" s="644"/>
      <c r="BC27" s="644"/>
      <c r="BD27" s="644"/>
      <c r="BE27" s="644"/>
      <c r="BF27" s="645"/>
      <c r="BG27" s="646">
        <v>11910026</v>
      </c>
      <c r="BH27" s="647"/>
      <c r="BI27" s="647"/>
      <c r="BJ27" s="647"/>
      <c r="BK27" s="647"/>
      <c r="BL27" s="647"/>
      <c r="BM27" s="647"/>
      <c r="BN27" s="648"/>
      <c r="BO27" s="642">
        <v>100</v>
      </c>
      <c r="BP27" s="642"/>
      <c r="BQ27" s="642"/>
      <c r="BR27" s="642"/>
      <c r="BS27" s="649">
        <v>185308</v>
      </c>
      <c r="BT27" s="649"/>
      <c r="BU27" s="649"/>
      <c r="BV27" s="649"/>
      <c r="BW27" s="649"/>
      <c r="BX27" s="649"/>
      <c r="BY27" s="649"/>
      <c r="BZ27" s="649"/>
      <c r="CA27" s="649"/>
      <c r="CB27" s="653"/>
      <c r="CD27" s="643" t="s">
        <v>299</v>
      </c>
      <c r="CE27" s="644"/>
      <c r="CF27" s="644"/>
      <c r="CG27" s="644"/>
      <c r="CH27" s="644"/>
      <c r="CI27" s="644"/>
      <c r="CJ27" s="644"/>
      <c r="CK27" s="644"/>
      <c r="CL27" s="644"/>
      <c r="CM27" s="644"/>
      <c r="CN27" s="644"/>
      <c r="CO27" s="644"/>
      <c r="CP27" s="644"/>
      <c r="CQ27" s="645"/>
      <c r="CR27" s="646">
        <v>10544070</v>
      </c>
      <c r="CS27" s="689"/>
      <c r="CT27" s="689"/>
      <c r="CU27" s="689"/>
      <c r="CV27" s="689"/>
      <c r="CW27" s="689"/>
      <c r="CX27" s="689"/>
      <c r="CY27" s="690"/>
      <c r="CZ27" s="650">
        <v>25.5</v>
      </c>
      <c r="DA27" s="687"/>
      <c r="DB27" s="687"/>
      <c r="DC27" s="691"/>
      <c r="DD27" s="665">
        <v>2566942</v>
      </c>
      <c r="DE27" s="689"/>
      <c r="DF27" s="689"/>
      <c r="DG27" s="689"/>
      <c r="DH27" s="689"/>
      <c r="DI27" s="689"/>
      <c r="DJ27" s="689"/>
      <c r="DK27" s="690"/>
      <c r="DL27" s="665">
        <v>2481342</v>
      </c>
      <c r="DM27" s="689"/>
      <c r="DN27" s="689"/>
      <c r="DO27" s="689"/>
      <c r="DP27" s="689"/>
      <c r="DQ27" s="689"/>
      <c r="DR27" s="689"/>
      <c r="DS27" s="689"/>
      <c r="DT27" s="689"/>
      <c r="DU27" s="689"/>
      <c r="DV27" s="690"/>
      <c r="DW27" s="650">
        <v>11.8</v>
      </c>
      <c r="DX27" s="687"/>
      <c r="DY27" s="687"/>
      <c r="DZ27" s="687"/>
      <c r="EA27" s="687"/>
      <c r="EB27" s="687"/>
      <c r="EC27" s="688"/>
    </row>
    <row r="28" spans="2:133" ht="11.25" customHeight="1" x14ac:dyDescent="0.15">
      <c r="B28" s="643" t="s">
        <v>300</v>
      </c>
      <c r="C28" s="644"/>
      <c r="D28" s="644"/>
      <c r="E28" s="644"/>
      <c r="F28" s="644"/>
      <c r="G28" s="644"/>
      <c r="H28" s="644"/>
      <c r="I28" s="644"/>
      <c r="J28" s="644"/>
      <c r="K28" s="644"/>
      <c r="L28" s="644"/>
      <c r="M28" s="644"/>
      <c r="N28" s="644"/>
      <c r="O28" s="644"/>
      <c r="P28" s="644"/>
      <c r="Q28" s="645"/>
      <c r="R28" s="646">
        <v>11669</v>
      </c>
      <c r="S28" s="647"/>
      <c r="T28" s="647"/>
      <c r="U28" s="647"/>
      <c r="V28" s="647"/>
      <c r="W28" s="647"/>
      <c r="X28" s="647"/>
      <c r="Y28" s="648"/>
      <c r="Z28" s="642">
        <v>0</v>
      </c>
      <c r="AA28" s="642"/>
      <c r="AB28" s="642"/>
      <c r="AC28" s="642"/>
      <c r="AD28" s="649">
        <v>11669</v>
      </c>
      <c r="AE28" s="649"/>
      <c r="AF28" s="649"/>
      <c r="AG28" s="649"/>
      <c r="AH28" s="649"/>
      <c r="AI28" s="649"/>
      <c r="AJ28" s="649"/>
      <c r="AK28" s="649"/>
      <c r="AL28" s="650">
        <v>0.1</v>
      </c>
      <c r="AM28" s="651"/>
      <c r="AN28" s="651"/>
      <c r="AO28" s="652"/>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2"/>
      <c r="BP28" s="642"/>
      <c r="BQ28" s="642"/>
      <c r="BR28" s="642"/>
      <c r="BS28" s="665"/>
      <c r="BT28" s="647"/>
      <c r="BU28" s="647"/>
      <c r="BV28" s="647"/>
      <c r="BW28" s="647"/>
      <c r="BX28" s="647"/>
      <c r="BY28" s="647"/>
      <c r="BZ28" s="647"/>
      <c r="CA28" s="647"/>
      <c r="CB28" s="666"/>
      <c r="CD28" s="643" t="s">
        <v>301</v>
      </c>
      <c r="CE28" s="644"/>
      <c r="CF28" s="644"/>
      <c r="CG28" s="644"/>
      <c r="CH28" s="644"/>
      <c r="CI28" s="644"/>
      <c r="CJ28" s="644"/>
      <c r="CK28" s="644"/>
      <c r="CL28" s="644"/>
      <c r="CM28" s="644"/>
      <c r="CN28" s="644"/>
      <c r="CO28" s="644"/>
      <c r="CP28" s="644"/>
      <c r="CQ28" s="645"/>
      <c r="CR28" s="646">
        <v>4176047</v>
      </c>
      <c r="CS28" s="647"/>
      <c r="CT28" s="647"/>
      <c r="CU28" s="647"/>
      <c r="CV28" s="647"/>
      <c r="CW28" s="647"/>
      <c r="CX28" s="647"/>
      <c r="CY28" s="648"/>
      <c r="CZ28" s="650">
        <v>10.1</v>
      </c>
      <c r="DA28" s="687"/>
      <c r="DB28" s="687"/>
      <c r="DC28" s="691"/>
      <c r="DD28" s="665">
        <v>4155966</v>
      </c>
      <c r="DE28" s="647"/>
      <c r="DF28" s="647"/>
      <c r="DG28" s="647"/>
      <c r="DH28" s="647"/>
      <c r="DI28" s="647"/>
      <c r="DJ28" s="647"/>
      <c r="DK28" s="648"/>
      <c r="DL28" s="665">
        <v>3905678</v>
      </c>
      <c r="DM28" s="647"/>
      <c r="DN28" s="647"/>
      <c r="DO28" s="647"/>
      <c r="DP28" s="647"/>
      <c r="DQ28" s="647"/>
      <c r="DR28" s="647"/>
      <c r="DS28" s="647"/>
      <c r="DT28" s="647"/>
      <c r="DU28" s="647"/>
      <c r="DV28" s="648"/>
      <c r="DW28" s="650">
        <v>18.600000000000001</v>
      </c>
      <c r="DX28" s="687"/>
      <c r="DY28" s="687"/>
      <c r="DZ28" s="687"/>
      <c r="EA28" s="687"/>
      <c r="EB28" s="687"/>
      <c r="EC28" s="688"/>
    </row>
    <row r="29" spans="2:133" ht="11.25" customHeight="1" x14ac:dyDescent="0.15">
      <c r="B29" s="643" t="s">
        <v>302</v>
      </c>
      <c r="C29" s="644"/>
      <c r="D29" s="644"/>
      <c r="E29" s="644"/>
      <c r="F29" s="644"/>
      <c r="G29" s="644"/>
      <c r="H29" s="644"/>
      <c r="I29" s="644"/>
      <c r="J29" s="644"/>
      <c r="K29" s="644"/>
      <c r="L29" s="644"/>
      <c r="M29" s="644"/>
      <c r="N29" s="644"/>
      <c r="O29" s="644"/>
      <c r="P29" s="644"/>
      <c r="Q29" s="645"/>
      <c r="R29" s="646">
        <v>93318</v>
      </c>
      <c r="S29" s="647"/>
      <c r="T29" s="647"/>
      <c r="U29" s="647"/>
      <c r="V29" s="647"/>
      <c r="W29" s="647"/>
      <c r="X29" s="647"/>
      <c r="Y29" s="648"/>
      <c r="Z29" s="642">
        <v>0.2</v>
      </c>
      <c r="AA29" s="642"/>
      <c r="AB29" s="642"/>
      <c r="AC29" s="642"/>
      <c r="AD29" s="649" t="s">
        <v>127</v>
      </c>
      <c r="AE29" s="649"/>
      <c r="AF29" s="649"/>
      <c r="AG29" s="649"/>
      <c r="AH29" s="649"/>
      <c r="AI29" s="649"/>
      <c r="AJ29" s="649"/>
      <c r="AK29" s="649"/>
      <c r="AL29" s="650" t="s">
        <v>127</v>
      </c>
      <c r="AM29" s="651"/>
      <c r="AN29" s="651"/>
      <c r="AO29" s="652"/>
      <c r="AP29" s="672"/>
      <c r="AQ29" s="673"/>
      <c r="AR29" s="673"/>
      <c r="AS29" s="673"/>
      <c r="AT29" s="673"/>
      <c r="AU29" s="673"/>
      <c r="AV29" s="673"/>
      <c r="AW29" s="673"/>
      <c r="AX29" s="673"/>
      <c r="AY29" s="673"/>
      <c r="AZ29" s="673"/>
      <c r="BA29" s="673"/>
      <c r="BB29" s="673"/>
      <c r="BC29" s="673"/>
      <c r="BD29" s="673"/>
      <c r="BE29" s="673"/>
      <c r="BF29" s="674"/>
      <c r="BG29" s="646"/>
      <c r="BH29" s="647"/>
      <c r="BI29" s="647"/>
      <c r="BJ29" s="647"/>
      <c r="BK29" s="647"/>
      <c r="BL29" s="647"/>
      <c r="BM29" s="647"/>
      <c r="BN29" s="648"/>
      <c r="BO29" s="642"/>
      <c r="BP29" s="642"/>
      <c r="BQ29" s="642"/>
      <c r="BR29" s="642"/>
      <c r="BS29" s="649"/>
      <c r="BT29" s="649"/>
      <c r="BU29" s="649"/>
      <c r="BV29" s="649"/>
      <c r="BW29" s="649"/>
      <c r="BX29" s="649"/>
      <c r="BY29" s="649"/>
      <c r="BZ29" s="649"/>
      <c r="CA29" s="649"/>
      <c r="CB29" s="653"/>
      <c r="CD29" s="712" t="s">
        <v>303</v>
      </c>
      <c r="CE29" s="713"/>
      <c r="CF29" s="643" t="s">
        <v>70</v>
      </c>
      <c r="CG29" s="644"/>
      <c r="CH29" s="644"/>
      <c r="CI29" s="644"/>
      <c r="CJ29" s="644"/>
      <c r="CK29" s="644"/>
      <c r="CL29" s="644"/>
      <c r="CM29" s="644"/>
      <c r="CN29" s="644"/>
      <c r="CO29" s="644"/>
      <c r="CP29" s="644"/>
      <c r="CQ29" s="645"/>
      <c r="CR29" s="646">
        <v>4175591</v>
      </c>
      <c r="CS29" s="689"/>
      <c r="CT29" s="689"/>
      <c r="CU29" s="689"/>
      <c r="CV29" s="689"/>
      <c r="CW29" s="689"/>
      <c r="CX29" s="689"/>
      <c r="CY29" s="690"/>
      <c r="CZ29" s="650">
        <v>10.1</v>
      </c>
      <c r="DA29" s="687"/>
      <c r="DB29" s="687"/>
      <c r="DC29" s="691"/>
      <c r="DD29" s="665">
        <v>4155510</v>
      </c>
      <c r="DE29" s="689"/>
      <c r="DF29" s="689"/>
      <c r="DG29" s="689"/>
      <c r="DH29" s="689"/>
      <c r="DI29" s="689"/>
      <c r="DJ29" s="689"/>
      <c r="DK29" s="690"/>
      <c r="DL29" s="665">
        <v>3905222</v>
      </c>
      <c r="DM29" s="689"/>
      <c r="DN29" s="689"/>
      <c r="DO29" s="689"/>
      <c r="DP29" s="689"/>
      <c r="DQ29" s="689"/>
      <c r="DR29" s="689"/>
      <c r="DS29" s="689"/>
      <c r="DT29" s="689"/>
      <c r="DU29" s="689"/>
      <c r="DV29" s="690"/>
      <c r="DW29" s="650">
        <v>18.600000000000001</v>
      </c>
      <c r="DX29" s="687"/>
      <c r="DY29" s="687"/>
      <c r="DZ29" s="687"/>
      <c r="EA29" s="687"/>
      <c r="EB29" s="687"/>
      <c r="EC29" s="688"/>
    </row>
    <row r="30" spans="2:133" ht="11.25" customHeight="1" x14ac:dyDescent="0.15">
      <c r="B30" s="643" t="s">
        <v>304</v>
      </c>
      <c r="C30" s="644"/>
      <c r="D30" s="644"/>
      <c r="E30" s="644"/>
      <c r="F30" s="644"/>
      <c r="G30" s="644"/>
      <c r="H30" s="644"/>
      <c r="I30" s="644"/>
      <c r="J30" s="644"/>
      <c r="K30" s="644"/>
      <c r="L30" s="644"/>
      <c r="M30" s="644"/>
      <c r="N30" s="644"/>
      <c r="O30" s="644"/>
      <c r="P30" s="644"/>
      <c r="Q30" s="645"/>
      <c r="R30" s="646">
        <v>248157</v>
      </c>
      <c r="S30" s="647"/>
      <c r="T30" s="647"/>
      <c r="U30" s="647"/>
      <c r="V30" s="647"/>
      <c r="W30" s="647"/>
      <c r="X30" s="647"/>
      <c r="Y30" s="648"/>
      <c r="Z30" s="642">
        <v>0.6</v>
      </c>
      <c r="AA30" s="642"/>
      <c r="AB30" s="642"/>
      <c r="AC30" s="642"/>
      <c r="AD30" s="649">
        <v>36567</v>
      </c>
      <c r="AE30" s="649"/>
      <c r="AF30" s="649"/>
      <c r="AG30" s="649"/>
      <c r="AH30" s="649"/>
      <c r="AI30" s="649"/>
      <c r="AJ30" s="649"/>
      <c r="AK30" s="649"/>
      <c r="AL30" s="650">
        <v>0.2</v>
      </c>
      <c r="AM30" s="651"/>
      <c r="AN30" s="651"/>
      <c r="AO30" s="652"/>
      <c r="AP30" s="635" t="s">
        <v>222</v>
      </c>
      <c r="AQ30" s="636"/>
      <c r="AR30" s="636"/>
      <c r="AS30" s="636"/>
      <c r="AT30" s="636"/>
      <c r="AU30" s="636"/>
      <c r="AV30" s="636"/>
      <c r="AW30" s="636"/>
      <c r="AX30" s="636"/>
      <c r="AY30" s="636"/>
      <c r="AZ30" s="636"/>
      <c r="BA30" s="636"/>
      <c r="BB30" s="636"/>
      <c r="BC30" s="636"/>
      <c r="BD30" s="636"/>
      <c r="BE30" s="636"/>
      <c r="BF30" s="637"/>
      <c r="BG30" s="635" t="s">
        <v>305</v>
      </c>
      <c r="BH30" s="692"/>
      <c r="BI30" s="692"/>
      <c r="BJ30" s="692"/>
      <c r="BK30" s="692"/>
      <c r="BL30" s="692"/>
      <c r="BM30" s="692"/>
      <c r="BN30" s="692"/>
      <c r="BO30" s="692"/>
      <c r="BP30" s="692"/>
      <c r="BQ30" s="693"/>
      <c r="BR30" s="635" t="s">
        <v>306</v>
      </c>
      <c r="BS30" s="692"/>
      <c r="BT30" s="692"/>
      <c r="BU30" s="692"/>
      <c r="BV30" s="692"/>
      <c r="BW30" s="692"/>
      <c r="BX30" s="692"/>
      <c r="BY30" s="692"/>
      <c r="BZ30" s="692"/>
      <c r="CA30" s="692"/>
      <c r="CB30" s="693"/>
      <c r="CD30" s="714"/>
      <c r="CE30" s="715"/>
      <c r="CF30" s="643" t="s">
        <v>307</v>
      </c>
      <c r="CG30" s="644"/>
      <c r="CH30" s="644"/>
      <c r="CI30" s="644"/>
      <c r="CJ30" s="644"/>
      <c r="CK30" s="644"/>
      <c r="CL30" s="644"/>
      <c r="CM30" s="644"/>
      <c r="CN30" s="644"/>
      <c r="CO30" s="644"/>
      <c r="CP30" s="644"/>
      <c r="CQ30" s="645"/>
      <c r="CR30" s="646">
        <v>4023998</v>
      </c>
      <c r="CS30" s="647"/>
      <c r="CT30" s="647"/>
      <c r="CU30" s="647"/>
      <c r="CV30" s="647"/>
      <c r="CW30" s="647"/>
      <c r="CX30" s="647"/>
      <c r="CY30" s="648"/>
      <c r="CZ30" s="650">
        <v>9.6999999999999993</v>
      </c>
      <c r="DA30" s="687"/>
      <c r="DB30" s="687"/>
      <c r="DC30" s="691"/>
      <c r="DD30" s="665">
        <v>4003917</v>
      </c>
      <c r="DE30" s="647"/>
      <c r="DF30" s="647"/>
      <c r="DG30" s="647"/>
      <c r="DH30" s="647"/>
      <c r="DI30" s="647"/>
      <c r="DJ30" s="647"/>
      <c r="DK30" s="648"/>
      <c r="DL30" s="665">
        <v>3753629</v>
      </c>
      <c r="DM30" s="647"/>
      <c r="DN30" s="647"/>
      <c r="DO30" s="647"/>
      <c r="DP30" s="647"/>
      <c r="DQ30" s="647"/>
      <c r="DR30" s="647"/>
      <c r="DS30" s="647"/>
      <c r="DT30" s="647"/>
      <c r="DU30" s="647"/>
      <c r="DV30" s="648"/>
      <c r="DW30" s="650">
        <v>17.899999999999999</v>
      </c>
      <c r="DX30" s="687"/>
      <c r="DY30" s="687"/>
      <c r="DZ30" s="687"/>
      <c r="EA30" s="687"/>
      <c r="EB30" s="687"/>
      <c r="EC30" s="688"/>
    </row>
    <row r="31" spans="2:133" ht="11.25" customHeight="1" x14ac:dyDescent="0.15">
      <c r="B31" s="643" t="s">
        <v>308</v>
      </c>
      <c r="C31" s="644"/>
      <c r="D31" s="644"/>
      <c r="E31" s="644"/>
      <c r="F31" s="644"/>
      <c r="G31" s="644"/>
      <c r="H31" s="644"/>
      <c r="I31" s="644"/>
      <c r="J31" s="644"/>
      <c r="K31" s="644"/>
      <c r="L31" s="644"/>
      <c r="M31" s="644"/>
      <c r="N31" s="644"/>
      <c r="O31" s="644"/>
      <c r="P31" s="644"/>
      <c r="Q31" s="645"/>
      <c r="R31" s="646">
        <v>226255</v>
      </c>
      <c r="S31" s="647"/>
      <c r="T31" s="647"/>
      <c r="U31" s="647"/>
      <c r="V31" s="647"/>
      <c r="W31" s="647"/>
      <c r="X31" s="647"/>
      <c r="Y31" s="648"/>
      <c r="Z31" s="642">
        <v>0.5</v>
      </c>
      <c r="AA31" s="642"/>
      <c r="AB31" s="642"/>
      <c r="AC31" s="642"/>
      <c r="AD31" s="649" t="s">
        <v>127</v>
      </c>
      <c r="AE31" s="649"/>
      <c r="AF31" s="649"/>
      <c r="AG31" s="649"/>
      <c r="AH31" s="649"/>
      <c r="AI31" s="649"/>
      <c r="AJ31" s="649"/>
      <c r="AK31" s="649"/>
      <c r="AL31" s="650" t="s">
        <v>127</v>
      </c>
      <c r="AM31" s="651"/>
      <c r="AN31" s="651"/>
      <c r="AO31" s="652"/>
      <c r="AP31" s="697" t="s">
        <v>309</v>
      </c>
      <c r="AQ31" s="698"/>
      <c r="AR31" s="698"/>
      <c r="AS31" s="698"/>
      <c r="AT31" s="703" t="s">
        <v>310</v>
      </c>
      <c r="AU31" s="355"/>
      <c r="AV31" s="355"/>
      <c r="AW31" s="355"/>
      <c r="AX31" s="654" t="s">
        <v>186</v>
      </c>
      <c r="AY31" s="655"/>
      <c r="AZ31" s="655"/>
      <c r="BA31" s="655"/>
      <c r="BB31" s="655"/>
      <c r="BC31" s="655"/>
      <c r="BD31" s="655"/>
      <c r="BE31" s="655"/>
      <c r="BF31" s="656"/>
      <c r="BG31" s="694">
        <v>99.3</v>
      </c>
      <c r="BH31" s="695"/>
      <c r="BI31" s="695"/>
      <c r="BJ31" s="695"/>
      <c r="BK31" s="695"/>
      <c r="BL31" s="695"/>
      <c r="BM31" s="663">
        <v>97.5</v>
      </c>
      <c r="BN31" s="695"/>
      <c r="BO31" s="695"/>
      <c r="BP31" s="695"/>
      <c r="BQ31" s="696"/>
      <c r="BR31" s="694">
        <v>99.1</v>
      </c>
      <c r="BS31" s="695"/>
      <c r="BT31" s="695"/>
      <c r="BU31" s="695"/>
      <c r="BV31" s="695"/>
      <c r="BW31" s="695"/>
      <c r="BX31" s="663">
        <v>97</v>
      </c>
      <c r="BY31" s="695"/>
      <c r="BZ31" s="695"/>
      <c r="CA31" s="695"/>
      <c r="CB31" s="696"/>
      <c r="CD31" s="714"/>
      <c r="CE31" s="715"/>
      <c r="CF31" s="643" t="s">
        <v>311</v>
      </c>
      <c r="CG31" s="644"/>
      <c r="CH31" s="644"/>
      <c r="CI31" s="644"/>
      <c r="CJ31" s="644"/>
      <c r="CK31" s="644"/>
      <c r="CL31" s="644"/>
      <c r="CM31" s="644"/>
      <c r="CN31" s="644"/>
      <c r="CO31" s="644"/>
      <c r="CP31" s="644"/>
      <c r="CQ31" s="645"/>
      <c r="CR31" s="646">
        <v>151593</v>
      </c>
      <c r="CS31" s="689"/>
      <c r="CT31" s="689"/>
      <c r="CU31" s="689"/>
      <c r="CV31" s="689"/>
      <c r="CW31" s="689"/>
      <c r="CX31" s="689"/>
      <c r="CY31" s="690"/>
      <c r="CZ31" s="650">
        <v>0.4</v>
      </c>
      <c r="DA31" s="687"/>
      <c r="DB31" s="687"/>
      <c r="DC31" s="691"/>
      <c r="DD31" s="665">
        <v>151593</v>
      </c>
      <c r="DE31" s="689"/>
      <c r="DF31" s="689"/>
      <c r="DG31" s="689"/>
      <c r="DH31" s="689"/>
      <c r="DI31" s="689"/>
      <c r="DJ31" s="689"/>
      <c r="DK31" s="690"/>
      <c r="DL31" s="665">
        <v>151593</v>
      </c>
      <c r="DM31" s="689"/>
      <c r="DN31" s="689"/>
      <c r="DO31" s="689"/>
      <c r="DP31" s="689"/>
      <c r="DQ31" s="689"/>
      <c r="DR31" s="689"/>
      <c r="DS31" s="689"/>
      <c r="DT31" s="689"/>
      <c r="DU31" s="689"/>
      <c r="DV31" s="690"/>
      <c r="DW31" s="650">
        <v>0.7</v>
      </c>
      <c r="DX31" s="687"/>
      <c r="DY31" s="687"/>
      <c r="DZ31" s="687"/>
      <c r="EA31" s="687"/>
      <c r="EB31" s="687"/>
      <c r="EC31" s="688"/>
    </row>
    <row r="32" spans="2:133" ht="11.25" customHeight="1" x14ac:dyDescent="0.15">
      <c r="B32" s="643" t="s">
        <v>312</v>
      </c>
      <c r="C32" s="644"/>
      <c r="D32" s="644"/>
      <c r="E32" s="644"/>
      <c r="F32" s="644"/>
      <c r="G32" s="644"/>
      <c r="H32" s="644"/>
      <c r="I32" s="644"/>
      <c r="J32" s="644"/>
      <c r="K32" s="644"/>
      <c r="L32" s="644"/>
      <c r="M32" s="644"/>
      <c r="N32" s="644"/>
      <c r="O32" s="644"/>
      <c r="P32" s="644"/>
      <c r="Q32" s="645"/>
      <c r="R32" s="646">
        <v>9597666</v>
      </c>
      <c r="S32" s="647"/>
      <c r="T32" s="647"/>
      <c r="U32" s="647"/>
      <c r="V32" s="647"/>
      <c r="W32" s="647"/>
      <c r="X32" s="647"/>
      <c r="Y32" s="648"/>
      <c r="Z32" s="642">
        <v>22.7</v>
      </c>
      <c r="AA32" s="642"/>
      <c r="AB32" s="642"/>
      <c r="AC32" s="642"/>
      <c r="AD32" s="649" t="s">
        <v>127</v>
      </c>
      <c r="AE32" s="649"/>
      <c r="AF32" s="649"/>
      <c r="AG32" s="649"/>
      <c r="AH32" s="649"/>
      <c r="AI32" s="649"/>
      <c r="AJ32" s="649"/>
      <c r="AK32" s="649"/>
      <c r="AL32" s="650" t="s">
        <v>127</v>
      </c>
      <c r="AM32" s="651"/>
      <c r="AN32" s="651"/>
      <c r="AO32" s="652"/>
      <c r="AP32" s="699"/>
      <c r="AQ32" s="700"/>
      <c r="AR32" s="700"/>
      <c r="AS32" s="700"/>
      <c r="AT32" s="704"/>
      <c r="AU32" s="211" t="s">
        <v>313</v>
      </c>
      <c r="AX32" s="643" t="s">
        <v>314</v>
      </c>
      <c r="AY32" s="644"/>
      <c r="AZ32" s="644"/>
      <c r="BA32" s="644"/>
      <c r="BB32" s="644"/>
      <c r="BC32" s="644"/>
      <c r="BD32" s="644"/>
      <c r="BE32" s="644"/>
      <c r="BF32" s="645"/>
      <c r="BG32" s="706">
        <v>99.3</v>
      </c>
      <c r="BH32" s="689"/>
      <c r="BI32" s="689"/>
      <c r="BJ32" s="689"/>
      <c r="BK32" s="689"/>
      <c r="BL32" s="689"/>
      <c r="BM32" s="651">
        <v>97.9</v>
      </c>
      <c r="BN32" s="689"/>
      <c r="BO32" s="689"/>
      <c r="BP32" s="689"/>
      <c r="BQ32" s="707"/>
      <c r="BR32" s="706">
        <v>99.2</v>
      </c>
      <c r="BS32" s="689"/>
      <c r="BT32" s="689"/>
      <c r="BU32" s="689"/>
      <c r="BV32" s="689"/>
      <c r="BW32" s="689"/>
      <c r="BX32" s="651">
        <v>97.5</v>
      </c>
      <c r="BY32" s="689"/>
      <c r="BZ32" s="689"/>
      <c r="CA32" s="689"/>
      <c r="CB32" s="707"/>
      <c r="CD32" s="716"/>
      <c r="CE32" s="717"/>
      <c r="CF32" s="643" t="s">
        <v>315</v>
      </c>
      <c r="CG32" s="644"/>
      <c r="CH32" s="644"/>
      <c r="CI32" s="644"/>
      <c r="CJ32" s="644"/>
      <c r="CK32" s="644"/>
      <c r="CL32" s="644"/>
      <c r="CM32" s="644"/>
      <c r="CN32" s="644"/>
      <c r="CO32" s="644"/>
      <c r="CP32" s="644"/>
      <c r="CQ32" s="645"/>
      <c r="CR32" s="646">
        <v>456</v>
      </c>
      <c r="CS32" s="647"/>
      <c r="CT32" s="647"/>
      <c r="CU32" s="647"/>
      <c r="CV32" s="647"/>
      <c r="CW32" s="647"/>
      <c r="CX32" s="647"/>
      <c r="CY32" s="648"/>
      <c r="CZ32" s="650">
        <v>0</v>
      </c>
      <c r="DA32" s="687"/>
      <c r="DB32" s="687"/>
      <c r="DC32" s="691"/>
      <c r="DD32" s="665">
        <v>456</v>
      </c>
      <c r="DE32" s="647"/>
      <c r="DF32" s="647"/>
      <c r="DG32" s="647"/>
      <c r="DH32" s="647"/>
      <c r="DI32" s="647"/>
      <c r="DJ32" s="647"/>
      <c r="DK32" s="648"/>
      <c r="DL32" s="665">
        <v>456</v>
      </c>
      <c r="DM32" s="647"/>
      <c r="DN32" s="647"/>
      <c r="DO32" s="647"/>
      <c r="DP32" s="647"/>
      <c r="DQ32" s="647"/>
      <c r="DR32" s="647"/>
      <c r="DS32" s="647"/>
      <c r="DT32" s="647"/>
      <c r="DU32" s="647"/>
      <c r="DV32" s="648"/>
      <c r="DW32" s="650">
        <v>0</v>
      </c>
      <c r="DX32" s="687"/>
      <c r="DY32" s="687"/>
      <c r="DZ32" s="687"/>
      <c r="EA32" s="687"/>
      <c r="EB32" s="687"/>
      <c r="EC32" s="688"/>
    </row>
    <row r="33" spans="2:133" ht="11.25" customHeight="1" x14ac:dyDescent="0.15">
      <c r="B33" s="683" t="s">
        <v>316</v>
      </c>
      <c r="C33" s="684"/>
      <c r="D33" s="684"/>
      <c r="E33" s="684"/>
      <c r="F33" s="684"/>
      <c r="G33" s="684"/>
      <c r="H33" s="684"/>
      <c r="I33" s="684"/>
      <c r="J33" s="684"/>
      <c r="K33" s="684"/>
      <c r="L33" s="684"/>
      <c r="M33" s="684"/>
      <c r="N33" s="684"/>
      <c r="O33" s="684"/>
      <c r="P33" s="684"/>
      <c r="Q33" s="685"/>
      <c r="R33" s="646" t="s">
        <v>127</v>
      </c>
      <c r="S33" s="647"/>
      <c r="T33" s="647"/>
      <c r="U33" s="647"/>
      <c r="V33" s="647"/>
      <c r="W33" s="647"/>
      <c r="X33" s="647"/>
      <c r="Y33" s="648"/>
      <c r="Z33" s="642" t="s">
        <v>127</v>
      </c>
      <c r="AA33" s="642"/>
      <c r="AB33" s="642"/>
      <c r="AC33" s="642"/>
      <c r="AD33" s="649" t="s">
        <v>127</v>
      </c>
      <c r="AE33" s="649"/>
      <c r="AF33" s="649"/>
      <c r="AG33" s="649"/>
      <c r="AH33" s="649"/>
      <c r="AI33" s="649"/>
      <c r="AJ33" s="649"/>
      <c r="AK33" s="649"/>
      <c r="AL33" s="650" t="s">
        <v>127</v>
      </c>
      <c r="AM33" s="651"/>
      <c r="AN33" s="651"/>
      <c r="AO33" s="652"/>
      <c r="AP33" s="701"/>
      <c r="AQ33" s="702"/>
      <c r="AR33" s="702"/>
      <c r="AS33" s="702"/>
      <c r="AT33" s="705"/>
      <c r="AU33" s="356"/>
      <c r="AV33" s="356"/>
      <c r="AW33" s="356"/>
      <c r="AX33" s="672" t="s">
        <v>317</v>
      </c>
      <c r="AY33" s="673"/>
      <c r="AZ33" s="673"/>
      <c r="BA33" s="673"/>
      <c r="BB33" s="673"/>
      <c r="BC33" s="673"/>
      <c r="BD33" s="673"/>
      <c r="BE33" s="673"/>
      <c r="BF33" s="674"/>
      <c r="BG33" s="708">
        <v>99.2</v>
      </c>
      <c r="BH33" s="709"/>
      <c r="BI33" s="709"/>
      <c r="BJ33" s="709"/>
      <c r="BK33" s="709"/>
      <c r="BL33" s="709"/>
      <c r="BM33" s="710">
        <v>97.1</v>
      </c>
      <c r="BN33" s="709"/>
      <c r="BO33" s="709"/>
      <c r="BP33" s="709"/>
      <c r="BQ33" s="711"/>
      <c r="BR33" s="708">
        <v>98.9</v>
      </c>
      <c r="BS33" s="709"/>
      <c r="BT33" s="709"/>
      <c r="BU33" s="709"/>
      <c r="BV33" s="709"/>
      <c r="BW33" s="709"/>
      <c r="BX33" s="710">
        <v>96.4</v>
      </c>
      <c r="BY33" s="709"/>
      <c r="BZ33" s="709"/>
      <c r="CA33" s="709"/>
      <c r="CB33" s="711"/>
      <c r="CD33" s="643" t="s">
        <v>318</v>
      </c>
      <c r="CE33" s="644"/>
      <c r="CF33" s="644"/>
      <c r="CG33" s="644"/>
      <c r="CH33" s="644"/>
      <c r="CI33" s="644"/>
      <c r="CJ33" s="644"/>
      <c r="CK33" s="644"/>
      <c r="CL33" s="644"/>
      <c r="CM33" s="644"/>
      <c r="CN33" s="644"/>
      <c r="CO33" s="644"/>
      <c r="CP33" s="644"/>
      <c r="CQ33" s="645"/>
      <c r="CR33" s="646">
        <v>13656865</v>
      </c>
      <c r="CS33" s="689"/>
      <c r="CT33" s="689"/>
      <c r="CU33" s="689"/>
      <c r="CV33" s="689"/>
      <c r="CW33" s="689"/>
      <c r="CX33" s="689"/>
      <c r="CY33" s="690"/>
      <c r="CZ33" s="650">
        <v>33</v>
      </c>
      <c r="DA33" s="687"/>
      <c r="DB33" s="687"/>
      <c r="DC33" s="691"/>
      <c r="DD33" s="665">
        <v>10608200</v>
      </c>
      <c r="DE33" s="689"/>
      <c r="DF33" s="689"/>
      <c r="DG33" s="689"/>
      <c r="DH33" s="689"/>
      <c r="DI33" s="689"/>
      <c r="DJ33" s="689"/>
      <c r="DK33" s="690"/>
      <c r="DL33" s="665">
        <v>7624739</v>
      </c>
      <c r="DM33" s="689"/>
      <c r="DN33" s="689"/>
      <c r="DO33" s="689"/>
      <c r="DP33" s="689"/>
      <c r="DQ33" s="689"/>
      <c r="DR33" s="689"/>
      <c r="DS33" s="689"/>
      <c r="DT33" s="689"/>
      <c r="DU33" s="689"/>
      <c r="DV33" s="690"/>
      <c r="DW33" s="650">
        <v>36.4</v>
      </c>
      <c r="DX33" s="687"/>
      <c r="DY33" s="687"/>
      <c r="DZ33" s="687"/>
      <c r="EA33" s="687"/>
      <c r="EB33" s="687"/>
      <c r="EC33" s="688"/>
    </row>
    <row r="34" spans="2:133" ht="11.25" customHeight="1" x14ac:dyDescent="0.15">
      <c r="B34" s="643" t="s">
        <v>319</v>
      </c>
      <c r="C34" s="644"/>
      <c r="D34" s="644"/>
      <c r="E34" s="644"/>
      <c r="F34" s="644"/>
      <c r="G34" s="644"/>
      <c r="H34" s="644"/>
      <c r="I34" s="644"/>
      <c r="J34" s="644"/>
      <c r="K34" s="644"/>
      <c r="L34" s="644"/>
      <c r="M34" s="644"/>
      <c r="N34" s="644"/>
      <c r="O34" s="644"/>
      <c r="P34" s="644"/>
      <c r="Q34" s="645"/>
      <c r="R34" s="646">
        <v>2581782</v>
      </c>
      <c r="S34" s="647"/>
      <c r="T34" s="647"/>
      <c r="U34" s="647"/>
      <c r="V34" s="647"/>
      <c r="W34" s="647"/>
      <c r="X34" s="647"/>
      <c r="Y34" s="648"/>
      <c r="Z34" s="642">
        <v>6.1</v>
      </c>
      <c r="AA34" s="642"/>
      <c r="AB34" s="642"/>
      <c r="AC34" s="642"/>
      <c r="AD34" s="649" t="s">
        <v>127</v>
      </c>
      <c r="AE34" s="649"/>
      <c r="AF34" s="649"/>
      <c r="AG34" s="649"/>
      <c r="AH34" s="649"/>
      <c r="AI34" s="649"/>
      <c r="AJ34" s="649"/>
      <c r="AK34" s="649"/>
      <c r="AL34" s="650" t="s">
        <v>127</v>
      </c>
      <c r="AM34" s="651"/>
      <c r="AN34" s="651"/>
      <c r="AO34" s="652"/>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320</v>
      </c>
      <c r="CE34" s="644"/>
      <c r="CF34" s="644"/>
      <c r="CG34" s="644"/>
      <c r="CH34" s="644"/>
      <c r="CI34" s="644"/>
      <c r="CJ34" s="644"/>
      <c r="CK34" s="644"/>
      <c r="CL34" s="644"/>
      <c r="CM34" s="644"/>
      <c r="CN34" s="644"/>
      <c r="CO34" s="644"/>
      <c r="CP34" s="644"/>
      <c r="CQ34" s="645"/>
      <c r="CR34" s="646">
        <v>5350454</v>
      </c>
      <c r="CS34" s="647"/>
      <c r="CT34" s="647"/>
      <c r="CU34" s="647"/>
      <c r="CV34" s="647"/>
      <c r="CW34" s="647"/>
      <c r="CX34" s="647"/>
      <c r="CY34" s="648"/>
      <c r="CZ34" s="650">
        <v>12.9</v>
      </c>
      <c r="DA34" s="687"/>
      <c r="DB34" s="687"/>
      <c r="DC34" s="691"/>
      <c r="DD34" s="665">
        <v>3745440</v>
      </c>
      <c r="DE34" s="647"/>
      <c r="DF34" s="647"/>
      <c r="DG34" s="647"/>
      <c r="DH34" s="647"/>
      <c r="DI34" s="647"/>
      <c r="DJ34" s="647"/>
      <c r="DK34" s="648"/>
      <c r="DL34" s="665">
        <v>3222518</v>
      </c>
      <c r="DM34" s="647"/>
      <c r="DN34" s="647"/>
      <c r="DO34" s="647"/>
      <c r="DP34" s="647"/>
      <c r="DQ34" s="647"/>
      <c r="DR34" s="647"/>
      <c r="DS34" s="647"/>
      <c r="DT34" s="647"/>
      <c r="DU34" s="647"/>
      <c r="DV34" s="648"/>
      <c r="DW34" s="650">
        <v>15.4</v>
      </c>
      <c r="DX34" s="687"/>
      <c r="DY34" s="687"/>
      <c r="DZ34" s="687"/>
      <c r="EA34" s="687"/>
      <c r="EB34" s="687"/>
      <c r="EC34" s="688"/>
    </row>
    <row r="35" spans="2:133" ht="11.25" customHeight="1" x14ac:dyDescent="0.15">
      <c r="B35" s="643" t="s">
        <v>321</v>
      </c>
      <c r="C35" s="644"/>
      <c r="D35" s="644"/>
      <c r="E35" s="644"/>
      <c r="F35" s="644"/>
      <c r="G35" s="644"/>
      <c r="H35" s="644"/>
      <c r="I35" s="644"/>
      <c r="J35" s="644"/>
      <c r="K35" s="644"/>
      <c r="L35" s="644"/>
      <c r="M35" s="644"/>
      <c r="N35" s="644"/>
      <c r="O35" s="644"/>
      <c r="P35" s="644"/>
      <c r="Q35" s="645"/>
      <c r="R35" s="646">
        <v>58011</v>
      </c>
      <c r="S35" s="647"/>
      <c r="T35" s="647"/>
      <c r="U35" s="647"/>
      <c r="V35" s="647"/>
      <c r="W35" s="647"/>
      <c r="X35" s="647"/>
      <c r="Y35" s="648"/>
      <c r="Z35" s="642">
        <v>0.1</v>
      </c>
      <c r="AA35" s="642"/>
      <c r="AB35" s="642"/>
      <c r="AC35" s="642"/>
      <c r="AD35" s="649">
        <v>40345</v>
      </c>
      <c r="AE35" s="649"/>
      <c r="AF35" s="649"/>
      <c r="AG35" s="649"/>
      <c r="AH35" s="649"/>
      <c r="AI35" s="649"/>
      <c r="AJ35" s="649"/>
      <c r="AK35" s="649"/>
      <c r="AL35" s="650">
        <v>0.2</v>
      </c>
      <c r="AM35" s="651"/>
      <c r="AN35" s="651"/>
      <c r="AO35" s="652"/>
      <c r="AP35" s="216"/>
      <c r="AQ35" s="635" t="s">
        <v>322</v>
      </c>
      <c r="AR35" s="636"/>
      <c r="AS35" s="636"/>
      <c r="AT35" s="636"/>
      <c r="AU35" s="636"/>
      <c r="AV35" s="636"/>
      <c r="AW35" s="636"/>
      <c r="AX35" s="636"/>
      <c r="AY35" s="636"/>
      <c r="AZ35" s="636"/>
      <c r="BA35" s="636"/>
      <c r="BB35" s="636"/>
      <c r="BC35" s="636"/>
      <c r="BD35" s="636"/>
      <c r="BE35" s="636"/>
      <c r="BF35" s="637"/>
      <c r="BG35" s="635" t="s">
        <v>323</v>
      </c>
      <c r="BH35" s="636"/>
      <c r="BI35" s="636"/>
      <c r="BJ35" s="636"/>
      <c r="BK35" s="636"/>
      <c r="BL35" s="636"/>
      <c r="BM35" s="636"/>
      <c r="BN35" s="636"/>
      <c r="BO35" s="636"/>
      <c r="BP35" s="636"/>
      <c r="BQ35" s="636"/>
      <c r="BR35" s="636"/>
      <c r="BS35" s="636"/>
      <c r="BT35" s="636"/>
      <c r="BU35" s="636"/>
      <c r="BV35" s="636"/>
      <c r="BW35" s="636"/>
      <c r="BX35" s="636"/>
      <c r="BY35" s="636"/>
      <c r="BZ35" s="636"/>
      <c r="CA35" s="636"/>
      <c r="CB35" s="637"/>
      <c r="CD35" s="643" t="s">
        <v>324</v>
      </c>
      <c r="CE35" s="644"/>
      <c r="CF35" s="644"/>
      <c r="CG35" s="644"/>
      <c r="CH35" s="644"/>
      <c r="CI35" s="644"/>
      <c r="CJ35" s="644"/>
      <c r="CK35" s="644"/>
      <c r="CL35" s="644"/>
      <c r="CM35" s="644"/>
      <c r="CN35" s="644"/>
      <c r="CO35" s="644"/>
      <c r="CP35" s="644"/>
      <c r="CQ35" s="645"/>
      <c r="CR35" s="646">
        <v>171858</v>
      </c>
      <c r="CS35" s="689"/>
      <c r="CT35" s="689"/>
      <c r="CU35" s="689"/>
      <c r="CV35" s="689"/>
      <c r="CW35" s="689"/>
      <c r="CX35" s="689"/>
      <c r="CY35" s="690"/>
      <c r="CZ35" s="650">
        <v>0.4</v>
      </c>
      <c r="DA35" s="687"/>
      <c r="DB35" s="687"/>
      <c r="DC35" s="691"/>
      <c r="DD35" s="665">
        <v>144646</v>
      </c>
      <c r="DE35" s="689"/>
      <c r="DF35" s="689"/>
      <c r="DG35" s="689"/>
      <c r="DH35" s="689"/>
      <c r="DI35" s="689"/>
      <c r="DJ35" s="689"/>
      <c r="DK35" s="690"/>
      <c r="DL35" s="665">
        <v>144646</v>
      </c>
      <c r="DM35" s="689"/>
      <c r="DN35" s="689"/>
      <c r="DO35" s="689"/>
      <c r="DP35" s="689"/>
      <c r="DQ35" s="689"/>
      <c r="DR35" s="689"/>
      <c r="DS35" s="689"/>
      <c r="DT35" s="689"/>
      <c r="DU35" s="689"/>
      <c r="DV35" s="690"/>
      <c r="DW35" s="650">
        <v>0.7</v>
      </c>
      <c r="DX35" s="687"/>
      <c r="DY35" s="687"/>
      <c r="DZ35" s="687"/>
      <c r="EA35" s="687"/>
      <c r="EB35" s="687"/>
      <c r="EC35" s="688"/>
    </row>
    <row r="36" spans="2:133" ht="11.25" customHeight="1" x14ac:dyDescent="0.15">
      <c r="B36" s="643" t="s">
        <v>325</v>
      </c>
      <c r="C36" s="644"/>
      <c r="D36" s="644"/>
      <c r="E36" s="644"/>
      <c r="F36" s="644"/>
      <c r="G36" s="644"/>
      <c r="H36" s="644"/>
      <c r="I36" s="644"/>
      <c r="J36" s="644"/>
      <c r="K36" s="644"/>
      <c r="L36" s="644"/>
      <c r="M36" s="644"/>
      <c r="N36" s="644"/>
      <c r="O36" s="644"/>
      <c r="P36" s="644"/>
      <c r="Q36" s="645"/>
      <c r="R36" s="646">
        <v>265905</v>
      </c>
      <c r="S36" s="647"/>
      <c r="T36" s="647"/>
      <c r="U36" s="647"/>
      <c r="V36" s="647"/>
      <c r="W36" s="647"/>
      <c r="X36" s="647"/>
      <c r="Y36" s="648"/>
      <c r="Z36" s="642">
        <v>0.6</v>
      </c>
      <c r="AA36" s="642"/>
      <c r="AB36" s="642"/>
      <c r="AC36" s="642"/>
      <c r="AD36" s="649" t="s">
        <v>127</v>
      </c>
      <c r="AE36" s="649"/>
      <c r="AF36" s="649"/>
      <c r="AG36" s="649"/>
      <c r="AH36" s="649"/>
      <c r="AI36" s="649"/>
      <c r="AJ36" s="649"/>
      <c r="AK36" s="649"/>
      <c r="AL36" s="650" t="s">
        <v>127</v>
      </c>
      <c r="AM36" s="651"/>
      <c r="AN36" s="651"/>
      <c r="AO36" s="652"/>
      <c r="AP36" s="216"/>
      <c r="AQ36" s="718" t="s">
        <v>326</v>
      </c>
      <c r="AR36" s="719"/>
      <c r="AS36" s="719"/>
      <c r="AT36" s="719"/>
      <c r="AU36" s="719"/>
      <c r="AV36" s="719"/>
      <c r="AW36" s="719"/>
      <c r="AX36" s="719"/>
      <c r="AY36" s="720"/>
      <c r="AZ36" s="657">
        <v>4052494</v>
      </c>
      <c r="BA36" s="658"/>
      <c r="BB36" s="658"/>
      <c r="BC36" s="658"/>
      <c r="BD36" s="658"/>
      <c r="BE36" s="658"/>
      <c r="BF36" s="721"/>
      <c r="BG36" s="654" t="s">
        <v>327</v>
      </c>
      <c r="BH36" s="655"/>
      <c r="BI36" s="655"/>
      <c r="BJ36" s="655"/>
      <c r="BK36" s="655"/>
      <c r="BL36" s="655"/>
      <c r="BM36" s="655"/>
      <c r="BN36" s="655"/>
      <c r="BO36" s="655"/>
      <c r="BP36" s="655"/>
      <c r="BQ36" s="655"/>
      <c r="BR36" s="655"/>
      <c r="BS36" s="655"/>
      <c r="BT36" s="655"/>
      <c r="BU36" s="656"/>
      <c r="BV36" s="657">
        <v>757756</v>
      </c>
      <c r="BW36" s="658"/>
      <c r="BX36" s="658"/>
      <c r="BY36" s="658"/>
      <c r="BZ36" s="658"/>
      <c r="CA36" s="658"/>
      <c r="CB36" s="721"/>
      <c r="CD36" s="643" t="s">
        <v>328</v>
      </c>
      <c r="CE36" s="644"/>
      <c r="CF36" s="644"/>
      <c r="CG36" s="644"/>
      <c r="CH36" s="644"/>
      <c r="CI36" s="644"/>
      <c r="CJ36" s="644"/>
      <c r="CK36" s="644"/>
      <c r="CL36" s="644"/>
      <c r="CM36" s="644"/>
      <c r="CN36" s="644"/>
      <c r="CO36" s="644"/>
      <c r="CP36" s="644"/>
      <c r="CQ36" s="645"/>
      <c r="CR36" s="646">
        <v>2551276</v>
      </c>
      <c r="CS36" s="647"/>
      <c r="CT36" s="647"/>
      <c r="CU36" s="647"/>
      <c r="CV36" s="647"/>
      <c r="CW36" s="647"/>
      <c r="CX36" s="647"/>
      <c r="CY36" s="648"/>
      <c r="CZ36" s="650">
        <v>6.2</v>
      </c>
      <c r="DA36" s="687"/>
      <c r="DB36" s="687"/>
      <c r="DC36" s="691"/>
      <c r="DD36" s="665">
        <v>2098543</v>
      </c>
      <c r="DE36" s="647"/>
      <c r="DF36" s="647"/>
      <c r="DG36" s="647"/>
      <c r="DH36" s="647"/>
      <c r="DI36" s="647"/>
      <c r="DJ36" s="647"/>
      <c r="DK36" s="648"/>
      <c r="DL36" s="665">
        <v>1699128</v>
      </c>
      <c r="DM36" s="647"/>
      <c r="DN36" s="647"/>
      <c r="DO36" s="647"/>
      <c r="DP36" s="647"/>
      <c r="DQ36" s="647"/>
      <c r="DR36" s="647"/>
      <c r="DS36" s="647"/>
      <c r="DT36" s="647"/>
      <c r="DU36" s="647"/>
      <c r="DV36" s="648"/>
      <c r="DW36" s="650">
        <v>8.1</v>
      </c>
      <c r="DX36" s="687"/>
      <c r="DY36" s="687"/>
      <c r="DZ36" s="687"/>
      <c r="EA36" s="687"/>
      <c r="EB36" s="687"/>
      <c r="EC36" s="688"/>
    </row>
    <row r="37" spans="2:133" ht="11.25" customHeight="1" x14ac:dyDescent="0.15">
      <c r="B37" s="643" t="s">
        <v>329</v>
      </c>
      <c r="C37" s="644"/>
      <c r="D37" s="644"/>
      <c r="E37" s="644"/>
      <c r="F37" s="644"/>
      <c r="G37" s="644"/>
      <c r="H37" s="644"/>
      <c r="I37" s="644"/>
      <c r="J37" s="644"/>
      <c r="K37" s="644"/>
      <c r="L37" s="644"/>
      <c r="M37" s="644"/>
      <c r="N37" s="644"/>
      <c r="O37" s="644"/>
      <c r="P37" s="644"/>
      <c r="Q37" s="645"/>
      <c r="R37" s="646">
        <v>473132</v>
      </c>
      <c r="S37" s="647"/>
      <c r="T37" s="647"/>
      <c r="U37" s="647"/>
      <c r="V37" s="647"/>
      <c r="W37" s="647"/>
      <c r="X37" s="647"/>
      <c r="Y37" s="648"/>
      <c r="Z37" s="642">
        <v>1.1000000000000001</v>
      </c>
      <c r="AA37" s="642"/>
      <c r="AB37" s="642"/>
      <c r="AC37" s="642"/>
      <c r="AD37" s="649" t="s">
        <v>127</v>
      </c>
      <c r="AE37" s="649"/>
      <c r="AF37" s="649"/>
      <c r="AG37" s="649"/>
      <c r="AH37" s="649"/>
      <c r="AI37" s="649"/>
      <c r="AJ37" s="649"/>
      <c r="AK37" s="649"/>
      <c r="AL37" s="650" t="s">
        <v>127</v>
      </c>
      <c r="AM37" s="651"/>
      <c r="AN37" s="651"/>
      <c r="AO37" s="652"/>
      <c r="AQ37" s="722" t="s">
        <v>330</v>
      </c>
      <c r="AR37" s="723"/>
      <c r="AS37" s="723"/>
      <c r="AT37" s="723"/>
      <c r="AU37" s="723"/>
      <c r="AV37" s="723"/>
      <c r="AW37" s="723"/>
      <c r="AX37" s="723"/>
      <c r="AY37" s="724"/>
      <c r="AZ37" s="646">
        <v>695000</v>
      </c>
      <c r="BA37" s="647"/>
      <c r="BB37" s="647"/>
      <c r="BC37" s="647"/>
      <c r="BD37" s="689"/>
      <c r="BE37" s="689"/>
      <c r="BF37" s="707"/>
      <c r="BG37" s="643" t="s">
        <v>331</v>
      </c>
      <c r="BH37" s="644"/>
      <c r="BI37" s="644"/>
      <c r="BJ37" s="644"/>
      <c r="BK37" s="644"/>
      <c r="BL37" s="644"/>
      <c r="BM37" s="644"/>
      <c r="BN37" s="644"/>
      <c r="BO37" s="644"/>
      <c r="BP37" s="644"/>
      <c r="BQ37" s="644"/>
      <c r="BR37" s="644"/>
      <c r="BS37" s="644"/>
      <c r="BT37" s="644"/>
      <c r="BU37" s="645"/>
      <c r="BV37" s="646">
        <v>655293</v>
      </c>
      <c r="BW37" s="647"/>
      <c r="BX37" s="647"/>
      <c r="BY37" s="647"/>
      <c r="BZ37" s="647"/>
      <c r="CA37" s="647"/>
      <c r="CB37" s="666"/>
      <c r="CD37" s="643" t="s">
        <v>332</v>
      </c>
      <c r="CE37" s="644"/>
      <c r="CF37" s="644"/>
      <c r="CG37" s="644"/>
      <c r="CH37" s="644"/>
      <c r="CI37" s="644"/>
      <c r="CJ37" s="644"/>
      <c r="CK37" s="644"/>
      <c r="CL37" s="644"/>
      <c r="CM37" s="644"/>
      <c r="CN37" s="644"/>
      <c r="CO37" s="644"/>
      <c r="CP37" s="644"/>
      <c r="CQ37" s="645"/>
      <c r="CR37" s="646">
        <v>807986</v>
      </c>
      <c r="CS37" s="689"/>
      <c r="CT37" s="689"/>
      <c r="CU37" s="689"/>
      <c r="CV37" s="689"/>
      <c r="CW37" s="689"/>
      <c r="CX37" s="689"/>
      <c r="CY37" s="690"/>
      <c r="CZ37" s="650">
        <v>2</v>
      </c>
      <c r="DA37" s="687"/>
      <c r="DB37" s="687"/>
      <c r="DC37" s="691"/>
      <c r="DD37" s="665">
        <v>807986</v>
      </c>
      <c r="DE37" s="689"/>
      <c r="DF37" s="689"/>
      <c r="DG37" s="689"/>
      <c r="DH37" s="689"/>
      <c r="DI37" s="689"/>
      <c r="DJ37" s="689"/>
      <c r="DK37" s="690"/>
      <c r="DL37" s="665">
        <v>799838</v>
      </c>
      <c r="DM37" s="689"/>
      <c r="DN37" s="689"/>
      <c r="DO37" s="689"/>
      <c r="DP37" s="689"/>
      <c r="DQ37" s="689"/>
      <c r="DR37" s="689"/>
      <c r="DS37" s="689"/>
      <c r="DT37" s="689"/>
      <c r="DU37" s="689"/>
      <c r="DV37" s="690"/>
      <c r="DW37" s="650">
        <v>3.8</v>
      </c>
      <c r="DX37" s="687"/>
      <c r="DY37" s="687"/>
      <c r="DZ37" s="687"/>
      <c r="EA37" s="687"/>
      <c r="EB37" s="687"/>
      <c r="EC37" s="688"/>
    </row>
    <row r="38" spans="2:133" ht="11.25" customHeight="1" x14ac:dyDescent="0.15">
      <c r="B38" s="643" t="s">
        <v>333</v>
      </c>
      <c r="C38" s="644"/>
      <c r="D38" s="644"/>
      <c r="E38" s="644"/>
      <c r="F38" s="644"/>
      <c r="G38" s="644"/>
      <c r="H38" s="644"/>
      <c r="I38" s="644"/>
      <c r="J38" s="644"/>
      <c r="K38" s="644"/>
      <c r="L38" s="644"/>
      <c r="M38" s="644"/>
      <c r="N38" s="644"/>
      <c r="O38" s="644"/>
      <c r="P38" s="644"/>
      <c r="Q38" s="645"/>
      <c r="R38" s="646">
        <v>490633</v>
      </c>
      <c r="S38" s="647"/>
      <c r="T38" s="647"/>
      <c r="U38" s="647"/>
      <c r="V38" s="647"/>
      <c r="W38" s="647"/>
      <c r="X38" s="647"/>
      <c r="Y38" s="648"/>
      <c r="Z38" s="642">
        <v>1.2</v>
      </c>
      <c r="AA38" s="642"/>
      <c r="AB38" s="642"/>
      <c r="AC38" s="642"/>
      <c r="AD38" s="649" t="s">
        <v>127</v>
      </c>
      <c r="AE38" s="649"/>
      <c r="AF38" s="649"/>
      <c r="AG38" s="649"/>
      <c r="AH38" s="649"/>
      <c r="AI38" s="649"/>
      <c r="AJ38" s="649"/>
      <c r="AK38" s="649"/>
      <c r="AL38" s="650" t="s">
        <v>127</v>
      </c>
      <c r="AM38" s="651"/>
      <c r="AN38" s="651"/>
      <c r="AO38" s="652"/>
      <c r="AQ38" s="722" t="s">
        <v>334</v>
      </c>
      <c r="AR38" s="723"/>
      <c r="AS38" s="723"/>
      <c r="AT38" s="723"/>
      <c r="AU38" s="723"/>
      <c r="AV38" s="723"/>
      <c r="AW38" s="723"/>
      <c r="AX38" s="723"/>
      <c r="AY38" s="724"/>
      <c r="AZ38" s="646" t="s">
        <v>127</v>
      </c>
      <c r="BA38" s="647"/>
      <c r="BB38" s="647"/>
      <c r="BC38" s="647"/>
      <c r="BD38" s="689"/>
      <c r="BE38" s="689"/>
      <c r="BF38" s="707"/>
      <c r="BG38" s="643" t="s">
        <v>335</v>
      </c>
      <c r="BH38" s="644"/>
      <c r="BI38" s="644"/>
      <c r="BJ38" s="644"/>
      <c r="BK38" s="644"/>
      <c r="BL38" s="644"/>
      <c r="BM38" s="644"/>
      <c r="BN38" s="644"/>
      <c r="BO38" s="644"/>
      <c r="BP38" s="644"/>
      <c r="BQ38" s="644"/>
      <c r="BR38" s="644"/>
      <c r="BS38" s="644"/>
      <c r="BT38" s="644"/>
      <c r="BU38" s="645"/>
      <c r="BV38" s="646">
        <v>11676</v>
      </c>
      <c r="BW38" s="647"/>
      <c r="BX38" s="647"/>
      <c r="BY38" s="647"/>
      <c r="BZ38" s="647"/>
      <c r="CA38" s="647"/>
      <c r="CB38" s="666"/>
      <c r="CD38" s="643" t="s">
        <v>336</v>
      </c>
      <c r="CE38" s="644"/>
      <c r="CF38" s="644"/>
      <c r="CG38" s="644"/>
      <c r="CH38" s="644"/>
      <c r="CI38" s="644"/>
      <c r="CJ38" s="644"/>
      <c r="CK38" s="644"/>
      <c r="CL38" s="644"/>
      <c r="CM38" s="644"/>
      <c r="CN38" s="644"/>
      <c r="CO38" s="644"/>
      <c r="CP38" s="644"/>
      <c r="CQ38" s="645"/>
      <c r="CR38" s="646">
        <v>3357494</v>
      </c>
      <c r="CS38" s="647"/>
      <c r="CT38" s="647"/>
      <c r="CU38" s="647"/>
      <c r="CV38" s="647"/>
      <c r="CW38" s="647"/>
      <c r="CX38" s="647"/>
      <c r="CY38" s="648"/>
      <c r="CZ38" s="650">
        <v>8.1</v>
      </c>
      <c r="DA38" s="687"/>
      <c r="DB38" s="687"/>
      <c r="DC38" s="691"/>
      <c r="DD38" s="665">
        <v>2681142</v>
      </c>
      <c r="DE38" s="647"/>
      <c r="DF38" s="647"/>
      <c r="DG38" s="647"/>
      <c r="DH38" s="647"/>
      <c r="DI38" s="647"/>
      <c r="DJ38" s="647"/>
      <c r="DK38" s="648"/>
      <c r="DL38" s="665">
        <v>2558447</v>
      </c>
      <c r="DM38" s="647"/>
      <c r="DN38" s="647"/>
      <c r="DO38" s="647"/>
      <c r="DP38" s="647"/>
      <c r="DQ38" s="647"/>
      <c r="DR38" s="647"/>
      <c r="DS38" s="647"/>
      <c r="DT38" s="647"/>
      <c r="DU38" s="647"/>
      <c r="DV38" s="648"/>
      <c r="DW38" s="650">
        <v>12.2</v>
      </c>
      <c r="DX38" s="687"/>
      <c r="DY38" s="687"/>
      <c r="DZ38" s="687"/>
      <c r="EA38" s="687"/>
      <c r="EB38" s="687"/>
      <c r="EC38" s="688"/>
    </row>
    <row r="39" spans="2:133" ht="11.25" customHeight="1" x14ac:dyDescent="0.15">
      <c r="B39" s="643" t="s">
        <v>337</v>
      </c>
      <c r="C39" s="644"/>
      <c r="D39" s="644"/>
      <c r="E39" s="644"/>
      <c r="F39" s="644"/>
      <c r="G39" s="644"/>
      <c r="H39" s="644"/>
      <c r="I39" s="644"/>
      <c r="J39" s="644"/>
      <c r="K39" s="644"/>
      <c r="L39" s="644"/>
      <c r="M39" s="644"/>
      <c r="N39" s="644"/>
      <c r="O39" s="644"/>
      <c r="P39" s="644"/>
      <c r="Q39" s="645"/>
      <c r="R39" s="646">
        <v>614879</v>
      </c>
      <c r="S39" s="647"/>
      <c r="T39" s="647"/>
      <c r="U39" s="647"/>
      <c r="V39" s="647"/>
      <c r="W39" s="647"/>
      <c r="X39" s="647"/>
      <c r="Y39" s="648"/>
      <c r="Z39" s="642">
        <v>1.5</v>
      </c>
      <c r="AA39" s="642"/>
      <c r="AB39" s="642"/>
      <c r="AC39" s="642"/>
      <c r="AD39" s="649">
        <v>1100</v>
      </c>
      <c r="AE39" s="649"/>
      <c r="AF39" s="649"/>
      <c r="AG39" s="649"/>
      <c r="AH39" s="649"/>
      <c r="AI39" s="649"/>
      <c r="AJ39" s="649"/>
      <c r="AK39" s="649"/>
      <c r="AL39" s="650">
        <v>0</v>
      </c>
      <c r="AM39" s="651"/>
      <c r="AN39" s="651"/>
      <c r="AO39" s="652"/>
      <c r="AQ39" s="722" t="s">
        <v>338</v>
      </c>
      <c r="AR39" s="723"/>
      <c r="AS39" s="723"/>
      <c r="AT39" s="723"/>
      <c r="AU39" s="723"/>
      <c r="AV39" s="723"/>
      <c r="AW39" s="723"/>
      <c r="AX39" s="723"/>
      <c r="AY39" s="724"/>
      <c r="AZ39" s="646" t="s">
        <v>127</v>
      </c>
      <c r="BA39" s="647"/>
      <c r="BB39" s="647"/>
      <c r="BC39" s="647"/>
      <c r="BD39" s="689"/>
      <c r="BE39" s="689"/>
      <c r="BF39" s="707"/>
      <c r="BG39" s="643" t="s">
        <v>339</v>
      </c>
      <c r="BH39" s="644"/>
      <c r="BI39" s="644"/>
      <c r="BJ39" s="644"/>
      <c r="BK39" s="644"/>
      <c r="BL39" s="644"/>
      <c r="BM39" s="644"/>
      <c r="BN39" s="644"/>
      <c r="BO39" s="644"/>
      <c r="BP39" s="644"/>
      <c r="BQ39" s="644"/>
      <c r="BR39" s="644"/>
      <c r="BS39" s="644"/>
      <c r="BT39" s="644"/>
      <c r="BU39" s="645"/>
      <c r="BV39" s="646">
        <v>18325</v>
      </c>
      <c r="BW39" s="647"/>
      <c r="BX39" s="647"/>
      <c r="BY39" s="647"/>
      <c r="BZ39" s="647"/>
      <c r="CA39" s="647"/>
      <c r="CB39" s="666"/>
      <c r="CD39" s="643" t="s">
        <v>340</v>
      </c>
      <c r="CE39" s="644"/>
      <c r="CF39" s="644"/>
      <c r="CG39" s="644"/>
      <c r="CH39" s="644"/>
      <c r="CI39" s="644"/>
      <c r="CJ39" s="644"/>
      <c r="CK39" s="644"/>
      <c r="CL39" s="644"/>
      <c r="CM39" s="644"/>
      <c r="CN39" s="644"/>
      <c r="CO39" s="644"/>
      <c r="CP39" s="644"/>
      <c r="CQ39" s="645"/>
      <c r="CR39" s="646">
        <v>1994001</v>
      </c>
      <c r="CS39" s="689"/>
      <c r="CT39" s="689"/>
      <c r="CU39" s="689"/>
      <c r="CV39" s="689"/>
      <c r="CW39" s="689"/>
      <c r="CX39" s="689"/>
      <c r="CY39" s="690"/>
      <c r="CZ39" s="650">
        <v>4.8</v>
      </c>
      <c r="DA39" s="687"/>
      <c r="DB39" s="687"/>
      <c r="DC39" s="691"/>
      <c r="DD39" s="665">
        <v>1728401</v>
      </c>
      <c r="DE39" s="689"/>
      <c r="DF39" s="689"/>
      <c r="DG39" s="689"/>
      <c r="DH39" s="689"/>
      <c r="DI39" s="689"/>
      <c r="DJ39" s="689"/>
      <c r="DK39" s="690"/>
      <c r="DL39" s="665" t="s">
        <v>127</v>
      </c>
      <c r="DM39" s="689"/>
      <c r="DN39" s="689"/>
      <c r="DO39" s="689"/>
      <c r="DP39" s="689"/>
      <c r="DQ39" s="689"/>
      <c r="DR39" s="689"/>
      <c r="DS39" s="689"/>
      <c r="DT39" s="689"/>
      <c r="DU39" s="689"/>
      <c r="DV39" s="690"/>
      <c r="DW39" s="650" t="s">
        <v>127</v>
      </c>
      <c r="DX39" s="687"/>
      <c r="DY39" s="687"/>
      <c r="DZ39" s="687"/>
      <c r="EA39" s="687"/>
      <c r="EB39" s="687"/>
      <c r="EC39" s="688"/>
    </row>
    <row r="40" spans="2:133" ht="11.25" customHeight="1" x14ac:dyDescent="0.15">
      <c r="B40" s="643" t="s">
        <v>341</v>
      </c>
      <c r="C40" s="644"/>
      <c r="D40" s="644"/>
      <c r="E40" s="644"/>
      <c r="F40" s="644"/>
      <c r="G40" s="644"/>
      <c r="H40" s="644"/>
      <c r="I40" s="644"/>
      <c r="J40" s="644"/>
      <c r="K40" s="644"/>
      <c r="L40" s="644"/>
      <c r="M40" s="644"/>
      <c r="N40" s="644"/>
      <c r="O40" s="644"/>
      <c r="P40" s="644"/>
      <c r="Q40" s="645"/>
      <c r="R40" s="646">
        <v>6568049</v>
      </c>
      <c r="S40" s="647"/>
      <c r="T40" s="647"/>
      <c r="U40" s="647"/>
      <c r="V40" s="647"/>
      <c r="W40" s="647"/>
      <c r="X40" s="647"/>
      <c r="Y40" s="648"/>
      <c r="Z40" s="642">
        <v>15.5</v>
      </c>
      <c r="AA40" s="642"/>
      <c r="AB40" s="642"/>
      <c r="AC40" s="642"/>
      <c r="AD40" s="649" t="s">
        <v>127</v>
      </c>
      <c r="AE40" s="649"/>
      <c r="AF40" s="649"/>
      <c r="AG40" s="649"/>
      <c r="AH40" s="649"/>
      <c r="AI40" s="649"/>
      <c r="AJ40" s="649"/>
      <c r="AK40" s="649"/>
      <c r="AL40" s="650" t="s">
        <v>127</v>
      </c>
      <c r="AM40" s="651"/>
      <c r="AN40" s="651"/>
      <c r="AO40" s="652"/>
      <c r="AQ40" s="722" t="s">
        <v>342</v>
      </c>
      <c r="AR40" s="723"/>
      <c r="AS40" s="723"/>
      <c r="AT40" s="723"/>
      <c r="AU40" s="723"/>
      <c r="AV40" s="723"/>
      <c r="AW40" s="723"/>
      <c r="AX40" s="723"/>
      <c r="AY40" s="724"/>
      <c r="AZ40" s="646" t="s">
        <v>127</v>
      </c>
      <c r="BA40" s="647"/>
      <c r="BB40" s="647"/>
      <c r="BC40" s="647"/>
      <c r="BD40" s="689"/>
      <c r="BE40" s="689"/>
      <c r="BF40" s="707"/>
      <c r="BG40" s="699" t="s">
        <v>343</v>
      </c>
      <c r="BH40" s="700"/>
      <c r="BI40" s="700"/>
      <c r="BJ40" s="700"/>
      <c r="BK40" s="700"/>
      <c r="BL40" s="359"/>
      <c r="BM40" s="644" t="s">
        <v>344</v>
      </c>
      <c r="BN40" s="644"/>
      <c r="BO40" s="644"/>
      <c r="BP40" s="644"/>
      <c r="BQ40" s="644"/>
      <c r="BR40" s="644"/>
      <c r="BS40" s="644"/>
      <c r="BT40" s="644"/>
      <c r="BU40" s="645"/>
      <c r="BV40" s="646">
        <v>96</v>
      </c>
      <c r="BW40" s="647"/>
      <c r="BX40" s="647"/>
      <c r="BY40" s="647"/>
      <c r="BZ40" s="647"/>
      <c r="CA40" s="647"/>
      <c r="CB40" s="666"/>
      <c r="CD40" s="643" t="s">
        <v>345</v>
      </c>
      <c r="CE40" s="644"/>
      <c r="CF40" s="644"/>
      <c r="CG40" s="644"/>
      <c r="CH40" s="644"/>
      <c r="CI40" s="644"/>
      <c r="CJ40" s="644"/>
      <c r="CK40" s="644"/>
      <c r="CL40" s="644"/>
      <c r="CM40" s="644"/>
      <c r="CN40" s="644"/>
      <c r="CO40" s="644"/>
      <c r="CP40" s="644"/>
      <c r="CQ40" s="645"/>
      <c r="CR40" s="646">
        <v>231782</v>
      </c>
      <c r="CS40" s="647"/>
      <c r="CT40" s="647"/>
      <c r="CU40" s="647"/>
      <c r="CV40" s="647"/>
      <c r="CW40" s="647"/>
      <c r="CX40" s="647"/>
      <c r="CY40" s="648"/>
      <c r="CZ40" s="650">
        <v>0.6</v>
      </c>
      <c r="DA40" s="687"/>
      <c r="DB40" s="687"/>
      <c r="DC40" s="691"/>
      <c r="DD40" s="665">
        <v>210028</v>
      </c>
      <c r="DE40" s="647"/>
      <c r="DF40" s="647"/>
      <c r="DG40" s="647"/>
      <c r="DH40" s="647"/>
      <c r="DI40" s="647"/>
      <c r="DJ40" s="647"/>
      <c r="DK40" s="648"/>
      <c r="DL40" s="665" t="s">
        <v>127</v>
      </c>
      <c r="DM40" s="647"/>
      <c r="DN40" s="647"/>
      <c r="DO40" s="647"/>
      <c r="DP40" s="647"/>
      <c r="DQ40" s="647"/>
      <c r="DR40" s="647"/>
      <c r="DS40" s="647"/>
      <c r="DT40" s="647"/>
      <c r="DU40" s="647"/>
      <c r="DV40" s="648"/>
      <c r="DW40" s="650" t="s">
        <v>127</v>
      </c>
      <c r="DX40" s="687"/>
      <c r="DY40" s="687"/>
      <c r="DZ40" s="687"/>
      <c r="EA40" s="687"/>
      <c r="EB40" s="687"/>
      <c r="EC40" s="688"/>
    </row>
    <row r="41" spans="2:133" ht="11.25" customHeight="1" x14ac:dyDescent="0.15">
      <c r="B41" s="643" t="s">
        <v>346</v>
      </c>
      <c r="C41" s="644"/>
      <c r="D41" s="644"/>
      <c r="E41" s="644"/>
      <c r="F41" s="644"/>
      <c r="G41" s="644"/>
      <c r="H41" s="644"/>
      <c r="I41" s="644"/>
      <c r="J41" s="644"/>
      <c r="K41" s="644"/>
      <c r="L41" s="644"/>
      <c r="M41" s="644"/>
      <c r="N41" s="644"/>
      <c r="O41" s="644"/>
      <c r="P41" s="644"/>
      <c r="Q41" s="645"/>
      <c r="R41" s="646" t="s">
        <v>127</v>
      </c>
      <c r="S41" s="647"/>
      <c r="T41" s="647"/>
      <c r="U41" s="647"/>
      <c r="V41" s="647"/>
      <c r="W41" s="647"/>
      <c r="X41" s="647"/>
      <c r="Y41" s="648"/>
      <c r="Z41" s="642" t="s">
        <v>127</v>
      </c>
      <c r="AA41" s="642"/>
      <c r="AB41" s="642"/>
      <c r="AC41" s="642"/>
      <c r="AD41" s="649" t="s">
        <v>127</v>
      </c>
      <c r="AE41" s="649"/>
      <c r="AF41" s="649"/>
      <c r="AG41" s="649"/>
      <c r="AH41" s="649"/>
      <c r="AI41" s="649"/>
      <c r="AJ41" s="649"/>
      <c r="AK41" s="649"/>
      <c r="AL41" s="650" t="s">
        <v>127</v>
      </c>
      <c r="AM41" s="651"/>
      <c r="AN41" s="651"/>
      <c r="AO41" s="652"/>
      <c r="AQ41" s="722" t="s">
        <v>347</v>
      </c>
      <c r="AR41" s="723"/>
      <c r="AS41" s="723"/>
      <c r="AT41" s="723"/>
      <c r="AU41" s="723"/>
      <c r="AV41" s="723"/>
      <c r="AW41" s="723"/>
      <c r="AX41" s="723"/>
      <c r="AY41" s="724"/>
      <c r="AZ41" s="646">
        <v>774956</v>
      </c>
      <c r="BA41" s="647"/>
      <c r="BB41" s="647"/>
      <c r="BC41" s="647"/>
      <c r="BD41" s="689"/>
      <c r="BE41" s="689"/>
      <c r="BF41" s="707"/>
      <c r="BG41" s="699"/>
      <c r="BH41" s="700"/>
      <c r="BI41" s="700"/>
      <c r="BJ41" s="700"/>
      <c r="BK41" s="700"/>
      <c r="BL41" s="359"/>
      <c r="BM41" s="644" t="s">
        <v>348</v>
      </c>
      <c r="BN41" s="644"/>
      <c r="BO41" s="644"/>
      <c r="BP41" s="644"/>
      <c r="BQ41" s="644"/>
      <c r="BR41" s="644"/>
      <c r="BS41" s="644"/>
      <c r="BT41" s="644"/>
      <c r="BU41" s="645"/>
      <c r="BV41" s="646" t="s">
        <v>127</v>
      </c>
      <c r="BW41" s="647"/>
      <c r="BX41" s="647"/>
      <c r="BY41" s="647"/>
      <c r="BZ41" s="647"/>
      <c r="CA41" s="647"/>
      <c r="CB41" s="666"/>
      <c r="CD41" s="643" t="s">
        <v>349</v>
      </c>
      <c r="CE41" s="644"/>
      <c r="CF41" s="644"/>
      <c r="CG41" s="644"/>
      <c r="CH41" s="644"/>
      <c r="CI41" s="644"/>
      <c r="CJ41" s="644"/>
      <c r="CK41" s="644"/>
      <c r="CL41" s="644"/>
      <c r="CM41" s="644"/>
      <c r="CN41" s="644"/>
      <c r="CO41" s="644"/>
      <c r="CP41" s="644"/>
      <c r="CQ41" s="645"/>
      <c r="CR41" s="646" t="s">
        <v>127</v>
      </c>
      <c r="CS41" s="689"/>
      <c r="CT41" s="689"/>
      <c r="CU41" s="689"/>
      <c r="CV41" s="689"/>
      <c r="CW41" s="689"/>
      <c r="CX41" s="689"/>
      <c r="CY41" s="690"/>
      <c r="CZ41" s="650" t="s">
        <v>127</v>
      </c>
      <c r="DA41" s="687"/>
      <c r="DB41" s="687"/>
      <c r="DC41" s="691"/>
      <c r="DD41" s="665" t="s">
        <v>127</v>
      </c>
      <c r="DE41" s="689"/>
      <c r="DF41" s="689"/>
      <c r="DG41" s="689"/>
      <c r="DH41" s="689"/>
      <c r="DI41" s="689"/>
      <c r="DJ41" s="689"/>
      <c r="DK41" s="690"/>
      <c r="DL41" s="728"/>
      <c r="DM41" s="729"/>
      <c r="DN41" s="729"/>
      <c r="DO41" s="729"/>
      <c r="DP41" s="729"/>
      <c r="DQ41" s="729"/>
      <c r="DR41" s="729"/>
      <c r="DS41" s="729"/>
      <c r="DT41" s="729"/>
      <c r="DU41" s="729"/>
      <c r="DV41" s="730"/>
      <c r="DW41" s="725"/>
      <c r="DX41" s="726"/>
      <c r="DY41" s="726"/>
      <c r="DZ41" s="726"/>
      <c r="EA41" s="726"/>
      <c r="EB41" s="726"/>
      <c r="EC41" s="727"/>
    </row>
    <row r="42" spans="2:133" ht="11.25" customHeight="1" x14ac:dyDescent="0.15">
      <c r="B42" s="643" t="s">
        <v>350</v>
      </c>
      <c r="C42" s="644"/>
      <c r="D42" s="644"/>
      <c r="E42" s="644"/>
      <c r="F42" s="644"/>
      <c r="G42" s="644"/>
      <c r="H42" s="644"/>
      <c r="I42" s="644"/>
      <c r="J42" s="644"/>
      <c r="K42" s="644"/>
      <c r="L42" s="644"/>
      <c r="M42" s="644"/>
      <c r="N42" s="644"/>
      <c r="O42" s="644"/>
      <c r="P42" s="644"/>
      <c r="Q42" s="645"/>
      <c r="R42" s="646" t="s">
        <v>127</v>
      </c>
      <c r="S42" s="647"/>
      <c r="T42" s="647"/>
      <c r="U42" s="647"/>
      <c r="V42" s="647"/>
      <c r="W42" s="647"/>
      <c r="X42" s="647"/>
      <c r="Y42" s="648"/>
      <c r="Z42" s="642" t="s">
        <v>127</v>
      </c>
      <c r="AA42" s="642"/>
      <c r="AB42" s="642"/>
      <c r="AC42" s="642"/>
      <c r="AD42" s="649" t="s">
        <v>127</v>
      </c>
      <c r="AE42" s="649"/>
      <c r="AF42" s="649"/>
      <c r="AG42" s="649"/>
      <c r="AH42" s="649"/>
      <c r="AI42" s="649"/>
      <c r="AJ42" s="649"/>
      <c r="AK42" s="649"/>
      <c r="AL42" s="650" t="s">
        <v>127</v>
      </c>
      <c r="AM42" s="651"/>
      <c r="AN42" s="651"/>
      <c r="AO42" s="652"/>
      <c r="AQ42" s="734" t="s">
        <v>351</v>
      </c>
      <c r="AR42" s="735"/>
      <c r="AS42" s="735"/>
      <c r="AT42" s="735"/>
      <c r="AU42" s="735"/>
      <c r="AV42" s="735"/>
      <c r="AW42" s="735"/>
      <c r="AX42" s="735"/>
      <c r="AY42" s="736"/>
      <c r="AZ42" s="731">
        <v>2582538</v>
      </c>
      <c r="BA42" s="732"/>
      <c r="BB42" s="732"/>
      <c r="BC42" s="732"/>
      <c r="BD42" s="709"/>
      <c r="BE42" s="709"/>
      <c r="BF42" s="711"/>
      <c r="BG42" s="701"/>
      <c r="BH42" s="702"/>
      <c r="BI42" s="702"/>
      <c r="BJ42" s="702"/>
      <c r="BK42" s="702"/>
      <c r="BL42" s="357"/>
      <c r="BM42" s="673" t="s">
        <v>352</v>
      </c>
      <c r="BN42" s="673"/>
      <c r="BO42" s="673"/>
      <c r="BP42" s="673"/>
      <c r="BQ42" s="673"/>
      <c r="BR42" s="673"/>
      <c r="BS42" s="673"/>
      <c r="BT42" s="673"/>
      <c r="BU42" s="674"/>
      <c r="BV42" s="731">
        <v>351</v>
      </c>
      <c r="BW42" s="732"/>
      <c r="BX42" s="732"/>
      <c r="BY42" s="732"/>
      <c r="BZ42" s="732"/>
      <c r="CA42" s="732"/>
      <c r="CB42" s="733"/>
      <c r="CD42" s="643" t="s">
        <v>353</v>
      </c>
      <c r="CE42" s="644"/>
      <c r="CF42" s="644"/>
      <c r="CG42" s="644"/>
      <c r="CH42" s="644"/>
      <c r="CI42" s="644"/>
      <c r="CJ42" s="644"/>
      <c r="CK42" s="644"/>
      <c r="CL42" s="644"/>
      <c r="CM42" s="644"/>
      <c r="CN42" s="644"/>
      <c r="CO42" s="644"/>
      <c r="CP42" s="644"/>
      <c r="CQ42" s="645"/>
      <c r="CR42" s="646">
        <v>7696449</v>
      </c>
      <c r="CS42" s="689"/>
      <c r="CT42" s="689"/>
      <c r="CU42" s="689"/>
      <c r="CV42" s="689"/>
      <c r="CW42" s="689"/>
      <c r="CX42" s="689"/>
      <c r="CY42" s="690"/>
      <c r="CZ42" s="650">
        <v>18.600000000000001</v>
      </c>
      <c r="DA42" s="687"/>
      <c r="DB42" s="687"/>
      <c r="DC42" s="691"/>
      <c r="DD42" s="665">
        <v>1767034</v>
      </c>
      <c r="DE42" s="689"/>
      <c r="DF42" s="689"/>
      <c r="DG42" s="689"/>
      <c r="DH42" s="689"/>
      <c r="DI42" s="689"/>
      <c r="DJ42" s="689"/>
      <c r="DK42" s="690"/>
      <c r="DL42" s="728"/>
      <c r="DM42" s="729"/>
      <c r="DN42" s="729"/>
      <c r="DO42" s="729"/>
      <c r="DP42" s="729"/>
      <c r="DQ42" s="729"/>
      <c r="DR42" s="729"/>
      <c r="DS42" s="729"/>
      <c r="DT42" s="729"/>
      <c r="DU42" s="729"/>
      <c r="DV42" s="730"/>
      <c r="DW42" s="725"/>
      <c r="DX42" s="726"/>
      <c r="DY42" s="726"/>
      <c r="DZ42" s="726"/>
      <c r="EA42" s="726"/>
      <c r="EB42" s="726"/>
      <c r="EC42" s="727"/>
    </row>
    <row r="43" spans="2:133" ht="11.25" customHeight="1" x14ac:dyDescent="0.15">
      <c r="B43" s="643" t="s">
        <v>354</v>
      </c>
      <c r="C43" s="644"/>
      <c r="D43" s="644"/>
      <c r="E43" s="644"/>
      <c r="F43" s="644"/>
      <c r="G43" s="644"/>
      <c r="H43" s="644"/>
      <c r="I43" s="644"/>
      <c r="J43" s="644"/>
      <c r="K43" s="644"/>
      <c r="L43" s="644"/>
      <c r="M43" s="644"/>
      <c r="N43" s="644"/>
      <c r="O43" s="644"/>
      <c r="P43" s="644"/>
      <c r="Q43" s="645"/>
      <c r="R43" s="646">
        <v>1232649</v>
      </c>
      <c r="S43" s="647"/>
      <c r="T43" s="647"/>
      <c r="U43" s="647"/>
      <c r="V43" s="647"/>
      <c r="W43" s="647"/>
      <c r="X43" s="647"/>
      <c r="Y43" s="648"/>
      <c r="Z43" s="642">
        <v>2.9</v>
      </c>
      <c r="AA43" s="642"/>
      <c r="AB43" s="642"/>
      <c r="AC43" s="642"/>
      <c r="AD43" s="649" t="s">
        <v>127</v>
      </c>
      <c r="AE43" s="649"/>
      <c r="AF43" s="649"/>
      <c r="AG43" s="649"/>
      <c r="AH43" s="649"/>
      <c r="AI43" s="649"/>
      <c r="AJ43" s="649"/>
      <c r="AK43" s="649"/>
      <c r="AL43" s="650" t="s">
        <v>127</v>
      </c>
      <c r="AM43" s="651"/>
      <c r="AN43" s="651"/>
      <c r="AO43" s="652"/>
      <c r="CD43" s="643" t="s">
        <v>355</v>
      </c>
      <c r="CE43" s="644"/>
      <c r="CF43" s="644"/>
      <c r="CG43" s="644"/>
      <c r="CH43" s="644"/>
      <c r="CI43" s="644"/>
      <c r="CJ43" s="644"/>
      <c r="CK43" s="644"/>
      <c r="CL43" s="644"/>
      <c r="CM43" s="644"/>
      <c r="CN43" s="644"/>
      <c r="CO43" s="644"/>
      <c r="CP43" s="644"/>
      <c r="CQ43" s="645"/>
      <c r="CR43" s="646">
        <v>139841</v>
      </c>
      <c r="CS43" s="689"/>
      <c r="CT43" s="689"/>
      <c r="CU43" s="689"/>
      <c r="CV43" s="689"/>
      <c r="CW43" s="689"/>
      <c r="CX43" s="689"/>
      <c r="CY43" s="690"/>
      <c r="CZ43" s="650">
        <v>0.3</v>
      </c>
      <c r="DA43" s="687"/>
      <c r="DB43" s="687"/>
      <c r="DC43" s="691"/>
      <c r="DD43" s="665">
        <v>138797</v>
      </c>
      <c r="DE43" s="689"/>
      <c r="DF43" s="689"/>
      <c r="DG43" s="689"/>
      <c r="DH43" s="689"/>
      <c r="DI43" s="689"/>
      <c r="DJ43" s="689"/>
      <c r="DK43" s="690"/>
      <c r="DL43" s="728"/>
      <c r="DM43" s="729"/>
      <c r="DN43" s="729"/>
      <c r="DO43" s="729"/>
      <c r="DP43" s="729"/>
      <c r="DQ43" s="729"/>
      <c r="DR43" s="729"/>
      <c r="DS43" s="729"/>
      <c r="DT43" s="729"/>
      <c r="DU43" s="729"/>
      <c r="DV43" s="730"/>
      <c r="DW43" s="725"/>
      <c r="DX43" s="726"/>
      <c r="DY43" s="726"/>
      <c r="DZ43" s="726"/>
      <c r="EA43" s="726"/>
      <c r="EB43" s="726"/>
      <c r="EC43" s="727"/>
    </row>
    <row r="44" spans="2:133" ht="11.25" customHeight="1" x14ac:dyDescent="0.15">
      <c r="B44" s="672" t="s">
        <v>356</v>
      </c>
      <c r="C44" s="673"/>
      <c r="D44" s="673"/>
      <c r="E44" s="673"/>
      <c r="F44" s="673"/>
      <c r="G44" s="673"/>
      <c r="H44" s="673"/>
      <c r="I44" s="673"/>
      <c r="J44" s="673"/>
      <c r="K44" s="673"/>
      <c r="L44" s="673"/>
      <c r="M44" s="673"/>
      <c r="N44" s="673"/>
      <c r="O44" s="673"/>
      <c r="P44" s="673"/>
      <c r="Q44" s="674"/>
      <c r="R44" s="731">
        <v>42263329</v>
      </c>
      <c r="S44" s="732"/>
      <c r="T44" s="732"/>
      <c r="U44" s="732"/>
      <c r="V44" s="732"/>
      <c r="W44" s="732"/>
      <c r="X44" s="732"/>
      <c r="Y44" s="737"/>
      <c r="Z44" s="738">
        <v>100</v>
      </c>
      <c r="AA44" s="738"/>
      <c r="AB44" s="738"/>
      <c r="AC44" s="738"/>
      <c r="AD44" s="739">
        <v>19726559</v>
      </c>
      <c r="AE44" s="739"/>
      <c r="AF44" s="739"/>
      <c r="AG44" s="739"/>
      <c r="AH44" s="739"/>
      <c r="AI44" s="739"/>
      <c r="AJ44" s="739"/>
      <c r="AK44" s="739"/>
      <c r="AL44" s="740">
        <v>100</v>
      </c>
      <c r="AM44" s="710"/>
      <c r="AN44" s="710"/>
      <c r="AO44" s="741"/>
      <c r="CD44" s="712" t="s">
        <v>303</v>
      </c>
      <c r="CE44" s="713"/>
      <c r="CF44" s="643" t="s">
        <v>357</v>
      </c>
      <c r="CG44" s="644"/>
      <c r="CH44" s="644"/>
      <c r="CI44" s="644"/>
      <c r="CJ44" s="644"/>
      <c r="CK44" s="644"/>
      <c r="CL44" s="644"/>
      <c r="CM44" s="644"/>
      <c r="CN44" s="644"/>
      <c r="CO44" s="644"/>
      <c r="CP44" s="644"/>
      <c r="CQ44" s="645"/>
      <c r="CR44" s="646">
        <v>7690704</v>
      </c>
      <c r="CS44" s="647"/>
      <c r="CT44" s="647"/>
      <c r="CU44" s="647"/>
      <c r="CV44" s="647"/>
      <c r="CW44" s="647"/>
      <c r="CX44" s="647"/>
      <c r="CY44" s="648"/>
      <c r="CZ44" s="650">
        <v>18.600000000000001</v>
      </c>
      <c r="DA44" s="651"/>
      <c r="DB44" s="651"/>
      <c r="DC44" s="668"/>
      <c r="DD44" s="665">
        <v>1761289</v>
      </c>
      <c r="DE44" s="647"/>
      <c r="DF44" s="647"/>
      <c r="DG44" s="647"/>
      <c r="DH44" s="647"/>
      <c r="DI44" s="647"/>
      <c r="DJ44" s="647"/>
      <c r="DK44" s="648"/>
      <c r="DL44" s="728"/>
      <c r="DM44" s="729"/>
      <c r="DN44" s="729"/>
      <c r="DO44" s="729"/>
      <c r="DP44" s="729"/>
      <c r="DQ44" s="729"/>
      <c r="DR44" s="729"/>
      <c r="DS44" s="729"/>
      <c r="DT44" s="729"/>
      <c r="DU44" s="729"/>
      <c r="DV44" s="730"/>
      <c r="DW44" s="725"/>
      <c r="DX44" s="726"/>
      <c r="DY44" s="726"/>
      <c r="DZ44" s="726"/>
      <c r="EA44" s="726"/>
      <c r="EB44" s="726"/>
      <c r="EC44" s="727"/>
    </row>
    <row r="45" spans="2:133" ht="11.25" customHeight="1" x14ac:dyDescent="0.15">
      <c r="CD45" s="714"/>
      <c r="CE45" s="715"/>
      <c r="CF45" s="643" t="s">
        <v>358</v>
      </c>
      <c r="CG45" s="644"/>
      <c r="CH45" s="644"/>
      <c r="CI45" s="644"/>
      <c r="CJ45" s="644"/>
      <c r="CK45" s="644"/>
      <c r="CL45" s="644"/>
      <c r="CM45" s="644"/>
      <c r="CN45" s="644"/>
      <c r="CO45" s="644"/>
      <c r="CP45" s="644"/>
      <c r="CQ45" s="645"/>
      <c r="CR45" s="646">
        <v>1634047</v>
      </c>
      <c r="CS45" s="689"/>
      <c r="CT45" s="689"/>
      <c r="CU45" s="689"/>
      <c r="CV45" s="689"/>
      <c r="CW45" s="689"/>
      <c r="CX45" s="689"/>
      <c r="CY45" s="690"/>
      <c r="CZ45" s="650">
        <v>3.9</v>
      </c>
      <c r="DA45" s="687"/>
      <c r="DB45" s="687"/>
      <c r="DC45" s="691"/>
      <c r="DD45" s="665">
        <v>94688</v>
      </c>
      <c r="DE45" s="689"/>
      <c r="DF45" s="689"/>
      <c r="DG45" s="689"/>
      <c r="DH45" s="689"/>
      <c r="DI45" s="689"/>
      <c r="DJ45" s="689"/>
      <c r="DK45" s="690"/>
      <c r="DL45" s="728"/>
      <c r="DM45" s="729"/>
      <c r="DN45" s="729"/>
      <c r="DO45" s="729"/>
      <c r="DP45" s="729"/>
      <c r="DQ45" s="729"/>
      <c r="DR45" s="729"/>
      <c r="DS45" s="729"/>
      <c r="DT45" s="729"/>
      <c r="DU45" s="729"/>
      <c r="DV45" s="730"/>
      <c r="DW45" s="725"/>
      <c r="DX45" s="726"/>
      <c r="DY45" s="726"/>
      <c r="DZ45" s="726"/>
      <c r="EA45" s="726"/>
      <c r="EB45" s="726"/>
      <c r="EC45" s="727"/>
    </row>
    <row r="46" spans="2:133" ht="11.25" customHeight="1" x14ac:dyDescent="0.15">
      <c r="B46" s="211" t="s">
        <v>359</v>
      </c>
      <c r="CD46" s="714"/>
      <c r="CE46" s="715"/>
      <c r="CF46" s="643" t="s">
        <v>360</v>
      </c>
      <c r="CG46" s="644"/>
      <c r="CH46" s="644"/>
      <c r="CI46" s="644"/>
      <c r="CJ46" s="644"/>
      <c r="CK46" s="644"/>
      <c r="CL46" s="644"/>
      <c r="CM46" s="644"/>
      <c r="CN46" s="644"/>
      <c r="CO46" s="644"/>
      <c r="CP46" s="644"/>
      <c r="CQ46" s="645"/>
      <c r="CR46" s="646">
        <v>6054111</v>
      </c>
      <c r="CS46" s="647"/>
      <c r="CT46" s="647"/>
      <c r="CU46" s="647"/>
      <c r="CV46" s="647"/>
      <c r="CW46" s="647"/>
      <c r="CX46" s="647"/>
      <c r="CY46" s="648"/>
      <c r="CZ46" s="650">
        <v>14.6</v>
      </c>
      <c r="DA46" s="651"/>
      <c r="DB46" s="651"/>
      <c r="DC46" s="668"/>
      <c r="DD46" s="665">
        <v>1665455</v>
      </c>
      <c r="DE46" s="647"/>
      <c r="DF46" s="647"/>
      <c r="DG46" s="647"/>
      <c r="DH46" s="647"/>
      <c r="DI46" s="647"/>
      <c r="DJ46" s="647"/>
      <c r="DK46" s="648"/>
      <c r="DL46" s="728"/>
      <c r="DM46" s="729"/>
      <c r="DN46" s="729"/>
      <c r="DO46" s="729"/>
      <c r="DP46" s="729"/>
      <c r="DQ46" s="729"/>
      <c r="DR46" s="729"/>
      <c r="DS46" s="729"/>
      <c r="DT46" s="729"/>
      <c r="DU46" s="729"/>
      <c r="DV46" s="730"/>
      <c r="DW46" s="725"/>
      <c r="DX46" s="726"/>
      <c r="DY46" s="726"/>
      <c r="DZ46" s="726"/>
      <c r="EA46" s="726"/>
      <c r="EB46" s="726"/>
      <c r="EC46" s="727"/>
    </row>
    <row r="47" spans="2:133" ht="11.25" customHeight="1" x14ac:dyDescent="0.15">
      <c r="B47" s="742" t="s">
        <v>361</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14"/>
      <c r="CE47" s="715"/>
      <c r="CF47" s="643" t="s">
        <v>362</v>
      </c>
      <c r="CG47" s="644"/>
      <c r="CH47" s="644"/>
      <c r="CI47" s="644"/>
      <c r="CJ47" s="644"/>
      <c r="CK47" s="644"/>
      <c r="CL47" s="644"/>
      <c r="CM47" s="644"/>
      <c r="CN47" s="644"/>
      <c r="CO47" s="644"/>
      <c r="CP47" s="644"/>
      <c r="CQ47" s="645"/>
      <c r="CR47" s="646">
        <v>5745</v>
      </c>
      <c r="CS47" s="689"/>
      <c r="CT47" s="689"/>
      <c r="CU47" s="689"/>
      <c r="CV47" s="689"/>
      <c r="CW47" s="689"/>
      <c r="CX47" s="689"/>
      <c r="CY47" s="690"/>
      <c r="CZ47" s="650">
        <v>0</v>
      </c>
      <c r="DA47" s="687"/>
      <c r="DB47" s="687"/>
      <c r="DC47" s="691"/>
      <c r="DD47" s="665">
        <v>5745</v>
      </c>
      <c r="DE47" s="689"/>
      <c r="DF47" s="689"/>
      <c r="DG47" s="689"/>
      <c r="DH47" s="689"/>
      <c r="DI47" s="689"/>
      <c r="DJ47" s="689"/>
      <c r="DK47" s="690"/>
      <c r="DL47" s="728"/>
      <c r="DM47" s="729"/>
      <c r="DN47" s="729"/>
      <c r="DO47" s="729"/>
      <c r="DP47" s="729"/>
      <c r="DQ47" s="729"/>
      <c r="DR47" s="729"/>
      <c r="DS47" s="729"/>
      <c r="DT47" s="729"/>
      <c r="DU47" s="729"/>
      <c r="DV47" s="730"/>
      <c r="DW47" s="725"/>
      <c r="DX47" s="726"/>
      <c r="DY47" s="726"/>
      <c r="DZ47" s="726"/>
      <c r="EA47" s="726"/>
      <c r="EB47" s="726"/>
      <c r="EC47" s="727"/>
    </row>
    <row r="48" spans="2:133" ht="11.25" x14ac:dyDescent="0.15">
      <c r="B48" s="742" t="s">
        <v>363</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16"/>
      <c r="CE48" s="717"/>
      <c r="CF48" s="643" t="s">
        <v>364</v>
      </c>
      <c r="CG48" s="644"/>
      <c r="CH48" s="644"/>
      <c r="CI48" s="644"/>
      <c r="CJ48" s="644"/>
      <c r="CK48" s="644"/>
      <c r="CL48" s="644"/>
      <c r="CM48" s="644"/>
      <c r="CN48" s="644"/>
      <c r="CO48" s="644"/>
      <c r="CP48" s="644"/>
      <c r="CQ48" s="645"/>
      <c r="CR48" s="646" t="s">
        <v>127</v>
      </c>
      <c r="CS48" s="647"/>
      <c r="CT48" s="647"/>
      <c r="CU48" s="647"/>
      <c r="CV48" s="647"/>
      <c r="CW48" s="647"/>
      <c r="CX48" s="647"/>
      <c r="CY48" s="648"/>
      <c r="CZ48" s="650" t="s">
        <v>127</v>
      </c>
      <c r="DA48" s="651"/>
      <c r="DB48" s="651"/>
      <c r="DC48" s="668"/>
      <c r="DD48" s="665" t="s">
        <v>127</v>
      </c>
      <c r="DE48" s="647"/>
      <c r="DF48" s="647"/>
      <c r="DG48" s="647"/>
      <c r="DH48" s="647"/>
      <c r="DI48" s="647"/>
      <c r="DJ48" s="647"/>
      <c r="DK48" s="648"/>
      <c r="DL48" s="728"/>
      <c r="DM48" s="729"/>
      <c r="DN48" s="729"/>
      <c r="DO48" s="729"/>
      <c r="DP48" s="729"/>
      <c r="DQ48" s="729"/>
      <c r="DR48" s="729"/>
      <c r="DS48" s="729"/>
      <c r="DT48" s="729"/>
      <c r="DU48" s="729"/>
      <c r="DV48" s="730"/>
      <c r="DW48" s="725"/>
      <c r="DX48" s="726"/>
      <c r="DY48" s="726"/>
      <c r="DZ48" s="726"/>
      <c r="EA48" s="726"/>
      <c r="EB48" s="726"/>
      <c r="EC48" s="727"/>
    </row>
    <row r="49" spans="2:133" ht="11.25" customHeight="1" x14ac:dyDescent="0.15">
      <c r="B49" s="358"/>
      <c r="CD49" s="672" t="s">
        <v>365</v>
      </c>
      <c r="CE49" s="673"/>
      <c r="CF49" s="673"/>
      <c r="CG49" s="673"/>
      <c r="CH49" s="673"/>
      <c r="CI49" s="673"/>
      <c r="CJ49" s="673"/>
      <c r="CK49" s="673"/>
      <c r="CL49" s="673"/>
      <c r="CM49" s="673"/>
      <c r="CN49" s="673"/>
      <c r="CO49" s="673"/>
      <c r="CP49" s="673"/>
      <c r="CQ49" s="674"/>
      <c r="CR49" s="731">
        <v>41421927</v>
      </c>
      <c r="CS49" s="709"/>
      <c r="CT49" s="709"/>
      <c r="CU49" s="709"/>
      <c r="CV49" s="709"/>
      <c r="CW49" s="709"/>
      <c r="CX49" s="709"/>
      <c r="CY49" s="743"/>
      <c r="CZ49" s="740">
        <v>100</v>
      </c>
      <c r="DA49" s="744"/>
      <c r="DB49" s="744"/>
      <c r="DC49" s="745"/>
      <c r="DD49" s="746">
        <v>24133114</v>
      </c>
      <c r="DE49" s="709"/>
      <c r="DF49" s="709"/>
      <c r="DG49" s="709"/>
      <c r="DH49" s="709"/>
      <c r="DI49" s="709"/>
      <c r="DJ49" s="709"/>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366</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367</v>
      </c>
      <c r="DK2" s="755"/>
      <c r="DL2" s="755"/>
      <c r="DM2" s="755"/>
      <c r="DN2" s="755"/>
      <c r="DO2" s="756"/>
      <c r="DP2" s="219"/>
      <c r="DQ2" s="754" t="s">
        <v>368</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369</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371</v>
      </c>
      <c r="B5" s="760"/>
      <c r="C5" s="760"/>
      <c r="D5" s="760"/>
      <c r="E5" s="760"/>
      <c r="F5" s="760"/>
      <c r="G5" s="760"/>
      <c r="H5" s="760"/>
      <c r="I5" s="760"/>
      <c r="J5" s="760"/>
      <c r="K5" s="760"/>
      <c r="L5" s="760"/>
      <c r="M5" s="760"/>
      <c r="N5" s="760"/>
      <c r="O5" s="760"/>
      <c r="P5" s="761"/>
      <c r="Q5" s="765" t="s">
        <v>372</v>
      </c>
      <c r="R5" s="766"/>
      <c r="S5" s="766"/>
      <c r="T5" s="766"/>
      <c r="U5" s="767"/>
      <c r="V5" s="765" t="s">
        <v>373</v>
      </c>
      <c r="W5" s="766"/>
      <c r="X5" s="766"/>
      <c r="Y5" s="766"/>
      <c r="Z5" s="767"/>
      <c r="AA5" s="765" t="s">
        <v>374</v>
      </c>
      <c r="AB5" s="766"/>
      <c r="AC5" s="766"/>
      <c r="AD5" s="766"/>
      <c r="AE5" s="766"/>
      <c r="AF5" s="771" t="s">
        <v>375</v>
      </c>
      <c r="AG5" s="766"/>
      <c r="AH5" s="766"/>
      <c r="AI5" s="766"/>
      <c r="AJ5" s="772"/>
      <c r="AK5" s="766" t="s">
        <v>376</v>
      </c>
      <c r="AL5" s="766"/>
      <c r="AM5" s="766"/>
      <c r="AN5" s="766"/>
      <c r="AO5" s="767"/>
      <c r="AP5" s="765" t="s">
        <v>377</v>
      </c>
      <c r="AQ5" s="766"/>
      <c r="AR5" s="766"/>
      <c r="AS5" s="766"/>
      <c r="AT5" s="767"/>
      <c r="AU5" s="765" t="s">
        <v>378</v>
      </c>
      <c r="AV5" s="766"/>
      <c r="AW5" s="766"/>
      <c r="AX5" s="766"/>
      <c r="AY5" s="772"/>
      <c r="AZ5" s="223"/>
      <c r="BA5" s="223"/>
      <c r="BB5" s="223"/>
      <c r="BC5" s="223"/>
      <c r="BD5" s="223"/>
      <c r="BE5" s="224"/>
      <c r="BF5" s="224"/>
      <c r="BG5" s="224"/>
      <c r="BH5" s="224"/>
      <c r="BI5" s="224"/>
      <c r="BJ5" s="224"/>
      <c r="BK5" s="224"/>
      <c r="BL5" s="224"/>
      <c r="BM5" s="224"/>
      <c r="BN5" s="224"/>
      <c r="BO5" s="224"/>
      <c r="BP5" s="224"/>
      <c r="BQ5" s="759" t="s">
        <v>379</v>
      </c>
      <c r="BR5" s="760"/>
      <c r="BS5" s="760"/>
      <c r="BT5" s="760"/>
      <c r="BU5" s="760"/>
      <c r="BV5" s="760"/>
      <c r="BW5" s="760"/>
      <c r="BX5" s="760"/>
      <c r="BY5" s="760"/>
      <c r="BZ5" s="760"/>
      <c r="CA5" s="760"/>
      <c r="CB5" s="760"/>
      <c r="CC5" s="760"/>
      <c r="CD5" s="760"/>
      <c r="CE5" s="760"/>
      <c r="CF5" s="760"/>
      <c r="CG5" s="761"/>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95" t="s">
        <v>385</v>
      </c>
      <c r="DH5" s="796"/>
      <c r="DI5" s="796"/>
      <c r="DJ5" s="796"/>
      <c r="DK5" s="797"/>
      <c r="DL5" s="795" t="s">
        <v>386</v>
      </c>
      <c r="DM5" s="796"/>
      <c r="DN5" s="796"/>
      <c r="DO5" s="796"/>
      <c r="DP5" s="797"/>
      <c r="DQ5" s="765" t="s">
        <v>387</v>
      </c>
      <c r="DR5" s="766"/>
      <c r="DS5" s="766"/>
      <c r="DT5" s="766"/>
      <c r="DU5" s="767"/>
      <c r="DV5" s="765" t="s">
        <v>378</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388</v>
      </c>
      <c r="C7" s="782"/>
      <c r="D7" s="782"/>
      <c r="E7" s="782"/>
      <c r="F7" s="782"/>
      <c r="G7" s="782"/>
      <c r="H7" s="782"/>
      <c r="I7" s="782"/>
      <c r="J7" s="782"/>
      <c r="K7" s="782"/>
      <c r="L7" s="782"/>
      <c r="M7" s="782"/>
      <c r="N7" s="782"/>
      <c r="O7" s="782"/>
      <c r="P7" s="783"/>
      <c r="Q7" s="784">
        <v>42104</v>
      </c>
      <c r="R7" s="785"/>
      <c r="S7" s="785"/>
      <c r="T7" s="785"/>
      <c r="U7" s="785"/>
      <c r="V7" s="785">
        <v>41326</v>
      </c>
      <c r="W7" s="785"/>
      <c r="X7" s="785"/>
      <c r="Y7" s="785"/>
      <c r="Z7" s="785"/>
      <c r="AA7" s="785">
        <v>777</v>
      </c>
      <c r="AB7" s="785"/>
      <c r="AC7" s="785"/>
      <c r="AD7" s="785"/>
      <c r="AE7" s="786"/>
      <c r="AF7" s="787">
        <v>736</v>
      </c>
      <c r="AG7" s="788"/>
      <c r="AH7" s="788"/>
      <c r="AI7" s="788"/>
      <c r="AJ7" s="789"/>
      <c r="AK7" s="790">
        <v>473132</v>
      </c>
      <c r="AL7" s="791"/>
      <c r="AM7" s="791"/>
      <c r="AN7" s="791"/>
      <c r="AO7" s="791"/>
      <c r="AP7" s="791">
        <v>40553</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591</v>
      </c>
      <c r="BT7" s="779"/>
      <c r="BU7" s="779"/>
      <c r="BV7" s="779"/>
      <c r="BW7" s="779"/>
      <c r="BX7" s="779"/>
      <c r="BY7" s="779"/>
      <c r="BZ7" s="779"/>
      <c r="CA7" s="779"/>
      <c r="CB7" s="779"/>
      <c r="CC7" s="779"/>
      <c r="CD7" s="779"/>
      <c r="CE7" s="779"/>
      <c r="CF7" s="779"/>
      <c r="CG7" s="794"/>
      <c r="CH7" s="775">
        <v>28</v>
      </c>
      <c r="CI7" s="776"/>
      <c r="CJ7" s="776"/>
      <c r="CK7" s="776"/>
      <c r="CL7" s="777"/>
      <c r="CM7" s="775">
        <v>58</v>
      </c>
      <c r="CN7" s="776"/>
      <c r="CO7" s="776"/>
      <c r="CP7" s="776"/>
      <c r="CQ7" s="777"/>
      <c r="CR7" s="775" t="s">
        <v>592</v>
      </c>
      <c r="CS7" s="776"/>
      <c r="CT7" s="776"/>
      <c r="CU7" s="776"/>
      <c r="CV7" s="777"/>
      <c r="CW7" s="775" t="s">
        <v>592</v>
      </c>
      <c r="CX7" s="776"/>
      <c r="CY7" s="776"/>
      <c r="CZ7" s="776"/>
      <c r="DA7" s="777"/>
      <c r="DB7" s="775" t="s">
        <v>592</v>
      </c>
      <c r="DC7" s="776"/>
      <c r="DD7" s="776"/>
      <c r="DE7" s="776"/>
      <c r="DF7" s="777"/>
      <c r="DG7" s="775" t="s">
        <v>592</v>
      </c>
      <c r="DH7" s="776"/>
      <c r="DI7" s="776"/>
      <c r="DJ7" s="776"/>
      <c r="DK7" s="777"/>
      <c r="DL7" s="775" t="s">
        <v>592</v>
      </c>
      <c r="DM7" s="776"/>
      <c r="DN7" s="776"/>
      <c r="DO7" s="776"/>
      <c r="DP7" s="777"/>
      <c r="DQ7" s="775" t="s">
        <v>592</v>
      </c>
      <c r="DR7" s="776"/>
      <c r="DS7" s="776"/>
      <c r="DT7" s="776"/>
      <c r="DU7" s="777"/>
      <c r="DV7" s="778"/>
      <c r="DW7" s="779"/>
      <c r="DX7" s="779"/>
      <c r="DY7" s="779"/>
      <c r="DZ7" s="780"/>
      <c r="EA7" s="225"/>
    </row>
    <row r="8" spans="1:131" s="226" customFormat="1" ht="26.25" customHeight="1" x14ac:dyDescent="0.15">
      <c r="A8" s="229">
        <v>2</v>
      </c>
      <c r="B8" s="812" t="s">
        <v>389</v>
      </c>
      <c r="C8" s="813"/>
      <c r="D8" s="813"/>
      <c r="E8" s="813"/>
      <c r="F8" s="813"/>
      <c r="G8" s="813"/>
      <c r="H8" s="813"/>
      <c r="I8" s="813"/>
      <c r="J8" s="813"/>
      <c r="K8" s="813"/>
      <c r="L8" s="813"/>
      <c r="M8" s="813"/>
      <c r="N8" s="813"/>
      <c r="O8" s="813"/>
      <c r="P8" s="814"/>
      <c r="Q8" s="815">
        <v>74</v>
      </c>
      <c r="R8" s="816"/>
      <c r="S8" s="816"/>
      <c r="T8" s="816"/>
      <c r="U8" s="816"/>
      <c r="V8" s="816">
        <v>10</v>
      </c>
      <c r="W8" s="816"/>
      <c r="X8" s="816"/>
      <c r="Y8" s="816"/>
      <c r="Z8" s="816"/>
      <c r="AA8" s="816">
        <v>64</v>
      </c>
      <c r="AB8" s="816"/>
      <c r="AC8" s="816"/>
      <c r="AD8" s="816"/>
      <c r="AE8" s="817"/>
      <c r="AF8" s="818">
        <v>64</v>
      </c>
      <c r="AG8" s="819"/>
      <c r="AH8" s="819"/>
      <c r="AI8" s="819"/>
      <c r="AJ8" s="820"/>
      <c r="AK8" s="801" t="s">
        <v>520</v>
      </c>
      <c r="AL8" s="802"/>
      <c r="AM8" s="802"/>
      <c r="AN8" s="802"/>
      <c r="AO8" s="802"/>
      <c r="AP8" s="802" t="s">
        <v>520</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t="s">
        <v>390</v>
      </c>
      <c r="C9" s="813"/>
      <c r="D9" s="813"/>
      <c r="E9" s="813"/>
      <c r="F9" s="813"/>
      <c r="G9" s="813"/>
      <c r="H9" s="813"/>
      <c r="I9" s="813"/>
      <c r="J9" s="813"/>
      <c r="K9" s="813"/>
      <c r="L9" s="813"/>
      <c r="M9" s="813"/>
      <c r="N9" s="813"/>
      <c r="O9" s="813"/>
      <c r="P9" s="814"/>
      <c r="Q9" s="815">
        <v>1517</v>
      </c>
      <c r="R9" s="816"/>
      <c r="S9" s="816"/>
      <c r="T9" s="816"/>
      <c r="U9" s="816"/>
      <c r="V9" s="816">
        <v>1517</v>
      </c>
      <c r="W9" s="816"/>
      <c r="X9" s="816"/>
      <c r="Y9" s="816"/>
      <c r="Z9" s="816"/>
      <c r="AA9" s="816" t="s">
        <v>520</v>
      </c>
      <c r="AB9" s="816"/>
      <c r="AC9" s="816"/>
      <c r="AD9" s="816"/>
      <c r="AE9" s="817"/>
      <c r="AF9" s="818" t="s">
        <v>391</v>
      </c>
      <c r="AG9" s="819"/>
      <c r="AH9" s="819"/>
      <c r="AI9" s="819"/>
      <c r="AJ9" s="820"/>
      <c r="AK9" s="801">
        <v>8</v>
      </c>
      <c r="AL9" s="802"/>
      <c r="AM9" s="802"/>
      <c r="AN9" s="802"/>
      <c r="AO9" s="802"/>
      <c r="AP9" s="802">
        <v>187</v>
      </c>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392</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393</v>
      </c>
      <c r="B23" s="821" t="s">
        <v>394</v>
      </c>
      <c r="C23" s="822"/>
      <c r="D23" s="822"/>
      <c r="E23" s="822"/>
      <c r="F23" s="822"/>
      <c r="G23" s="822"/>
      <c r="H23" s="822"/>
      <c r="I23" s="822"/>
      <c r="J23" s="822"/>
      <c r="K23" s="822"/>
      <c r="L23" s="822"/>
      <c r="M23" s="822"/>
      <c r="N23" s="822"/>
      <c r="O23" s="822"/>
      <c r="P23" s="823"/>
      <c r="Q23" s="824"/>
      <c r="R23" s="825"/>
      <c r="S23" s="825"/>
      <c r="T23" s="825"/>
      <c r="U23" s="825"/>
      <c r="V23" s="825"/>
      <c r="W23" s="825"/>
      <c r="X23" s="825"/>
      <c r="Y23" s="825"/>
      <c r="Z23" s="825"/>
      <c r="AA23" s="825"/>
      <c r="AB23" s="825"/>
      <c r="AC23" s="825"/>
      <c r="AD23" s="825"/>
      <c r="AE23" s="826"/>
      <c r="AF23" s="827">
        <v>800</v>
      </c>
      <c r="AG23" s="825"/>
      <c r="AH23" s="825"/>
      <c r="AI23" s="825"/>
      <c r="AJ23" s="828"/>
      <c r="AK23" s="829"/>
      <c r="AL23" s="830"/>
      <c r="AM23" s="830"/>
      <c r="AN23" s="830"/>
      <c r="AO23" s="830"/>
      <c r="AP23" s="825"/>
      <c r="AQ23" s="825"/>
      <c r="AR23" s="825"/>
      <c r="AS23" s="825"/>
      <c r="AT23" s="825"/>
      <c r="AU23" s="841"/>
      <c r="AV23" s="841"/>
      <c r="AW23" s="841"/>
      <c r="AX23" s="841"/>
      <c r="AY23" s="842"/>
      <c r="AZ23" s="843" t="s">
        <v>391</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395</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396</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371</v>
      </c>
      <c r="B26" s="760"/>
      <c r="C26" s="760"/>
      <c r="D26" s="760"/>
      <c r="E26" s="760"/>
      <c r="F26" s="760"/>
      <c r="G26" s="760"/>
      <c r="H26" s="760"/>
      <c r="I26" s="760"/>
      <c r="J26" s="760"/>
      <c r="K26" s="760"/>
      <c r="L26" s="760"/>
      <c r="M26" s="760"/>
      <c r="N26" s="760"/>
      <c r="O26" s="760"/>
      <c r="P26" s="761"/>
      <c r="Q26" s="765" t="s">
        <v>397</v>
      </c>
      <c r="R26" s="766"/>
      <c r="S26" s="766"/>
      <c r="T26" s="766"/>
      <c r="U26" s="767"/>
      <c r="V26" s="765" t="s">
        <v>398</v>
      </c>
      <c r="W26" s="766"/>
      <c r="X26" s="766"/>
      <c r="Y26" s="766"/>
      <c r="Z26" s="767"/>
      <c r="AA26" s="765" t="s">
        <v>399</v>
      </c>
      <c r="AB26" s="766"/>
      <c r="AC26" s="766"/>
      <c r="AD26" s="766"/>
      <c r="AE26" s="766"/>
      <c r="AF26" s="846" t="s">
        <v>400</v>
      </c>
      <c r="AG26" s="847"/>
      <c r="AH26" s="847"/>
      <c r="AI26" s="847"/>
      <c r="AJ26" s="848"/>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378</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405</v>
      </c>
      <c r="C28" s="782"/>
      <c r="D28" s="782"/>
      <c r="E28" s="782"/>
      <c r="F28" s="782"/>
      <c r="G28" s="782"/>
      <c r="H28" s="782"/>
      <c r="I28" s="782"/>
      <c r="J28" s="782"/>
      <c r="K28" s="782"/>
      <c r="L28" s="782"/>
      <c r="M28" s="782"/>
      <c r="N28" s="782"/>
      <c r="O28" s="782"/>
      <c r="P28" s="783"/>
      <c r="Q28" s="854">
        <v>10088</v>
      </c>
      <c r="R28" s="855"/>
      <c r="S28" s="855"/>
      <c r="T28" s="855"/>
      <c r="U28" s="855"/>
      <c r="V28" s="855">
        <v>9330</v>
      </c>
      <c r="W28" s="855"/>
      <c r="X28" s="855"/>
      <c r="Y28" s="855"/>
      <c r="Z28" s="855"/>
      <c r="AA28" s="855">
        <v>758</v>
      </c>
      <c r="AB28" s="855"/>
      <c r="AC28" s="855"/>
      <c r="AD28" s="855"/>
      <c r="AE28" s="856"/>
      <c r="AF28" s="857">
        <v>758</v>
      </c>
      <c r="AG28" s="855"/>
      <c r="AH28" s="855"/>
      <c r="AI28" s="855"/>
      <c r="AJ28" s="858"/>
      <c r="AK28" s="859">
        <v>775</v>
      </c>
      <c r="AL28" s="860"/>
      <c r="AM28" s="860"/>
      <c r="AN28" s="860"/>
      <c r="AO28" s="860"/>
      <c r="AP28" s="860" t="s">
        <v>520</v>
      </c>
      <c r="AQ28" s="860"/>
      <c r="AR28" s="860"/>
      <c r="AS28" s="860"/>
      <c r="AT28" s="860"/>
      <c r="AU28" s="860" t="s">
        <v>520</v>
      </c>
      <c r="AV28" s="860"/>
      <c r="AW28" s="860"/>
      <c r="AX28" s="860"/>
      <c r="AY28" s="860"/>
      <c r="AZ28" s="861"/>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406</v>
      </c>
      <c r="C29" s="813"/>
      <c r="D29" s="813"/>
      <c r="E29" s="813"/>
      <c r="F29" s="813"/>
      <c r="G29" s="813"/>
      <c r="H29" s="813"/>
      <c r="I29" s="813"/>
      <c r="J29" s="813"/>
      <c r="K29" s="813"/>
      <c r="L29" s="813"/>
      <c r="M29" s="813"/>
      <c r="N29" s="813"/>
      <c r="O29" s="813"/>
      <c r="P29" s="814"/>
      <c r="Q29" s="815">
        <v>1488</v>
      </c>
      <c r="R29" s="816"/>
      <c r="S29" s="816"/>
      <c r="T29" s="816"/>
      <c r="U29" s="816"/>
      <c r="V29" s="816">
        <v>1487</v>
      </c>
      <c r="W29" s="816"/>
      <c r="X29" s="816"/>
      <c r="Y29" s="816"/>
      <c r="Z29" s="816"/>
      <c r="AA29" s="816">
        <v>2</v>
      </c>
      <c r="AB29" s="816"/>
      <c r="AC29" s="816"/>
      <c r="AD29" s="816"/>
      <c r="AE29" s="817"/>
      <c r="AF29" s="818">
        <v>2</v>
      </c>
      <c r="AG29" s="819"/>
      <c r="AH29" s="819"/>
      <c r="AI29" s="819"/>
      <c r="AJ29" s="820"/>
      <c r="AK29" s="866">
        <v>301</v>
      </c>
      <c r="AL29" s="862"/>
      <c r="AM29" s="862"/>
      <c r="AN29" s="862"/>
      <c r="AO29" s="862"/>
      <c r="AP29" s="862" t="s">
        <v>520</v>
      </c>
      <c r="AQ29" s="862"/>
      <c r="AR29" s="862"/>
      <c r="AS29" s="862"/>
      <c r="AT29" s="862"/>
      <c r="AU29" s="862" t="s">
        <v>520</v>
      </c>
      <c r="AV29" s="862"/>
      <c r="AW29" s="862"/>
      <c r="AX29" s="862"/>
      <c r="AY29" s="862"/>
      <c r="AZ29" s="863"/>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8864</v>
      </c>
      <c r="R30" s="816"/>
      <c r="S30" s="816"/>
      <c r="T30" s="816"/>
      <c r="U30" s="816"/>
      <c r="V30" s="816">
        <v>8515</v>
      </c>
      <c r="W30" s="816"/>
      <c r="X30" s="816"/>
      <c r="Y30" s="816"/>
      <c r="Z30" s="816"/>
      <c r="AA30" s="816">
        <v>350</v>
      </c>
      <c r="AB30" s="816"/>
      <c r="AC30" s="816"/>
      <c r="AD30" s="816"/>
      <c r="AE30" s="817"/>
      <c r="AF30" s="818">
        <v>350</v>
      </c>
      <c r="AG30" s="819"/>
      <c r="AH30" s="819"/>
      <c r="AI30" s="819"/>
      <c r="AJ30" s="820"/>
      <c r="AK30" s="866">
        <v>1302</v>
      </c>
      <c r="AL30" s="862"/>
      <c r="AM30" s="862"/>
      <c r="AN30" s="862"/>
      <c r="AO30" s="862"/>
      <c r="AP30" s="862" t="s">
        <v>520</v>
      </c>
      <c r="AQ30" s="862"/>
      <c r="AR30" s="862"/>
      <c r="AS30" s="862"/>
      <c r="AT30" s="862"/>
      <c r="AU30" s="862" t="s">
        <v>520</v>
      </c>
      <c r="AV30" s="862"/>
      <c r="AW30" s="862"/>
      <c r="AX30" s="862"/>
      <c r="AY30" s="862"/>
      <c r="AZ30" s="863"/>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35</v>
      </c>
      <c r="R31" s="816"/>
      <c r="S31" s="816"/>
      <c r="T31" s="816"/>
      <c r="U31" s="816"/>
      <c r="V31" s="816">
        <v>24</v>
      </c>
      <c r="W31" s="816"/>
      <c r="X31" s="816"/>
      <c r="Y31" s="816"/>
      <c r="Z31" s="816"/>
      <c r="AA31" s="816">
        <v>11</v>
      </c>
      <c r="AB31" s="816"/>
      <c r="AC31" s="816"/>
      <c r="AD31" s="816"/>
      <c r="AE31" s="817"/>
      <c r="AF31" s="818">
        <v>11</v>
      </c>
      <c r="AG31" s="819"/>
      <c r="AH31" s="819"/>
      <c r="AI31" s="819"/>
      <c r="AJ31" s="820"/>
      <c r="AK31" s="866" t="s">
        <v>520</v>
      </c>
      <c r="AL31" s="862"/>
      <c r="AM31" s="862"/>
      <c r="AN31" s="862"/>
      <c r="AO31" s="862"/>
      <c r="AP31" s="862" t="s">
        <v>520</v>
      </c>
      <c r="AQ31" s="862"/>
      <c r="AR31" s="862"/>
      <c r="AS31" s="862"/>
      <c r="AT31" s="862"/>
      <c r="AU31" s="862" t="s">
        <v>520</v>
      </c>
      <c r="AV31" s="862"/>
      <c r="AW31" s="862"/>
      <c r="AX31" s="862"/>
      <c r="AY31" s="862"/>
      <c r="AZ31" s="863"/>
      <c r="BA31" s="863"/>
      <c r="BB31" s="863"/>
      <c r="BC31" s="863"/>
      <c r="BD31" s="863"/>
      <c r="BE31" s="864"/>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2026</v>
      </c>
      <c r="R32" s="816"/>
      <c r="S32" s="816"/>
      <c r="T32" s="816"/>
      <c r="U32" s="816"/>
      <c r="V32" s="816">
        <v>1794</v>
      </c>
      <c r="W32" s="816"/>
      <c r="X32" s="816"/>
      <c r="Y32" s="816"/>
      <c r="Z32" s="816"/>
      <c r="AA32" s="816">
        <v>232</v>
      </c>
      <c r="AB32" s="816"/>
      <c r="AC32" s="816"/>
      <c r="AD32" s="816"/>
      <c r="AE32" s="817"/>
      <c r="AF32" s="818">
        <v>4741</v>
      </c>
      <c r="AG32" s="819"/>
      <c r="AH32" s="819"/>
      <c r="AI32" s="819"/>
      <c r="AJ32" s="820"/>
      <c r="AK32" s="866" t="s">
        <v>520</v>
      </c>
      <c r="AL32" s="862"/>
      <c r="AM32" s="862"/>
      <c r="AN32" s="862"/>
      <c r="AO32" s="862"/>
      <c r="AP32" s="862">
        <v>18</v>
      </c>
      <c r="AQ32" s="862"/>
      <c r="AR32" s="862"/>
      <c r="AS32" s="862"/>
      <c r="AT32" s="862"/>
      <c r="AU32" s="862" t="s">
        <v>520</v>
      </c>
      <c r="AV32" s="862"/>
      <c r="AW32" s="862"/>
      <c r="AX32" s="862"/>
      <c r="AY32" s="862"/>
      <c r="AZ32" s="863"/>
      <c r="BA32" s="863"/>
      <c r="BB32" s="863"/>
      <c r="BC32" s="863"/>
      <c r="BD32" s="863"/>
      <c r="BE32" s="864" t="s">
        <v>410</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411</v>
      </c>
      <c r="C33" s="813"/>
      <c r="D33" s="813"/>
      <c r="E33" s="813"/>
      <c r="F33" s="813"/>
      <c r="G33" s="813"/>
      <c r="H33" s="813"/>
      <c r="I33" s="813"/>
      <c r="J33" s="813"/>
      <c r="K33" s="813"/>
      <c r="L33" s="813"/>
      <c r="M33" s="813"/>
      <c r="N33" s="813"/>
      <c r="O33" s="813"/>
      <c r="P33" s="814"/>
      <c r="Q33" s="815">
        <v>2581</v>
      </c>
      <c r="R33" s="816"/>
      <c r="S33" s="816"/>
      <c r="T33" s="816"/>
      <c r="U33" s="816"/>
      <c r="V33" s="816">
        <v>2299</v>
      </c>
      <c r="W33" s="816"/>
      <c r="X33" s="816"/>
      <c r="Y33" s="816"/>
      <c r="Z33" s="816"/>
      <c r="AA33" s="816">
        <v>281</v>
      </c>
      <c r="AB33" s="816"/>
      <c r="AC33" s="816"/>
      <c r="AD33" s="816"/>
      <c r="AE33" s="817"/>
      <c r="AF33" s="818">
        <v>1550</v>
      </c>
      <c r="AG33" s="819"/>
      <c r="AH33" s="819"/>
      <c r="AI33" s="819"/>
      <c r="AJ33" s="820"/>
      <c r="AK33" s="866">
        <v>485</v>
      </c>
      <c r="AL33" s="862"/>
      <c r="AM33" s="862"/>
      <c r="AN33" s="862"/>
      <c r="AO33" s="862"/>
      <c r="AP33" s="862">
        <v>15114</v>
      </c>
      <c r="AQ33" s="862"/>
      <c r="AR33" s="862"/>
      <c r="AS33" s="862"/>
      <c r="AT33" s="862"/>
      <c r="AU33" s="862">
        <v>4202</v>
      </c>
      <c r="AV33" s="862"/>
      <c r="AW33" s="862"/>
      <c r="AX33" s="862"/>
      <c r="AY33" s="862"/>
      <c r="AZ33" s="863"/>
      <c r="BA33" s="863"/>
      <c r="BB33" s="863"/>
      <c r="BC33" s="863"/>
      <c r="BD33" s="863"/>
      <c r="BE33" s="864" t="s">
        <v>410</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412</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393</v>
      </c>
      <c r="B63" s="821" t="s">
        <v>413</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7412</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414</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416</v>
      </c>
      <c r="B66" s="760"/>
      <c r="C66" s="760"/>
      <c r="D66" s="760"/>
      <c r="E66" s="760"/>
      <c r="F66" s="760"/>
      <c r="G66" s="760"/>
      <c r="H66" s="760"/>
      <c r="I66" s="760"/>
      <c r="J66" s="760"/>
      <c r="K66" s="760"/>
      <c r="L66" s="760"/>
      <c r="M66" s="760"/>
      <c r="N66" s="760"/>
      <c r="O66" s="760"/>
      <c r="P66" s="761"/>
      <c r="Q66" s="765" t="s">
        <v>417</v>
      </c>
      <c r="R66" s="766"/>
      <c r="S66" s="766"/>
      <c r="T66" s="766"/>
      <c r="U66" s="767"/>
      <c r="V66" s="765" t="s">
        <v>418</v>
      </c>
      <c r="W66" s="766"/>
      <c r="X66" s="766"/>
      <c r="Y66" s="766"/>
      <c r="Z66" s="767"/>
      <c r="AA66" s="765" t="s">
        <v>419</v>
      </c>
      <c r="AB66" s="766"/>
      <c r="AC66" s="766"/>
      <c r="AD66" s="766"/>
      <c r="AE66" s="767"/>
      <c r="AF66" s="886" t="s">
        <v>420</v>
      </c>
      <c r="AG66" s="847"/>
      <c r="AH66" s="847"/>
      <c r="AI66" s="847"/>
      <c r="AJ66" s="887"/>
      <c r="AK66" s="765" t="s">
        <v>421</v>
      </c>
      <c r="AL66" s="760"/>
      <c r="AM66" s="760"/>
      <c r="AN66" s="760"/>
      <c r="AO66" s="761"/>
      <c r="AP66" s="765" t="s">
        <v>422</v>
      </c>
      <c r="AQ66" s="766"/>
      <c r="AR66" s="766"/>
      <c r="AS66" s="766"/>
      <c r="AT66" s="767"/>
      <c r="AU66" s="765" t="s">
        <v>423</v>
      </c>
      <c r="AV66" s="766"/>
      <c r="AW66" s="766"/>
      <c r="AX66" s="766"/>
      <c r="AY66" s="767"/>
      <c r="AZ66" s="765" t="s">
        <v>378</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583</v>
      </c>
      <c r="C68" s="902"/>
      <c r="D68" s="902"/>
      <c r="E68" s="902"/>
      <c r="F68" s="902"/>
      <c r="G68" s="902"/>
      <c r="H68" s="902"/>
      <c r="I68" s="902"/>
      <c r="J68" s="902"/>
      <c r="K68" s="902"/>
      <c r="L68" s="902"/>
      <c r="M68" s="902"/>
      <c r="N68" s="902"/>
      <c r="O68" s="902"/>
      <c r="P68" s="903"/>
      <c r="Q68" s="904">
        <v>4795</v>
      </c>
      <c r="R68" s="898"/>
      <c r="S68" s="898"/>
      <c r="T68" s="898"/>
      <c r="U68" s="898"/>
      <c r="V68" s="898">
        <v>4781</v>
      </c>
      <c r="W68" s="898"/>
      <c r="X68" s="898"/>
      <c r="Y68" s="898"/>
      <c r="Z68" s="898"/>
      <c r="AA68" s="898">
        <v>14</v>
      </c>
      <c r="AB68" s="898"/>
      <c r="AC68" s="898"/>
      <c r="AD68" s="898"/>
      <c r="AE68" s="898"/>
      <c r="AF68" s="898">
        <v>14</v>
      </c>
      <c r="AG68" s="898"/>
      <c r="AH68" s="898"/>
      <c r="AI68" s="898"/>
      <c r="AJ68" s="898"/>
      <c r="AK68" s="898">
        <v>32</v>
      </c>
      <c r="AL68" s="898"/>
      <c r="AM68" s="898"/>
      <c r="AN68" s="898"/>
      <c r="AO68" s="898"/>
      <c r="AP68" s="898"/>
      <c r="AQ68" s="898"/>
      <c r="AR68" s="898"/>
      <c r="AS68" s="898"/>
      <c r="AT68" s="898"/>
      <c r="AU68" s="898"/>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584</v>
      </c>
      <c r="C69" s="906"/>
      <c r="D69" s="906"/>
      <c r="E69" s="906"/>
      <c r="F69" s="906"/>
      <c r="G69" s="906"/>
      <c r="H69" s="906"/>
      <c r="I69" s="906"/>
      <c r="J69" s="906"/>
      <c r="K69" s="906"/>
      <c r="L69" s="906"/>
      <c r="M69" s="906"/>
      <c r="N69" s="906"/>
      <c r="O69" s="906"/>
      <c r="P69" s="907"/>
      <c r="Q69" s="908">
        <v>132</v>
      </c>
      <c r="R69" s="862"/>
      <c r="S69" s="862"/>
      <c r="T69" s="862"/>
      <c r="U69" s="862"/>
      <c r="V69" s="862">
        <v>87</v>
      </c>
      <c r="W69" s="862"/>
      <c r="X69" s="862"/>
      <c r="Y69" s="862"/>
      <c r="Z69" s="862"/>
      <c r="AA69" s="862">
        <v>45</v>
      </c>
      <c r="AB69" s="862"/>
      <c r="AC69" s="862"/>
      <c r="AD69" s="862"/>
      <c r="AE69" s="862"/>
      <c r="AF69" s="862">
        <v>45</v>
      </c>
      <c r="AG69" s="862"/>
      <c r="AH69" s="862"/>
      <c r="AI69" s="862"/>
      <c r="AJ69" s="862"/>
      <c r="AK69" s="862" t="s">
        <v>520</v>
      </c>
      <c r="AL69" s="862"/>
      <c r="AM69" s="862"/>
      <c r="AN69" s="862"/>
      <c r="AO69" s="862"/>
      <c r="AP69" s="862"/>
      <c r="AQ69" s="862"/>
      <c r="AR69" s="862"/>
      <c r="AS69" s="862"/>
      <c r="AT69" s="862"/>
      <c r="AU69" s="862"/>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585</v>
      </c>
      <c r="C70" s="906"/>
      <c r="D70" s="906"/>
      <c r="E70" s="906"/>
      <c r="F70" s="906"/>
      <c r="G70" s="906"/>
      <c r="H70" s="906"/>
      <c r="I70" s="906"/>
      <c r="J70" s="906"/>
      <c r="K70" s="906"/>
      <c r="L70" s="906"/>
      <c r="M70" s="906"/>
      <c r="N70" s="906"/>
      <c r="O70" s="906"/>
      <c r="P70" s="907"/>
      <c r="Q70" s="908">
        <v>15803</v>
      </c>
      <c r="R70" s="862"/>
      <c r="S70" s="862"/>
      <c r="T70" s="862"/>
      <c r="U70" s="862"/>
      <c r="V70" s="862">
        <v>14948</v>
      </c>
      <c r="W70" s="862"/>
      <c r="X70" s="862"/>
      <c r="Y70" s="862"/>
      <c r="Z70" s="862"/>
      <c r="AA70" s="862">
        <v>855</v>
      </c>
      <c r="AB70" s="862"/>
      <c r="AC70" s="862"/>
      <c r="AD70" s="862"/>
      <c r="AE70" s="862"/>
      <c r="AF70" s="862">
        <v>855</v>
      </c>
      <c r="AG70" s="862"/>
      <c r="AH70" s="862"/>
      <c r="AI70" s="862"/>
      <c r="AJ70" s="862"/>
      <c r="AK70" s="862">
        <v>1548</v>
      </c>
      <c r="AL70" s="862"/>
      <c r="AM70" s="862"/>
      <c r="AN70" s="862"/>
      <c r="AO70" s="862"/>
      <c r="AP70" s="862"/>
      <c r="AQ70" s="862"/>
      <c r="AR70" s="862"/>
      <c r="AS70" s="862"/>
      <c r="AT70" s="862"/>
      <c r="AU70" s="862"/>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c r="C71" s="906"/>
      <c r="D71" s="906"/>
      <c r="E71" s="906"/>
      <c r="F71" s="906"/>
      <c r="G71" s="906"/>
      <c r="H71" s="906"/>
      <c r="I71" s="906"/>
      <c r="J71" s="906"/>
      <c r="K71" s="906"/>
      <c r="L71" s="906"/>
      <c r="M71" s="906"/>
      <c r="N71" s="906"/>
      <c r="O71" s="906"/>
      <c r="P71" s="907"/>
      <c r="Q71" s="908"/>
      <c r="R71" s="862"/>
      <c r="S71" s="862"/>
      <c r="T71" s="862"/>
      <c r="U71" s="862"/>
      <c r="V71" s="862"/>
      <c r="W71" s="862"/>
      <c r="X71" s="862"/>
      <c r="Y71" s="862"/>
      <c r="Z71" s="862"/>
      <c r="AA71" s="862"/>
      <c r="AB71" s="862"/>
      <c r="AC71" s="862"/>
      <c r="AD71" s="862"/>
      <c r="AE71" s="862"/>
      <c r="AF71" s="862"/>
      <c r="AG71" s="862"/>
      <c r="AH71" s="862"/>
      <c r="AI71" s="862"/>
      <c r="AJ71" s="862"/>
      <c r="AK71" s="862"/>
      <c r="AL71" s="862"/>
      <c r="AM71" s="862"/>
      <c r="AN71" s="862"/>
      <c r="AO71" s="862"/>
      <c r="AP71" s="862"/>
      <c r="AQ71" s="862"/>
      <c r="AR71" s="862"/>
      <c r="AS71" s="862"/>
      <c r="AT71" s="862"/>
      <c r="AU71" s="862"/>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c r="C72" s="906"/>
      <c r="D72" s="906"/>
      <c r="E72" s="906"/>
      <c r="F72" s="906"/>
      <c r="G72" s="906"/>
      <c r="H72" s="906"/>
      <c r="I72" s="906"/>
      <c r="J72" s="906"/>
      <c r="K72" s="906"/>
      <c r="L72" s="906"/>
      <c r="M72" s="906"/>
      <c r="N72" s="906"/>
      <c r="O72" s="906"/>
      <c r="P72" s="907"/>
      <c r="Q72" s="908"/>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c r="C73" s="906"/>
      <c r="D73" s="906"/>
      <c r="E73" s="906"/>
      <c r="F73" s="906"/>
      <c r="G73" s="906"/>
      <c r="H73" s="906"/>
      <c r="I73" s="906"/>
      <c r="J73" s="906"/>
      <c r="K73" s="906"/>
      <c r="L73" s="906"/>
      <c r="M73" s="906"/>
      <c r="N73" s="906"/>
      <c r="O73" s="906"/>
      <c r="P73" s="907"/>
      <c r="Q73" s="908"/>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c r="C74" s="906"/>
      <c r="D74" s="906"/>
      <c r="E74" s="906"/>
      <c r="F74" s="906"/>
      <c r="G74" s="906"/>
      <c r="H74" s="906"/>
      <c r="I74" s="906"/>
      <c r="J74" s="906"/>
      <c r="K74" s="906"/>
      <c r="L74" s="906"/>
      <c r="M74" s="906"/>
      <c r="N74" s="906"/>
      <c r="O74" s="906"/>
      <c r="P74" s="907"/>
      <c r="Q74" s="908"/>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393</v>
      </c>
      <c r="B88" s="821" t="s">
        <v>424</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c r="AG88" s="876"/>
      <c r="AH88" s="876"/>
      <c r="AI88" s="876"/>
      <c r="AJ88" s="876"/>
      <c r="AK88" s="873"/>
      <c r="AL88" s="873"/>
      <c r="AM88" s="873"/>
      <c r="AN88" s="873"/>
      <c r="AO88" s="873"/>
      <c r="AP88" s="876"/>
      <c r="AQ88" s="876"/>
      <c r="AR88" s="876"/>
      <c r="AS88" s="876"/>
      <c r="AT88" s="876"/>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821" t="s">
        <v>425</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426</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427</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9" t="s">
        <v>430</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431</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15">
      <c r="A109" s="94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433</v>
      </c>
      <c r="AB109" s="925"/>
      <c r="AC109" s="925"/>
      <c r="AD109" s="925"/>
      <c r="AE109" s="926"/>
      <c r="AF109" s="924" t="s">
        <v>434</v>
      </c>
      <c r="AG109" s="925"/>
      <c r="AH109" s="925"/>
      <c r="AI109" s="925"/>
      <c r="AJ109" s="926"/>
      <c r="AK109" s="924" t="s">
        <v>305</v>
      </c>
      <c r="AL109" s="925"/>
      <c r="AM109" s="925"/>
      <c r="AN109" s="925"/>
      <c r="AO109" s="926"/>
      <c r="AP109" s="924" t="s">
        <v>435</v>
      </c>
      <c r="AQ109" s="925"/>
      <c r="AR109" s="925"/>
      <c r="AS109" s="925"/>
      <c r="AT109" s="927"/>
      <c r="AU109" s="94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433</v>
      </c>
      <c r="BR109" s="925"/>
      <c r="BS109" s="925"/>
      <c r="BT109" s="925"/>
      <c r="BU109" s="926"/>
      <c r="BV109" s="924" t="s">
        <v>434</v>
      </c>
      <c r="BW109" s="925"/>
      <c r="BX109" s="925"/>
      <c r="BY109" s="925"/>
      <c r="BZ109" s="926"/>
      <c r="CA109" s="924" t="s">
        <v>305</v>
      </c>
      <c r="CB109" s="925"/>
      <c r="CC109" s="925"/>
      <c r="CD109" s="925"/>
      <c r="CE109" s="926"/>
      <c r="CF109" s="945" t="s">
        <v>435</v>
      </c>
      <c r="CG109" s="945"/>
      <c r="CH109" s="945"/>
      <c r="CI109" s="945"/>
      <c r="CJ109" s="945"/>
      <c r="CK109" s="924" t="s">
        <v>436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433</v>
      </c>
      <c r="DH109" s="925"/>
      <c r="DI109" s="925"/>
      <c r="DJ109" s="925"/>
      <c r="DK109" s="926"/>
      <c r="DL109" s="924" t="s">
        <v>434</v>
      </c>
      <c r="DM109" s="925"/>
      <c r="DN109" s="925"/>
      <c r="DO109" s="925"/>
      <c r="DP109" s="926"/>
      <c r="DQ109" s="924" t="s">
        <v>305</v>
      </c>
      <c r="DR109" s="925"/>
      <c r="DS109" s="925"/>
      <c r="DT109" s="925"/>
      <c r="DU109" s="926"/>
      <c r="DV109" s="924" t="s">
        <v>435</v>
      </c>
      <c r="DW109" s="925"/>
      <c r="DX109" s="925"/>
      <c r="DY109" s="925"/>
      <c r="DZ109" s="927"/>
    </row>
    <row r="110" spans="1:131" s="221" customFormat="1" ht="26.25" customHeight="1" x14ac:dyDescent="0.15">
      <c r="A110" s="928" t="s">
        <v>437</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4191343</v>
      </c>
      <c r="AB110" s="932"/>
      <c r="AC110" s="932"/>
      <c r="AD110" s="932"/>
      <c r="AE110" s="933"/>
      <c r="AF110" s="934">
        <v>4070847</v>
      </c>
      <c r="AG110" s="932"/>
      <c r="AH110" s="932"/>
      <c r="AI110" s="932"/>
      <c r="AJ110" s="933"/>
      <c r="AK110" s="934">
        <v>3925303</v>
      </c>
      <c r="AL110" s="932"/>
      <c r="AM110" s="932"/>
      <c r="AN110" s="932"/>
      <c r="AO110" s="933"/>
      <c r="AP110" s="935">
        <v>21.9</v>
      </c>
      <c r="AQ110" s="936"/>
      <c r="AR110" s="936"/>
      <c r="AS110" s="936"/>
      <c r="AT110" s="937"/>
      <c r="AU110" s="938" t="s">
        <v>73</v>
      </c>
      <c r="AV110" s="939"/>
      <c r="AW110" s="939"/>
      <c r="AX110" s="939"/>
      <c r="AY110" s="939"/>
      <c r="AZ110" s="961" t="s">
        <v>438</v>
      </c>
      <c r="BA110" s="929"/>
      <c r="BB110" s="929"/>
      <c r="BC110" s="929"/>
      <c r="BD110" s="929"/>
      <c r="BE110" s="929"/>
      <c r="BF110" s="929"/>
      <c r="BG110" s="929"/>
      <c r="BH110" s="929"/>
      <c r="BI110" s="929"/>
      <c r="BJ110" s="929"/>
      <c r="BK110" s="929"/>
      <c r="BL110" s="929"/>
      <c r="BM110" s="929"/>
      <c r="BN110" s="929"/>
      <c r="BO110" s="929"/>
      <c r="BP110" s="930"/>
      <c r="BQ110" s="962">
        <v>39428188</v>
      </c>
      <c r="BR110" s="963"/>
      <c r="BS110" s="963"/>
      <c r="BT110" s="963"/>
      <c r="BU110" s="963"/>
      <c r="BV110" s="963">
        <v>38196065</v>
      </c>
      <c r="BW110" s="963"/>
      <c r="BX110" s="963"/>
      <c r="BY110" s="963"/>
      <c r="BZ110" s="963"/>
      <c r="CA110" s="963">
        <v>40740115</v>
      </c>
      <c r="CB110" s="963"/>
      <c r="CC110" s="963"/>
      <c r="CD110" s="963"/>
      <c r="CE110" s="963"/>
      <c r="CF110" s="976">
        <v>227.6</v>
      </c>
      <c r="CG110" s="977"/>
      <c r="CH110" s="977"/>
      <c r="CI110" s="977"/>
      <c r="CJ110" s="977"/>
      <c r="CK110" s="978" t="s">
        <v>439</v>
      </c>
      <c r="CL110" s="979"/>
      <c r="CM110" s="961" t="s">
        <v>440</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441</v>
      </c>
      <c r="DH110" s="963"/>
      <c r="DI110" s="963"/>
      <c r="DJ110" s="963"/>
      <c r="DK110" s="963"/>
      <c r="DL110" s="963" t="s">
        <v>442</v>
      </c>
      <c r="DM110" s="963"/>
      <c r="DN110" s="963"/>
      <c r="DO110" s="963"/>
      <c r="DP110" s="963"/>
      <c r="DQ110" s="963" t="s">
        <v>442</v>
      </c>
      <c r="DR110" s="963"/>
      <c r="DS110" s="963"/>
      <c r="DT110" s="963"/>
      <c r="DU110" s="963"/>
      <c r="DV110" s="964" t="s">
        <v>442</v>
      </c>
      <c r="DW110" s="964"/>
      <c r="DX110" s="964"/>
      <c r="DY110" s="964"/>
      <c r="DZ110" s="965"/>
    </row>
    <row r="111" spans="1:131" s="221" customFormat="1" ht="26.25" customHeight="1" x14ac:dyDescent="0.15">
      <c r="A111" s="966" t="s">
        <v>443</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442</v>
      </c>
      <c r="AB111" s="970"/>
      <c r="AC111" s="970"/>
      <c r="AD111" s="970"/>
      <c r="AE111" s="971"/>
      <c r="AF111" s="972" t="s">
        <v>442</v>
      </c>
      <c r="AG111" s="970"/>
      <c r="AH111" s="970"/>
      <c r="AI111" s="970"/>
      <c r="AJ111" s="971"/>
      <c r="AK111" s="972" t="s">
        <v>442</v>
      </c>
      <c r="AL111" s="970"/>
      <c r="AM111" s="970"/>
      <c r="AN111" s="970"/>
      <c r="AO111" s="971"/>
      <c r="AP111" s="973" t="s">
        <v>441</v>
      </c>
      <c r="AQ111" s="974"/>
      <c r="AR111" s="974"/>
      <c r="AS111" s="974"/>
      <c r="AT111" s="975"/>
      <c r="AU111" s="940"/>
      <c r="AV111" s="941"/>
      <c r="AW111" s="941"/>
      <c r="AX111" s="941"/>
      <c r="AY111" s="941"/>
      <c r="AZ111" s="954" t="s">
        <v>444</v>
      </c>
      <c r="BA111" s="955"/>
      <c r="BB111" s="955"/>
      <c r="BC111" s="955"/>
      <c r="BD111" s="955"/>
      <c r="BE111" s="955"/>
      <c r="BF111" s="955"/>
      <c r="BG111" s="955"/>
      <c r="BH111" s="955"/>
      <c r="BI111" s="955"/>
      <c r="BJ111" s="955"/>
      <c r="BK111" s="955"/>
      <c r="BL111" s="955"/>
      <c r="BM111" s="955"/>
      <c r="BN111" s="955"/>
      <c r="BO111" s="955"/>
      <c r="BP111" s="956"/>
      <c r="BQ111" s="957" t="s">
        <v>445</v>
      </c>
      <c r="BR111" s="958"/>
      <c r="BS111" s="958"/>
      <c r="BT111" s="958"/>
      <c r="BU111" s="958"/>
      <c r="BV111" s="958" t="s">
        <v>441</v>
      </c>
      <c r="BW111" s="958"/>
      <c r="BX111" s="958"/>
      <c r="BY111" s="958"/>
      <c r="BZ111" s="958"/>
      <c r="CA111" s="958" t="s">
        <v>441</v>
      </c>
      <c r="CB111" s="958"/>
      <c r="CC111" s="958"/>
      <c r="CD111" s="958"/>
      <c r="CE111" s="958"/>
      <c r="CF111" s="952" t="s">
        <v>441</v>
      </c>
      <c r="CG111" s="953"/>
      <c r="CH111" s="953"/>
      <c r="CI111" s="953"/>
      <c r="CJ111" s="953"/>
      <c r="CK111" s="980"/>
      <c r="CL111" s="981"/>
      <c r="CM111" s="954" t="s">
        <v>446</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441</v>
      </c>
      <c r="DH111" s="958"/>
      <c r="DI111" s="958"/>
      <c r="DJ111" s="958"/>
      <c r="DK111" s="958"/>
      <c r="DL111" s="958" t="s">
        <v>441</v>
      </c>
      <c r="DM111" s="958"/>
      <c r="DN111" s="958"/>
      <c r="DO111" s="958"/>
      <c r="DP111" s="958"/>
      <c r="DQ111" s="958" t="s">
        <v>445</v>
      </c>
      <c r="DR111" s="958"/>
      <c r="DS111" s="958"/>
      <c r="DT111" s="958"/>
      <c r="DU111" s="958"/>
      <c r="DV111" s="959" t="s">
        <v>445</v>
      </c>
      <c r="DW111" s="959"/>
      <c r="DX111" s="959"/>
      <c r="DY111" s="959"/>
      <c r="DZ111" s="960"/>
    </row>
    <row r="112" spans="1:131" s="221" customFormat="1" ht="26.25" customHeight="1" x14ac:dyDescent="0.15">
      <c r="A112" s="984" t="s">
        <v>447</v>
      </c>
      <c r="B112" s="985"/>
      <c r="C112" s="955" t="s">
        <v>448</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442</v>
      </c>
      <c r="AB112" s="991"/>
      <c r="AC112" s="991"/>
      <c r="AD112" s="991"/>
      <c r="AE112" s="992"/>
      <c r="AF112" s="993" t="s">
        <v>441</v>
      </c>
      <c r="AG112" s="991"/>
      <c r="AH112" s="991"/>
      <c r="AI112" s="991"/>
      <c r="AJ112" s="992"/>
      <c r="AK112" s="993" t="s">
        <v>441</v>
      </c>
      <c r="AL112" s="991"/>
      <c r="AM112" s="991"/>
      <c r="AN112" s="991"/>
      <c r="AO112" s="992"/>
      <c r="AP112" s="994" t="s">
        <v>442</v>
      </c>
      <c r="AQ112" s="995"/>
      <c r="AR112" s="995"/>
      <c r="AS112" s="995"/>
      <c r="AT112" s="996"/>
      <c r="AU112" s="940"/>
      <c r="AV112" s="941"/>
      <c r="AW112" s="941"/>
      <c r="AX112" s="941"/>
      <c r="AY112" s="941"/>
      <c r="AZ112" s="954" t="s">
        <v>449</v>
      </c>
      <c r="BA112" s="955"/>
      <c r="BB112" s="955"/>
      <c r="BC112" s="955"/>
      <c r="BD112" s="955"/>
      <c r="BE112" s="955"/>
      <c r="BF112" s="955"/>
      <c r="BG112" s="955"/>
      <c r="BH112" s="955"/>
      <c r="BI112" s="955"/>
      <c r="BJ112" s="955"/>
      <c r="BK112" s="955"/>
      <c r="BL112" s="955"/>
      <c r="BM112" s="955"/>
      <c r="BN112" s="955"/>
      <c r="BO112" s="955"/>
      <c r="BP112" s="956"/>
      <c r="BQ112" s="957">
        <v>4980411</v>
      </c>
      <c r="BR112" s="958"/>
      <c r="BS112" s="958"/>
      <c r="BT112" s="958"/>
      <c r="BU112" s="958"/>
      <c r="BV112" s="958">
        <v>4657055</v>
      </c>
      <c r="BW112" s="958"/>
      <c r="BX112" s="958"/>
      <c r="BY112" s="958"/>
      <c r="BZ112" s="958"/>
      <c r="CA112" s="958">
        <v>4201791</v>
      </c>
      <c r="CB112" s="958"/>
      <c r="CC112" s="958"/>
      <c r="CD112" s="958"/>
      <c r="CE112" s="958"/>
      <c r="CF112" s="952">
        <v>23.5</v>
      </c>
      <c r="CG112" s="953"/>
      <c r="CH112" s="953"/>
      <c r="CI112" s="953"/>
      <c r="CJ112" s="953"/>
      <c r="CK112" s="980"/>
      <c r="CL112" s="981"/>
      <c r="CM112" s="954" t="s">
        <v>450</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441</v>
      </c>
      <c r="DH112" s="958"/>
      <c r="DI112" s="958"/>
      <c r="DJ112" s="958"/>
      <c r="DK112" s="958"/>
      <c r="DL112" s="958" t="s">
        <v>442</v>
      </c>
      <c r="DM112" s="958"/>
      <c r="DN112" s="958"/>
      <c r="DO112" s="958"/>
      <c r="DP112" s="958"/>
      <c r="DQ112" s="958" t="s">
        <v>442</v>
      </c>
      <c r="DR112" s="958"/>
      <c r="DS112" s="958"/>
      <c r="DT112" s="958"/>
      <c r="DU112" s="958"/>
      <c r="DV112" s="959" t="s">
        <v>442</v>
      </c>
      <c r="DW112" s="959"/>
      <c r="DX112" s="959"/>
      <c r="DY112" s="959"/>
      <c r="DZ112" s="960"/>
    </row>
    <row r="113" spans="1:130" s="221" customFormat="1" ht="26.25" customHeight="1" x14ac:dyDescent="0.15">
      <c r="A113" s="986"/>
      <c r="B113" s="987"/>
      <c r="C113" s="955" t="s">
        <v>451</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376401</v>
      </c>
      <c r="AB113" s="970"/>
      <c r="AC113" s="970"/>
      <c r="AD113" s="970"/>
      <c r="AE113" s="971"/>
      <c r="AF113" s="972">
        <v>341941</v>
      </c>
      <c r="AG113" s="970"/>
      <c r="AH113" s="970"/>
      <c r="AI113" s="970"/>
      <c r="AJ113" s="971"/>
      <c r="AK113" s="972">
        <v>298494</v>
      </c>
      <c r="AL113" s="970"/>
      <c r="AM113" s="970"/>
      <c r="AN113" s="970"/>
      <c r="AO113" s="971"/>
      <c r="AP113" s="973">
        <v>1.7</v>
      </c>
      <c r="AQ113" s="974"/>
      <c r="AR113" s="974"/>
      <c r="AS113" s="974"/>
      <c r="AT113" s="975"/>
      <c r="AU113" s="940"/>
      <c r="AV113" s="941"/>
      <c r="AW113" s="941"/>
      <c r="AX113" s="941"/>
      <c r="AY113" s="941"/>
      <c r="AZ113" s="954" t="s">
        <v>452</v>
      </c>
      <c r="BA113" s="955"/>
      <c r="BB113" s="955"/>
      <c r="BC113" s="955"/>
      <c r="BD113" s="955"/>
      <c r="BE113" s="955"/>
      <c r="BF113" s="955"/>
      <c r="BG113" s="955"/>
      <c r="BH113" s="955"/>
      <c r="BI113" s="955"/>
      <c r="BJ113" s="955"/>
      <c r="BK113" s="955"/>
      <c r="BL113" s="955"/>
      <c r="BM113" s="955"/>
      <c r="BN113" s="955"/>
      <c r="BO113" s="955"/>
      <c r="BP113" s="956"/>
      <c r="BQ113" s="957">
        <v>237295</v>
      </c>
      <c r="BR113" s="958"/>
      <c r="BS113" s="958"/>
      <c r="BT113" s="958"/>
      <c r="BU113" s="958"/>
      <c r="BV113" s="958">
        <v>187564</v>
      </c>
      <c r="BW113" s="958"/>
      <c r="BX113" s="958"/>
      <c r="BY113" s="958"/>
      <c r="BZ113" s="958"/>
      <c r="CA113" s="958">
        <v>248214</v>
      </c>
      <c r="CB113" s="958"/>
      <c r="CC113" s="958"/>
      <c r="CD113" s="958"/>
      <c r="CE113" s="958"/>
      <c r="CF113" s="952">
        <v>1.4</v>
      </c>
      <c r="CG113" s="953"/>
      <c r="CH113" s="953"/>
      <c r="CI113" s="953"/>
      <c r="CJ113" s="953"/>
      <c r="CK113" s="980"/>
      <c r="CL113" s="981"/>
      <c r="CM113" s="954" t="s">
        <v>453</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441</v>
      </c>
      <c r="DH113" s="991"/>
      <c r="DI113" s="991"/>
      <c r="DJ113" s="991"/>
      <c r="DK113" s="992"/>
      <c r="DL113" s="993" t="s">
        <v>441</v>
      </c>
      <c r="DM113" s="991"/>
      <c r="DN113" s="991"/>
      <c r="DO113" s="991"/>
      <c r="DP113" s="992"/>
      <c r="DQ113" s="993" t="s">
        <v>441</v>
      </c>
      <c r="DR113" s="991"/>
      <c r="DS113" s="991"/>
      <c r="DT113" s="991"/>
      <c r="DU113" s="992"/>
      <c r="DV113" s="994" t="s">
        <v>441</v>
      </c>
      <c r="DW113" s="995"/>
      <c r="DX113" s="995"/>
      <c r="DY113" s="995"/>
      <c r="DZ113" s="996"/>
    </row>
    <row r="114" spans="1:130" s="221" customFormat="1" ht="26.25" customHeight="1" x14ac:dyDescent="0.15">
      <c r="A114" s="986"/>
      <c r="B114" s="987"/>
      <c r="C114" s="955" t="s">
        <v>454</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51127</v>
      </c>
      <c r="AB114" s="991"/>
      <c r="AC114" s="991"/>
      <c r="AD114" s="991"/>
      <c r="AE114" s="992"/>
      <c r="AF114" s="993">
        <v>50713</v>
      </c>
      <c r="AG114" s="991"/>
      <c r="AH114" s="991"/>
      <c r="AI114" s="991"/>
      <c r="AJ114" s="992"/>
      <c r="AK114" s="993">
        <v>50809</v>
      </c>
      <c r="AL114" s="991"/>
      <c r="AM114" s="991"/>
      <c r="AN114" s="991"/>
      <c r="AO114" s="992"/>
      <c r="AP114" s="994">
        <v>0.3</v>
      </c>
      <c r="AQ114" s="995"/>
      <c r="AR114" s="995"/>
      <c r="AS114" s="995"/>
      <c r="AT114" s="996"/>
      <c r="AU114" s="940"/>
      <c r="AV114" s="941"/>
      <c r="AW114" s="941"/>
      <c r="AX114" s="941"/>
      <c r="AY114" s="941"/>
      <c r="AZ114" s="954" t="s">
        <v>455</v>
      </c>
      <c r="BA114" s="955"/>
      <c r="BB114" s="955"/>
      <c r="BC114" s="955"/>
      <c r="BD114" s="955"/>
      <c r="BE114" s="955"/>
      <c r="BF114" s="955"/>
      <c r="BG114" s="955"/>
      <c r="BH114" s="955"/>
      <c r="BI114" s="955"/>
      <c r="BJ114" s="955"/>
      <c r="BK114" s="955"/>
      <c r="BL114" s="955"/>
      <c r="BM114" s="955"/>
      <c r="BN114" s="955"/>
      <c r="BO114" s="955"/>
      <c r="BP114" s="956"/>
      <c r="BQ114" s="957">
        <v>4137043</v>
      </c>
      <c r="BR114" s="958"/>
      <c r="BS114" s="958"/>
      <c r="BT114" s="958"/>
      <c r="BU114" s="958"/>
      <c r="BV114" s="958">
        <v>4089029</v>
      </c>
      <c r="BW114" s="958"/>
      <c r="BX114" s="958"/>
      <c r="BY114" s="958"/>
      <c r="BZ114" s="958"/>
      <c r="CA114" s="958">
        <v>4020380</v>
      </c>
      <c r="CB114" s="958"/>
      <c r="CC114" s="958"/>
      <c r="CD114" s="958"/>
      <c r="CE114" s="958"/>
      <c r="CF114" s="952">
        <v>22.5</v>
      </c>
      <c r="CG114" s="953"/>
      <c r="CH114" s="953"/>
      <c r="CI114" s="953"/>
      <c r="CJ114" s="953"/>
      <c r="CK114" s="980"/>
      <c r="CL114" s="981"/>
      <c r="CM114" s="954" t="s">
        <v>456</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442</v>
      </c>
      <c r="DH114" s="991"/>
      <c r="DI114" s="991"/>
      <c r="DJ114" s="991"/>
      <c r="DK114" s="992"/>
      <c r="DL114" s="993" t="s">
        <v>441</v>
      </c>
      <c r="DM114" s="991"/>
      <c r="DN114" s="991"/>
      <c r="DO114" s="991"/>
      <c r="DP114" s="992"/>
      <c r="DQ114" s="993" t="s">
        <v>441</v>
      </c>
      <c r="DR114" s="991"/>
      <c r="DS114" s="991"/>
      <c r="DT114" s="991"/>
      <c r="DU114" s="992"/>
      <c r="DV114" s="994" t="s">
        <v>441</v>
      </c>
      <c r="DW114" s="995"/>
      <c r="DX114" s="995"/>
      <c r="DY114" s="995"/>
      <c r="DZ114" s="996"/>
    </row>
    <row r="115" spans="1:130" s="221" customFormat="1" ht="26.25" customHeight="1" x14ac:dyDescent="0.15">
      <c r="A115" s="986"/>
      <c r="B115" s="987"/>
      <c r="C115" s="955" t="s">
        <v>457</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442</v>
      </c>
      <c r="AB115" s="970"/>
      <c r="AC115" s="970"/>
      <c r="AD115" s="970"/>
      <c r="AE115" s="971"/>
      <c r="AF115" s="972" t="s">
        <v>441</v>
      </c>
      <c r="AG115" s="970"/>
      <c r="AH115" s="970"/>
      <c r="AI115" s="970"/>
      <c r="AJ115" s="971"/>
      <c r="AK115" s="972" t="s">
        <v>441</v>
      </c>
      <c r="AL115" s="970"/>
      <c r="AM115" s="970"/>
      <c r="AN115" s="970"/>
      <c r="AO115" s="971"/>
      <c r="AP115" s="973" t="s">
        <v>441</v>
      </c>
      <c r="AQ115" s="974"/>
      <c r="AR115" s="974"/>
      <c r="AS115" s="974"/>
      <c r="AT115" s="975"/>
      <c r="AU115" s="940"/>
      <c r="AV115" s="941"/>
      <c r="AW115" s="941"/>
      <c r="AX115" s="941"/>
      <c r="AY115" s="941"/>
      <c r="AZ115" s="954" t="s">
        <v>458</v>
      </c>
      <c r="BA115" s="955"/>
      <c r="BB115" s="955"/>
      <c r="BC115" s="955"/>
      <c r="BD115" s="955"/>
      <c r="BE115" s="955"/>
      <c r="BF115" s="955"/>
      <c r="BG115" s="955"/>
      <c r="BH115" s="955"/>
      <c r="BI115" s="955"/>
      <c r="BJ115" s="955"/>
      <c r="BK115" s="955"/>
      <c r="BL115" s="955"/>
      <c r="BM115" s="955"/>
      <c r="BN115" s="955"/>
      <c r="BO115" s="955"/>
      <c r="BP115" s="956"/>
      <c r="BQ115" s="957" t="s">
        <v>441</v>
      </c>
      <c r="BR115" s="958"/>
      <c r="BS115" s="958"/>
      <c r="BT115" s="958"/>
      <c r="BU115" s="958"/>
      <c r="BV115" s="958" t="s">
        <v>442</v>
      </c>
      <c r="BW115" s="958"/>
      <c r="BX115" s="958"/>
      <c r="BY115" s="958"/>
      <c r="BZ115" s="958"/>
      <c r="CA115" s="958" t="s">
        <v>441</v>
      </c>
      <c r="CB115" s="958"/>
      <c r="CC115" s="958"/>
      <c r="CD115" s="958"/>
      <c r="CE115" s="958"/>
      <c r="CF115" s="952" t="s">
        <v>442</v>
      </c>
      <c r="CG115" s="953"/>
      <c r="CH115" s="953"/>
      <c r="CI115" s="953"/>
      <c r="CJ115" s="953"/>
      <c r="CK115" s="980"/>
      <c r="CL115" s="981"/>
      <c r="CM115" s="954" t="s">
        <v>459</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441</v>
      </c>
      <c r="DH115" s="991"/>
      <c r="DI115" s="991"/>
      <c r="DJ115" s="991"/>
      <c r="DK115" s="992"/>
      <c r="DL115" s="993" t="s">
        <v>441</v>
      </c>
      <c r="DM115" s="991"/>
      <c r="DN115" s="991"/>
      <c r="DO115" s="991"/>
      <c r="DP115" s="992"/>
      <c r="DQ115" s="993" t="s">
        <v>442</v>
      </c>
      <c r="DR115" s="991"/>
      <c r="DS115" s="991"/>
      <c r="DT115" s="991"/>
      <c r="DU115" s="992"/>
      <c r="DV115" s="994" t="s">
        <v>441</v>
      </c>
      <c r="DW115" s="995"/>
      <c r="DX115" s="995"/>
      <c r="DY115" s="995"/>
      <c r="DZ115" s="996"/>
    </row>
    <row r="116" spans="1:130" s="221" customFormat="1" ht="26.25" customHeight="1" x14ac:dyDescent="0.15">
      <c r="A116" s="988"/>
      <c r="B116" s="989"/>
      <c r="C116" s="997" t="s">
        <v>460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122</v>
      </c>
      <c r="AB116" s="991"/>
      <c r="AC116" s="991"/>
      <c r="AD116" s="991"/>
      <c r="AE116" s="992"/>
      <c r="AF116" s="993">
        <v>26</v>
      </c>
      <c r="AG116" s="991"/>
      <c r="AH116" s="991"/>
      <c r="AI116" s="991"/>
      <c r="AJ116" s="992"/>
      <c r="AK116" s="993">
        <v>30</v>
      </c>
      <c r="AL116" s="991"/>
      <c r="AM116" s="991"/>
      <c r="AN116" s="991"/>
      <c r="AO116" s="992"/>
      <c r="AP116" s="994">
        <v>0</v>
      </c>
      <c r="AQ116" s="995"/>
      <c r="AR116" s="995"/>
      <c r="AS116" s="995"/>
      <c r="AT116" s="996"/>
      <c r="AU116" s="940"/>
      <c r="AV116" s="941"/>
      <c r="AW116" s="941"/>
      <c r="AX116" s="941"/>
      <c r="AY116" s="941"/>
      <c r="AZ116" s="999" t="s">
        <v>461</v>
      </c>
      <c r="BA116" s="1000"/>
      <c r="BB116" s="1000"/>
      <c r="BC116" s="1000"/>
      <c r="BD116" s="1000"/>
      <c r="BE116" s="1000"/>
      <c r="BF116" s="1000"/>
      <c r="BG116" s="1000"/>
      <c r="BH116" s="1000"/>
      <c r="BI116" s="1000"/>
      <c r="BJ116" s="1000"/>
      <c r="BK116" s="1000"/>
      <c r="BL116" s="1000"/>
      <c r="BM116" s="1000"/>
      <c r="BN116" s="1000"/>
      <c r="BO116" s="1000"/>
      <c r="BP116" s="1001"/>
      <c r="BQ116" s="957" t="s">
        <v>441</v>
      </c>
      <c r="BR116" s="958"/>
      <c r="BS116" s="958"/>
      <c r="BT116" s="958"/>
      <c r="BU116" s="958"/>
      <c r="BV116" s="958" t="s">
        <v>441</v>
      </c>
      <c r="BW116" s="958"/>
      <c r="BX116" s="958"/>
      <c r="BY116" s="958"/>
      <c r="BZ116" s="958"/>
      <c r="CA116" s="958" t="s">
        <v>442</v>
      </c>
      <c r="CB116" s="958"/>
      <c r="CC116" s="958"/>
      <c r="CD116" s="958"/>
      <c r="CE116" s="958"/>
      <c r="CF116" s="952" t="s">
        <v>441</v>
      </c>
      <c r="CG116" s="953"/>
      <c r="CH116" s="953"/>
      <c r="CI116" s="953"/>
      <c r="CJ116" s="953"/>
      <c r="CK116" s="980"/>
      <c r="CL116" s="981"/>
      <c r="CM116" s="954" t="s">
        <v>462</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441</v>
      </c>
      <c r="DH116" s="991"/>
      <c r="DI116" s="991"/>
      <c r="DJ116" s="991"/>
      <c r="DK116" s="992"/>
      <c r="DL116" s="993" t="s">
        <v>441</v>
      </c>
      <c r="DM116" s="991"/>
      <c r="DN116" s="991"/>
      <c r="DO116" s="991"/>
      <c r="DP116" s="992"/>
      <c r="DQ116" s="993" t="s">
        <v>441</v>
      </c>
      <c r="DR116" s="991"/>
      <c r="DS116" s="991"/>
      <c r="DT116" s="991"/>
      <c r="DU116" s="992"/>
      <c r="DV116" s="994" t="s">
        <v>441</v>
      </c>
      <c r="DW116" s="995"/>
      <c r="DX116" s="995"/>
      <c r="DY116" s="995"/>
      <c r="DZ116" s="996"/>
    </row>
    <row r="117" spans="1:130" s="221" customFormat="1" ht="26.25" customHeight="1" x14ac:dyDescent="0.15">
      <c r="A117" s="94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463</v>
      </c>
      <c r="Z117" s="926"/>
      <c r="AA117" s="1010">
        <v>4618993</v>
      </c>
      <c r="AB117" s="1011"/>
      <c r="AC117" s="1011"/>
      <c r="AD117" s="1011"/>
      <c r="AE117" s="1012"/>
      <c r="AF117" s="1013">
        <v>4463527</v>
      </c>
      <c r="AG117" s="1011"/>
      <c r="AH117" s="1011"/>
      <c r="AI117" s="1011"/>
      <c r="AJ117" s="1012"/>
      <c r="AK117" s="1013">
        <v>4274636</v>
      </c>
      <c r="AL117" s="1011"/>
      <c r="AM117" s="1011"/>
      <c r="AN117" s="1011"/>
      <c r="AO117" s="1012"/>
      <c r="AP117" s="1014"/>
      <c r="AQ117" s="1015"/>
      <c r="AR117" s="1015"/>
      <c r="AS117" s="1015"/>
      <c r="AT117" s="1016"/>
      <c r="AU117" s="940"/>
      <c r="AV117" s="941"/>
      <c r="AW117" s="941"/>
      <c r="AX117" s="941"/>
      <c r="AY117" s="941"/>
      <c r="AZ117" s="1006" t="s">
        <v>464</v>
      </c>
      <c r="BA117" s="1007"/>
      <c r="BB117" s="1007"/>
      <c r="BC117" s="1007"/>
      <c r="BD117" s="1007"/>
      <c r="BE117" s="1007"/>
      <c r="BF117" s="1007"/>
      <c r="BG117" s="1007"/>
      <c r="BH117" s="1007"/>
      <c r="BI117" s="1007"/>
      <c r="BJ117" s="1007"/>
      <c r="BK117" s="1007"/>
      <c r="BL117" s="1007"/>
      <c r="BM117" s="1007"/>
      <c r="BN117" s="1007"/>
      <c r="BO117" s="1007"/>
      <c r="BP117" s="1008"/>
      <c r="BQ117" s="957" t="s">
        <v>442</v>
      </c>
      <c r="BR117" s="958"/>
      <c r="BS117" s="958"/>
      <c r="BT117" s="958"/>
      <c r="BU117" s="958"/>
      <c r="BV117" s="958" t="s">
        <v>442</v>
      </c>
      <c r="BW117" s="958"/>
      <c r="BX117" s="958"/>
      <c r="BY117" s="958"/>
      <c r="BZ117" s="958"/>
      <c r="CA117" s="958" t="s">
        <v>442</v>
      </c>
      <c r="CB117" s="958"/>
      <c r="CC117" s="958"/>
      <c r="CD117" s="958"/>
      <c r="CE117" s="958"/>
      <c r="CF117" s="952" t="s">
        <v>442</v>
      </c>
      <c r="CG117" s="953"/>
      <c r="CH117" s="953"/>
      <c r="CI117" s="953"/>
      <c r="CJ117" s="953"/>
      <c r="CK117" s="980"/>
      <c r="CL117" s="981"/>
      <c r="CM117" s="954" t="s">
        <v>465</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442</v>
      </c>
      <c r="DH117" s="991"/>
      <c r="DI117" s="991"/>
      <c r="DJ117" s="991"/>
      <c r="DK117" s="992"/>
      <c r="DL117" s="993" t="s">
        <v>442</v>
      </c>
      <c r="DM117" s="991"/>
      <c r="DN117" s="991"/>
      <c r="DO117" s="991"/>
      <c r="DP117" s="992"/>
      <c r="DQ117" s="993" t="s">
        <v>442</v>
      </c>
      <c r="DR117" s="991"/>
      <c r="DS117" s="991"/>
      <c r="DT117" s="991"/>
      <c r="DU117" s="992"/>
      <c r="DV117" s="994" t="s">
        <v>442</v>
      </c>
      <c r="DW117" s="995"/>
      <c r="DX117" s="995"/>
      <c r="DY117" s="995"/>
      <c r="DZ117" s="996"/>
    </row>
    <row r="118" spans="1:130" s="221" customFormat="1" ht="26.25" customHeight="1" x14ac:dyDescent="0.15">
      <c r="A118" s="944" t="s">
        <v>436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433</v>
      </c>
      <c r="AB118" s="925"/>
      <c r="AC118" s="925"/>
      <c r="AD118" s="925"/>
      <c r="AE118" s="926"/>
      <c r="AF118" s="924" t="s">
        <v>434</v>
      </c>
      <c r="AG118" s="925"/>
      <c r="AH118" s="925"/>
      <c r="AI118" s="925"/>
      <c r="AJ118" s="926"/>
      <c r="AK118" s="924" t="s">
        <v>305</v>
      </c>
      <c r="AL118" s="925"/>
      <c r="AM118" s="925"/>
      <c r="AN118" s="925"/>
      <c r="AO118" s="926"/>
      <c r="AP118" s="1002" t="s">
        <v>435</v>
      </c>
      <c r="AQ118" s="1003"/>
      <c r="AR118" s="1003"/>
      <c r="AS118" s="1003"/>
      <c r="AT118" s="1004"/>
      <c r="AU118" s="940"/>
      <c r="AV118" s="941"/>
      <c r="AW118" s="941"/>
      <c r="AX118" s="941"/>
      <c r="AY118" s="941"/>
      <c r="AZ118" s="1005" t="s">
        <v>466</v>
      </c>
      <c r="BA118" s="997"/>
      <c r="BB118" s="997"/>
      <c r="BC118" s="997"/>
      <c r="BD118" s="997"/>
      <c r="BE118" s="997"/>
      <c r="BF118" s="997"/>
      <c r="BG118" s="997"/>
      <c r="BH118" s="997"/>
      <c r="BI118" s="997"/>
      <c r="BJ118" s="997"/>
      <c r="BK118" s="997"/>
      <c r="BL118" s="997"/>
      <c r="BM118" s="997"/>
      <c r="BN118" s="997"/>
      <c r="BO118" s="997"/>
      <c r="BP118" s="998"/>
      <c r="BQ118" s="1031" t="s">
        <v>467</v>
      </c>
      <c r="BR118" s="1032"/>
      <c r="BS118" s="1032"/>
      <c r="BT118" s="1032"/>
      <c r="BU118" s="1032"/>
      <c r="BV118" s="1032" t="s">
        <v>128</v>
      </c>
      <c r="BW118" s="1032"/>
      <c r="BX118" s="1032"/>
      <c r="BY118" s="1032"/>
      <c r="BZ118" s="1032"/>
      <c r="CA118" s="1032" t="s">
        <v>467</v>
      </c>
      <c r="CB118" s="1032"/>
      <c r="CC118" s="1032"/>
      <c r="CD118" s="1032"/>
      <c r="CE118" s="1032"/>
      <c r="CF118" s="952" t="s">
        <v>128</v>
      </c>
      <c r="CG118" s="953"/>
      <c r="CH118" s="953"/>
      <c r="CI118" s="953"/>
      <c r="CJ118" s="953"/>
      <c r="CK118" s="980"/>
      <c r="CL118" s="981"/>
      <c r="CM118" s="954" t="s">
        <v>468</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441</v>
      </c>
      <c r="DH118" s="991"/>
      <c r="DI118" s="991"/>
      <c r="DJ118" s="991"/>
      <c r="DK118" s="992"/>
      <c r="DL118" s="993" t="s">
        <v>467</v>
      </c>
      <c r="DM118" s="991"/>
      <c r="DN118" s="991"/>
      <c r="DO118" s="991"/>
      <c r="DP118" s="992"/>
      <c r="DQ118" s="993" t="s">
        <v>441</v>
      </c>
      <c r="DR118" s="991"/>
      <c r="DS118" s="991"/>
      <c r="DT118" s="991"/>
      <c r="DU118" s="992"/>
      <c r="DV118" s="994" t="s">
        <v>467</v>
      </c>
      <c r="DW118" s="995"/>
      <c r="DX118" s="995"/>
      <c r="DY118" s="995"/>
      <c r="DZ118" s="996"/>
    </row>
    <row r="119" spans="1:130" s="221" customFormat="1" ht="26.25" customHeight="1" x14ac:dyDescent="0.15">
      <c r="A119" s="1088" t="s">
        <v>439</v>
      </c>
      <c r="B119" s="979"/>
      <c r="C119" s="961" t="s">
        <v>440</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128</v>
      </c>
      <c r="AB119" s="932"/>
      <c r="AC119" s="932"/>
      <c r="AD119" s="932"/>
      <c r="AE119" s="933"/>
      <c r="AF119" s="934" t="s">
        <v>441</v>
      </c>
      <c r="AG119" s="932"/>
      <c r="AH119" s="932"/>
      <c r="AI119" s="932"/>
      <c r="AJ119" s="933"/>
      <c r="AK119" s="934" t="s">
        <v>441</v>
      </c>
      <c r="AL119" s="932"/>
      <c r="AM119" s="932"/>
      <c r="AN119" s="932"/>
      <c r="AO119" s="933"/>
      <c r="AP119" s="935" t="s">
        <v>441</v>
      </c>
      <c r="AQ119" s="936"/>
      <c r="AR119" s="936"/>
      <c r="AS119" s="936"/>
      <c r="AT119" s="937"/>
      <c r="AU119" s="942"/>
      <c r="AV119" s="943"/>
      <c r="AW119" s="943"/>
      <c r="AX119" s="943"/>
      <c r="AY119" s="943"/>
      <c r="AZ119" s="242" t="s">
        <v>186</v>
      </c>
      <c r="BA119" s="242"/>
      <c r="BB119" s="242"/>
      <c r="BC119" s="242"/>
      <c r="BD119" s="242"/>
      <c r="BE119" s="242"/>
      <c r="BF119" s="242"/>
      <c r="BG119" s="242"/>
      <c r="BH119" s="242"/>
      <c r="BI119" s="242"/>
      <c r="BJ119" s="242"/>
      <c r="BK119" s="242"/>
      <c r="BL119" s="242"/>
      <c r="BM119" s="242"/>
      <c r="BN119" s="242"/>
      <c r="BO119" s="1009" t="s">
        <v>469</v>
      </c>
      <c r="BP119" s="1037"/>
      <c r="BQ119" s="1031">
        <v>48782937</v>
      </c>
      <c r="BR119" s="1032"/>
      <c r="BS119" s="1032"/>
      <c r="BT119" s="1032"/>
      <c r="BU119" s="1032"/>
      <c r="BV119" s="1032">
        <v>47129713</v>
      </c>
      <c r="BW119" s="1032"/>
      <c r="BX119" s="1032"/>
      <c r="BY119" s="1032"/>
      <c r="BZ119" s="1032"/>
      <c r="CA119" s="1032">
        <v>49210500</v>
      </c>
      <c r="CB119" s="1032"/>
      <c r="CC119" s="1032"/>
      <c r="CD119" s="1032"/>
      <c r="CE119" s="1032"/>
      <c r="CF119" s="1033"/>
      <c r="CG119" s="1034"/>
      <c r="CH119" s="1034"/>
      <c r="CI119" s="1034"/>
      <c r="CJ119" s="1035"/>
      <c r="CK119" s="982"/>
      <c r="CL119" s="983"/>
      <c r="CM119" s="1005" t="s">
        <v>470</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467</v>
      </c>
      <c r="DH119" s="1018"/>
      <c r="DI119" s="1018"/>
      <c r="DJ119" s="1018"/>
      <c r="DK119" s="1019"/>
      <c r="DL119" s="1017" t="s">
        <v>471</v>
      </c>
      <c r="DM119" s="1018"/>
      <c r="DN119" s="1018"/>
      <c r="DO119" s="1018"/>
      <c r="DP119" s="1019"/>
      <c r="DQ119" s="1017" t="s">
        <v>472</v>
      </c>
      <c r="DR119" s="1018"/>
      <c r="DS119" s="1018"/>
      <c r="DT119" s="1018"/>
      <c r="DU119" s="1019"/>
      <c r="DV119" s="1020" t="s">
        <v>467</v>
      </c>
      <c r="DW119" s="1021"/>
      <c r="DX119" s="1021"/>
      <c r="DY119" s="1021"/>
      <c r="DZ119" s="1022"/>
    </row>
    <row r="120" spans="1:130" s="221" customFormat="1" ht="26.25" customHeight="1" x14ac:dyDescent="0.15">
      <c r="A120" s="1089"/>
      <c r="B120" s="981"/>
      <c r="C120" s="954" t="s">
        <v>446</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473</v>
      </c>
      <c r="AB120" s="991"/>
      <c r="AC120" s="991"/>
      <c r="AD120" s="991"/>
      <c r="AE120" s="992"/>
      <c r="AF120" s="993" t="s">
        <v>441</v>
      </c>
      <c r="AG120" s="991"/>
      <c r="AH120" s="991"/>
      <c r="AI120" s="991"/>
      <c r="AJ120" s="992"/>
      <c r="AK120" s="993" t="s">
        <v>473</v>
      </c>
      <c r="AL120" s="991"/>
      <c r="AM120" s="991"/>
      <c r="AN120" s="991"/>
      <c r="AO120" s="992"/>
      <c r="AP120" s="994" t="s">
        <v>128</v>
      </c>
      <c r="AQ120" s="995"/>
      <c r="AR120" s="995"/>
      <c r="AS120" s="995"/>
      <c r="AT120" s="996"/>
      <c r="AU120" s="1023" t="s">
        <v>474</v>
      </c>
      <c r="AV120" s="1024"/>
      <c r="AW120" s="1024"/>
      <c r="AX120" s="1024"/>
      <c r="AY120" s="1025"/>
      <c r="AZ120" s="961" t="s">
        <v>475</v>
      </c>
      <c r="BA120" s="929"/>
      <c r="BB120" s="929"/>
      <c r="BC120" s="929"/>
      <c r="BD120" s="929"/>
      <c r="BE120" s="929"/>
      <c r="BF120" s="929"/>
      <c r="BG120" s="929"/>
      <c r="BH120" s="929"/>
      <c r="BI120" s="929"/>
      <c r="BJ120" s="929"/>
      <c r="BK120" s="929"/>
      <c r="BL120" s="929"/>
      <c r="BM120" s="929"/>
      <c r="BN120" s="929"/>
      <c r="BO120" s="929"/>
      <c r="BP120" s="930"/>
      <c r="BQ120" s="962">
        <v>6304330</v>
      </c>
      <c r="BR120" s="963"/>
      <c r="BS120" s="963"/>
      <c r="BT120" s="963"/>
      <c r="BU120" s="963"/>
      <c r="BV120" s="963">
        <v>9466811</v>
      </c>
      <c r="BW120" s="963"/>
      <c r="BX120" s="963"/>
      <c r="BY120" s="963"/>
      <c r="BZ120" s="963"/>
      <c r="CA120" s="963">
        <v>11136217</v>
      </c>
      <c r="CB120" s="963"/>
      <c r="CC120" s="963"/>
      <c r="CD120" s="963"/>
      <c r="CE120" s="963"/>
      <c r="CF120" s="976">
        <v>62.2</v>
      </c>
      <c r="CG120" s="977"/>
      <c r="CH120" s="977"/>
      <c r="CI120" s="977"/>
      <c r="CJ120" s="977"/>
      <c r="CK120" s="1038" t="s">
        <v>476</v>
      </c>
      <c r="CL120" s="1039"/>
      <c r="CM120" s="1039"/>
      <c r="CN120" s="1039"/>
      <c r="CO120" s="1040"/>
      <c r="CP120" s="1046" t="s">
        <v>477</v>
      </c>
      <c r="CQ120" s="1047"/>
      <c r="CR120" s="1047"/>
      <c r="CS120" s="1047"/>
      <c r="CT120" s="1047"/>
      <c r="CU120" s="1047"/>
      <c r="CV120" s="1047"/>
      <c r="CW120" s="1047"/>
      <c r="CX120" s="1047"/>
      <c r="CY120" s="1047"/>
      <c r="CZ120" s="1047"/>
      <c r="DA120" s="1047"/>
      <c r="DB120" s="1047"/>
      <c r="DC120" s="1047"/>
      <c r="DD120" s="1047"/>
      <c r="DE120" s="1047"/>
      <c r="DF120" s="1048"/>
      <c r="DG120" s="962">
        <v>4980411</v>
      </c>
      <c r="DH120" s="963"/>
      <c r="DI120" s="963"/>
      <c r="DJ120" s="963"/>
      <c r="DK120" s="963"/>
      <c r="DL120" s="963">
        <v>4657055</v>
      </c>
      <c r="DM120" s="963"/>
      <c r="DN120" s="963"/>
      <c r="DO120" s="963"/>
      <c r="DP120" s="963"/>
      <c r="DQ120" s="963">
        <v>4201791</v>
      </c>
      <c r="DR120" s="963"/>
      <c r="DS120" s="963"/>
      <c r="DT120" s="963"/>
      <c r="DU120" s="963"/>
      <c r="DV120" s="964">
        <v>23.5</v>
      </c>
      <c r="DW120" s="964"/>
      <c r="DX120" s="964"/>
      <c r="DY120" s="964"/>
      <c r="DZ120" s="965"/>
    </row>
    <row r="121" spans="1:130" s="221" customFormat="1" ht="26.25" customHeight="1" x14ac:dyDescent="0.15">
      <c r="A121" s="1089"/>
      <c r="B121" s="981"/>
      <c r="C121" s="1006" t="s">
        <v>478</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467</v>
      </c>
      <c r="AB121" s="991"/>
      <c r="AC121" s="991"/>
      <c r="AD121" s="991"/>
      <c r="AE121" s="992"/>
      <c r="AF121" s="993" t="s">
        <v>128</v>
      </c>
      <c r="AG121" s="991"/>
      <c r="AH121" s="991"/>
      <c r="AI121" s="991"/>
      <c r="AJ121" s="992"/>
      <c r="AK121" s="993" t="s">
        <v>467</v>
      </c>
      <c r="AL121" s="991"/>
      <c r="AM121" s="991"/>
      <c r="AN121" s="991"/>
      <c r="AO121" s="992"/>
      <c r="AP121" s="994" t="s">
        <v>128</v>
      </c>
      <c r="AQ121" s="995"/>
      <c r="AR121" s="995"/>
      <c r="AS121" s="995"/>
      <c r="AT121" s="996"/>
      <c r="AU121" s="1026"/>
      <c r="AV121" s="1027"/>
      <c r="AW121" s="1027"/>
      <c r="AX121" s="1027"/>
      <c r="AY121" s="1028"/>
      <c r="AZ121" s="954" t="s">
        <v>479</v>
      </c>
      <c r="BA121" s="955"/>
      <c r="BB121" s="955"/>
      <c r="BC121" s="955"/>
      <c r="BD121" s="955"/>
      <c r="BE121" s="955"/>
      <c r="BF121" s="955"/>
      <c r="BG121" s="955"/>
      <c r="BH121" s="955"/>
      <c r="BI121" s="955"/>
      <c r="BJ121" s="955"/>
      <c r="BK121" s="955"/>
      <c r="BL121" s="955"/>
      <c r="BM121" s="955"/>
      <c r="BN121" s="955"/>
      <c r="BO121" s="955"/>
      <c r="BP121" s="956"/>
      <c r="BQ121" s="957">
        <v>3631130</v>
      </c>
      <c r="BR121" s="958"/>
      <c r="BS121" s="958"/>
      <c r="BT121" s="958"/>
      <c r="BU121" s="958"/>
      <c r="BV121" s="958">
        <v>3511936</v>
      </c>
      <c r="BW121" s="958"/>
      <c r="BX121" s="958"/>
      <c r="BY121" s="958"/>
      <c r="BZ121" s="958"/>
      <c r="CA121" s="958">
        <v>3815996</v>
      </c>
      <c r="CB121" s="958"/>
      <c r="CC121" s="958"/>
      <c r="CD121" s="958"/>
      <c r="CE121" s="958"/>
      <c r="CF121" s="952">
        <v>21.3</v>
      </c>
      <c r="CG121" s="953"/>
      <c r="CH121" s="953"/>
      <c r="CI121" s="953"/>
      <c r="CJ121" s="953"/>
      <c r="CK121" s="1041"/>
      <c r="CL121" s="1042"/>
      <c r="CM121" s="1042"/>
      <c r="CN121" s="1042"/>
      <c r="CO121" s="1043"/>
      <c r="CP121" s="1051" t="s">
        <v>480</v>
      </c>
      <c r="CQ121" s="1052"/>
      <c r="CR121" s="1052"/>
      <c r="CS121" s="1052"/>
      <c r="CT121" s="1052"/>
      <c r="CU121" s="1052"/>
      <c r="CV121" s="1052"/>
      <c r="CW121" s="1052"/>
      <c r="CX121" s="1052"/>
      <c r="CY121" s="1052"/>
      <c r="CZ121" s="1052"/>
      <c r="DA121" s="1052"/>
      <c r="DB121" s="1052"/>
      <c r="DC121" s="1052"/>
      <c r="DD121" s="1052"/>
      <c r="DE121" s="1052"/>
      <c r="DF121" s="1053"/>
      <c r="DG121" s="957" t="s">
        <v>128</v>
      </c>
      <c r="DH121" s="958"/>
      <c r="DI121" s="958"/>
      <c r="DJ121" s="958"/>
      <c r="DK121" s="958"/>
      <c r="DL121" s="958" t="s">
        <v>471</v>
      </c>
      <c r="DM121" s="958"/>
      <c r="DN121" s="958"/>
      <c r="DO121" s="958"/>
      <c r="DP121" s="958"/>
      <c r="DQ121" s="958" t="s">
        <v>473</v>
      </c>
      <c r="DR121" s="958"/>
      <c r="DS121" s="958"/>
      <c r="DT121" s="958"/>
      <c r="DU121" s="958"/>
      <c r="DV121" s="959" t="s">
        <v>128</v>
      </c>
      <c r="DW121" s="959"/>
      <c r="DX121" s="959"/>
      <c r="DY121" s="959"/>
      <c r="DZ121" s="960"/>
    </row>
    <row r="122" spans="1:130" s="221" customFormat="1" ht="26.25" customHeight="1" x14ac:dyDescent="0.15">
      <c r="A122" s="1089"/>
      <c r="B122" s="981"/>
      <c r="C122" s="954" t="s">
        <v>456</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467</v>
      </c>
      <c r="AB122" s="991"/>
      <c r="AC122" s="991"/>
      <c r="AD122" s="991"/>
      <c r="AE122" s="992"/>
      <c r="AF122" s="993" t="s">
        <v>472</v>
      </c>
      <c r="AG122" s="991"/>
      <c r="AH122" s="991"/>
      <c r="AI122" s="991"/>
      <c r="AJ122" s="992"/>
      <c r="AK122" s="993" t="s">
        <v>467</v>
      </c>
      <c r="AL122" s="991"/>
      <c r="AM122" s="991"/>
      <c r="AN122" s="991"/>
      <c r="AO122" s="992"/>
      <c r="AP122" s="994" t="s">
        <v>471</v>
      </c>
      <c r="AQ122" s="995"/>
      <c r="AR122" s="995"/>
      <c r="AS122" s="995"/>
      <c r="AT122" s="996"/>
      <c r="AU122" s="1026"/>
      <c r="AV122" s="1027"/>
      <c r="AW122" s="1027"/>
      <c r="AX122" s="1027"/>
      <c r="AY122" s="1028"/>
      <c r="AZ122" s="1005" t="s">
        <v>481</v>
      </c>
      <c r="BA122" s="997"/>
      <c r="BB122" s="997"/>
      <c r="BC122" s="997"/>
      <c r="BD122" s="997"/>
      <c r="BE122" s="997"/>
      <c r="BF122" s="997"/>
      <c r="BG122" s="997"/>
      <c r="BH122" s="997"/>
      <c r="BI122" s="997"/>
      <c r="BJ122" s="997"/>
      <c r="BK122" s="997"/>
      <c r="BL122" s="997"/>
      <c r="BM122" s="997"/>
      <c r="BN122" s="997"/>
      <c r="BO122" s="997"/>
      <c r="BP122" s="998"/>
      <c r="BQ122" s="1031">
        <v>31978874</v>
      </c>
      <c r="BR122" s="1032"/>
      <c r="BS122" s="1032"/>
      <c r="BT122" s="1032"/>
      <c r="BU122" s="1032"/>
      <c r="BV122" s="1032">
        <v>31713663</v>
      </c>
      <c r="BW122" s="1032"/>
      <c r="BX122" s="1032"/>
      <c r="BY122" s="1032"/>
      <c r="BZ122" s="1032"/>
      <c r="CA122" s="1032">
        <v>32281158</v>
      </c>
      <c r="CB122" s="1032"/>
      <c r="CC122" s="1032"/>
      <c r="CD122" s="1032"/>
      <c r="CE122" s="1032"/>
      <c r="CF122" s="1049">
        <v>180.3</v>
      </c>
      <c r="CG122" s="1050"/>
      <c r="CH122" s="1050"/>
      <c r="CI122" s="1050"/>
      <c r="CJ122" s="1050"/>
      <c r="CK122" s="1041"/>
      <c r="CL122" s="1042"/>
      <c r="CM122" s="1042"/>
      <c r="CN122" s="1042"/>
      <c r="CO122" s="1043"/>
      <c r="CP122" s="1051"/>
      <c r="CQ122" s="1052"/>
      <c r="CR122" s="1052"/>
      <c r="CS122" s="1052"/>
      <c r="CT122" s="1052"/>
      <c r="CU122" s="1052"/>
      <c r="CV122" s="1052"/>
      <c r="CW122" s="1052"/>
      <c r="CX122" s="1052"/>
      <c r="CY122" s="1052"/>
      <c r="CZ122" s="1052"/>
      <c r="DA122" s="1052"/>
      <c r="DB122" s="1052"/>
      <c r="DC122" s="1052"/>
      <c r="DD122" s="1052"/>
      <c r="DE122" s="1052"/>
      <c r="DF122" s="1053"/>
      <c r="DG122" s="957"/>
      <c r="DH122" s="958"/>
      <c r="DI122" s="958"/>
      <c r="DJ122" s="958"/>
      <c r="DK122" s="958"/>
      <c r="DL122" s="958"/>
      <c r="DM122" s="958"/>
      <c r="DN122" s="958"/>
      <c r="DO122" s="958"/>
      <c r="DP122" s="958"/>
      <c r="DQ122" s="958"/>
      <c r="DR122" s="958"/>
      <c r="DS122" s="958"/>
      <c r="DT122" s="958"/>
      <c r="DU122" s="958"/>
      <c r="DV122" s="959"/>
      <c r="DW122" s="959"/>
      <c r="DX122" s="959"/>
      <c r="DY122" s="959"/>
      <c r="DZ122" s="960"/>
    </row>
    <row r="123" spans="1:130" s="221" customFormat="1" ht="26.25" customHeight="1" x14ac:dyDescent="0.15">
      <c r="A123" s="1089"/>
      <c r="B123" s="981"/>
      <c r="C123" s="954" t="s">
        <v>462</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467</v>
      </c>
      <c r="AB123" s="991"/>
      <c r="AC123" s="991"/>
      <c r="AD123" s="991"/>
      <c r="AE123" s="992"/>
      <c r="AF123" s="993" t="s">
        <v>128</v>
      </c>
      <c r="AG123" s="991"/>
      <c r="AH123" s="991"/>
      <c r="AI123" s="991"/>
      <c r="AJ123" s="992"/>
      <c r="AK123" s="993" t="s">
        <v>441</v>
      </c>
      <c r="AL123" s="991"/>
      <c r="AM123" s="991"/>
      <c r="AN123" s="991"/>
      <c r="AO123" s="992"/>
      <c r="AP123" s="994" t="s">
        <v>128</v>
      </c>
      <c r="AQ123" s="995"/>
      <c r="AR123" s="995"/>
      <c r="AS123" s="995"/>
      <c r="AT123" s="996"/>
      <c r="AU123" s="1029"/>
      <c r="AV123" s="1030"/>
      <c r="AW123" s="1030"/>
      <c r="AX123" s="1030"/>
      <c r="AY123" s="1030"/>
      <c r="AZ123" s="242" t="s">
        <v>186</v>
      </c>
      <c r="BA123" s="242"/>
      <c r="BB123" s="242"/>
      <c r="BC123" s="242"/>
      <c r="BD123" s="242"/>
      <c r="BE123" s="242"/>
      <c r="BF123" s="242"/>
      <c r="BG123" s="242"/>
      <c r="BH123" s="242"/>
      <c r="BI123" s="242"/>
      <c r="BJ123" s="242"/>
      <c r="BK123" s="242"/>
      <c r="BL123" s="242"/>
      <c r="BM123" s="242"/>
      <c r="BN123" s="242"/>
      <c r="BO123" s="1009" t="s">
        <v>482</v>
      </c>
      <c r="BP123" s="1037"/>
      <c r="BQ123" s="1095">
        <v>41914334</v>
      </c>
      <c r="BR123" s="1096"/>
      <c r="BS123" s="1096"/>
      <c r="BT123" s="1096"/>
      <c r="BU123" s="1096"/>
      <c r="BV123" s="1096">
        <v>44692410</v>
      </c>
      <c r="BW123" s="1096"/>
      <c r="BX123" s="1096"/>
      <c r="BY123" s="1096"/>
      <c r="BZ123" s="1096"/>
      <c r="CA123" s="1096">
        <v>47233371</v>
      </c>
      <c r="CB123" s="1096"/>
      <c r="CC123" s="1096"/>
      <c r="CD123" s="1096"/>
      <c r="CE123" s="1096"/>
      <c r="CF123" s="1033"/>
      <c r="CG123" s="1034"/>
      <c r="CH123" s="1034"/>
      <c r="CI123" s="1034"/>
      <c r="CJ123" s="1035"/>
      <c r="CK123" s="1041"/>
      <c r="CL123" s="1042"/>
      <c r="CM123" s="1042"/>
      <c r="CN123" s="1042"/>
      <c r="CO123" s="1043"/>
      <c r="CP123" s="1051"/>
      <c r="CQ123" s="1052"/>
      <c r="CR123" s="1052"/>
      <c r="CS123" s="1052"/>
      <c r="CT123" s="1052"/>
      <c r="CU123" s="1052"/>
      <c r="CV123" s="1052"/>
      <c r="CW123" s="1052"/>
      <c r="CX123" s="1052"/>
      <c r="CY123" s="1052"/>
      <c r="CZ123" s="1052"/>
      <c r="DA123" s="1052"/>
      <c r="DB123" s="1052"/>
      <c r="DC123" s="1052"/>
      <c r="DD123" s="1052"/>
      <c r="DE123" s="1052"/>
      <c r="DF123" s="1053"/>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1" customFormat="1" ht="26.25" customHeight="1" thickBot="1" x14ac:dyDescent="0.2">
      <c r="A124" s="1089"/>
      <c r="B124" s="981"/>
      <c r="C124" s="954" t="s">
        <v>465</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467</v>
      </c>
      <c r="AB124" s="991"/>
      <c r="AC124" s="991"/>
      <c r="AD124" s="991"/>
      <c r="AE124" s="992"/>
      <c r="AF124" s="993" t="s">
        <v>473</v>
      </c>
      <c r="AG124" s="991"/>
      <c r="AH124" s="991"/>
      <c r="AI124" s="991"/>
      <c r="AJ124" s="992"/>
      <c r="AK124" s="993" t="s">
        <v>473</v>
      </c>
      <c r="AL124" s="991"/>
      <c r="AM124" s="991"/>
      <c r="AN124" s="991"/>
      <c r="AO124" s="992"/>
      <c r="AP124" s="994" t="s">
        <v>471</v>
      </c>
      <c r="AQ124" s="995"/>
      <c r="AR124" s="995"/>
      <c r="AS124" s="995"/>
      <c r="AT124" s="996"/>
      <c r="AU124" s="1091" t="s">
        <v>483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42.3</v>
      </c>
      <c r="BR124" s="1059"/>
      <c r="BS124" s="1059"/>
      <c r="BT124" s="1059"/>
      <c r="BU124" s="1059"/>
      <c r="BV124" s="1059">
        <v>14.5</v>
      </c>
      <c r="BW124" s="1059"/>
      <c r="BX124" s="1059"/>
      <c r="BY124" s="1059"/>
      <c r="BZ124" s="1059"/>
      <c r="CA124" s="1059">
        <v>11</v>
      </c>
      <c r="CB124" s="1059"/>
      <c r="CC124" s="1059"/>
      <c r="CD124" s="1059"/>
      <c r="CE124" s="1059"/>
      <c r="CF124" s="1060"/>
      <c r="CG124" s="1061"/>
      <c r="CH124" s="1061"/>
      <c r="CI124" s="1061"/>
      <c r="CJ124" s="1062"/>
      <c r="CK124" s="1044"/>
      <c r="CL124" s="1044"/>
      <c r="CM124" s="1044"/>
      <c r="CN124" s="1044"/>
      <c r="CO124" s="1045"/>
      <c r="CP124" s="1051" t="s">
        <v>484</v>
      </c>
      <c r="CQ124" s="1052"/>
      <c r="CR124" s="1052"/>
      <c r="CS124" s="1052"/>
      <c r="CT124" s="1052"/>
      <c r="CU124" s="1052"/>
      <c r="CV124" s="1052"/>
      <c r="CW124" s="1052"/>
      <c r="CX124" s="1052"/>
      <c r="CY124" s="1052"/>
      <c r="CZ124" s="1052"/>
      <c r="DA124" s="1052"/>
      <c r="DB124" s="1052"/>
      <c r="DC124" s="1052"/>
      <c r="DD124" s="1052"/>
      <c r="DE124" s="1052"/>
      <c r="DF124" s="1053"/>
      <c r="DG124" s="1036" t="s">
        <v>471</v>
      </c>
      <c r="DH124" s="1018"/>
      <c r="DI124" s="1018"/>
      <c r="DJ124" s="1018"/>
      <c r="DK124" s="1019"/>
      <c r="DL124" s="1017" t="s">
        <v>473</v>
      </c>
      <c r="DM124" s="1018"/>
      <c r="DN124" s="1018"/>
      <c r="DO124" s="1018"/>
      <c r="DP124" s="1019"/>
      <c r="DQ124" s="1017" t="s">
        <v>473</v>
      </c>
      <c r="DR124" s="1018"/>
      <c r="DS124" s="1018"/>
      <c r="DT124" s="1018"/>
      <c r="DU124" s="1019"/>
      <c r="DV124" s="1020" t="s">
        <v>467</v>
      </c>
      <c r="DW124" s="1021"/>
      <c r="DX124" s="1021"/>
      <c r="DY124" s="1021"/>
      <c r="DZ124" s="1022"/>
    </row>
    <row r="125" spans="1:130" s="221" customFormat="1" ht="26.25" customHeight="1" x14ac:dyDescent="0.15">
      <c r="A125" s="1089"/>
      <c r="B125" s="981"/>
      <c r="C125" s="954" t="s">
        <v>468</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473</v>
      </c>
      <c r="AB125" s="991"/>
      <c r="AC125" s="991"/>
      <c r="AD125" s="991"/>
      <c r="AE125" s="992"/>
      <c r="AF125" s="993" t="s">
        <v>471</v>
      </c>
      <c r="AG125" s="991"/>
      <c r="AH125" s="991"/>
      <c r="AI125" s="991"/>
      <c r="AJ125" s="992"/>
      <c r="AK125" s="993" t="s">
        <v>128</v>
      </c>
      <c r="AL125" s="991"/>
      <c r="AM125" s="991"/>
      <c r="AN125" s="991"/>
      <c r="AO125" s="992"/>
      <c r="AP125" s="994" t="s">
        <v>471</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485</v>
      </c>
      <c r="CL125" s="1039"/>
      <c r="CM125" s="1039"/>
      <c r="CN125" s="1039"/>
      <c r="CO125" s="1040"/>
      <c r="CP125" s="961" t="s">
        <v>486</v>
      </c>
      <c r="CQ125" s="929"/>
      <c r="CR125" s="929"/>
      <c r="CS125" s="929"/>
      <c r="CT125" s="929"/>
      <c r="CU125" s="929"/>
      <c r="CV125" s="929"/>
      <c r="CW125" s="929"/>
      <c r="CX125" s="929"/>
      <c r="CY125" s="929"/>
      <c r="CZ125" s="929"/>
      <c r="DA125" s="929"/>
      <c r="DB125" s="929"/>
      <c r="DC125" s="929"/>
      <c r="DD125" s="929"/>
      <c r="DE125" s="929"/>
      <c r="DF125" s="930"/>
      <c r="DG125" s="962" t="s">
        <v>467</v>
      </c>
      <c r="DH125" s="963"/>
      <c r="DI125" s="963"/>
      <c r="DJ125" s="963"/>
      <c r="DK125" s="963"/>
      <c r="DL125" s="963" t="s">
        <v>471</v>
      </c>
      <c r="DM125" s="963"/>
      <c r="DN125" s="963"/>
      <c r="DO125" s="963"/>
      <c r="DP125" s="963"/>
      <c r="DQ125" s="963" t="s">
        <v>473</v>
      </c>
      <c r="DR125" s="963"/>
      <c r="DS125" s="963"/>
      <c r="DT125" s="963"/>
      <c r="DU125" s="963"/>
      <c r="DV125" s="964" t="s">
        <v>473</v>
      </c>
      <c r="DW125" s="964"/>
      <c r="DX125" s="964"/>
      <c r="DY125" s="964"/>
      <c r="DZ125" s="965"/>
    </row>
    <row r="126" spans="1:130" s="221" customFormat="1" ht="26.25" customHeight="1" thickBot="1" x14ac:dyDescent="0.2">
      <c r="A126" s="1089"/>
      <c r="B126" s="981"/>
      <c r="C126" s="954" t="s">
        <v>470</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128</v>
      </c>
      <c r="AB126" s="991"/>
      <c r="AC126" s="991"/>
      <c r="AD126" s="991"/>
      <c r="AE126" s="992"/>
      <c r="AF126" s="993" t="s">
        <v>471</v>
      </c>
      <c r="AG126" s="991"/>
      <c r="AH126" s="991"/>
      <c r="AI126" s="991"/>
      <c r="AJ126" s="992"/>
      <c r="AK126" s="993" t="s">
        <v>467</v>
      </c>
      <c r="AL126" s="991"/>
      <c r="AM126" s="991"/>
      <c r="AN126" s="991"/>
      <c r="AO126" s="992"/>
      <c r="AP126" s="994" t="s">
        <v>467</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487</v>
      </c>
      <c r="CQ126" s="955"/>
      <c r="CR126" s="955"/>
      <c r="CS126" s="955"/>
      <c r="CT126" s="955"/>
      <c r="CU126" s="955"/>
      <c r="CV126" s="955"/>
      <c r="CW126" s="955"/>
      <c r="CX126" s="955"/>
      <c r="CY126" s="955"/>
      <c r="CZ126" s="955"/>
      <c r="DA126" s="955"/>
      <c r="DB126" s="955"/>
      <c r="DC126" s="955"/>
      <c r="DD126" s="955"/>
      <c r="DE126" s="955"/>
      <c r="DF126" s="956"/>
      <c r="DG126" s="957" t="s">
        <v>473</v>
      </c>
      <c r="DH126" s="958"/>
      <c r="DI126" s="958"/>
      <c r="DJ126" s="958"/>
      <c r="DK126" s="958"/>
      <c r="DL126" s="958" t="s">
        <v>128</v>
      </c>
      <c r="DM126" s="958"/>
      <c r="DN126" s="958"/>
      <c r="DO126" s="958"/>
      <c r="DP126" s="958"/>
      <c r="DQ126" s="958" t="s">
        <v>128</v>
      </c>
      <c r="DR126" s="958"/>
      <c r="DS126" s="958"/>
      <c r="DT126" s="958"/>
      <c r="DU126" s="958"/>
      <c r="DV126" s="959" t="s">
        <v>467</v>
      </c>
      <c r="DW126" s="959"/>
      <c r="DX126" s="959"/>
      <c r="DY126" s="959"/>
      <c r="DZ126" s="960"/>
    </row>
    <row r="127" spans="1:130" s="221" customFormat="1" ht="26.25" customHeight="1" x14ac:dyDescent="0.15">
      <c r="A127" s="1090"/>
      <c r="B127" s="983"/>
      <c r="C127" s="1005" t="s">
        <v>488</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467</v>
      </c>
      <c r="AB127" s="991"/>
      <c r="AC127" s="991"/>
      <c r="AD127" s="991"/>
      <c r="AE127" s="992"/>
      <c r="AF127" s="993" t="s">
        <v>471</v>
      </c>
      <c r="AG127" s="991"/>
      <c r="AH127" s="991"/>
      <c r="AI127" s="991"/>
      <c r="AJ127" s="992"/>
      <c r="AK127" s="993" t="s">
        <v>467</v>
      </c>
      <c r="AL127" s="991"/>
      <c r="AM127" s="991"/>
      <c r="AN127" s="991"/>
      <c r="AO127" s="992"/>
      <c r="AP127" s="994" t="s">
        <v>471</v>
      </c>
      <c r="AQ127" s="995"/>
      <c r="AR127" s="995"/>
      <c r="AS127" s="995"/>
      <c r="AT127" s="996"/>
      <c r="AU127" s="223"/>
      <c r="AV127" s="223"/>
      <c r="AW127" s="223"/>
      <c r="AX127" s="1063" t="s">
        <v>489</v>
      </c>
      <c r="AY127" s="1064"/>
      <c r="AZ127" s="1064"/>
      <c r="BA127" s="1064"/>
      <c r="BB127" s="1064"/>
      <c r="BC127" s="1064"/>
      <c r="BD127" s="1064"/>
      <c r="BE127" s="1065"/>
      <c r="BF127" s="1066" t="s">
        <v>490</v>
      </c>
      <c r="BG127" s="1064"/>
      <c r="BH127" s="1064"/>
      <c r="BI127" s="1064"/>
      <c r="BJ127" s="1064"/>
      <c r="BK127" s="1064"/>
      <c r="BL127" s="1065"/>
      <c r="BM127" s="1066" t="s">
        <v>491</v>
      </c>
      <c r="BN127" s="1064"/>
      <c r="BO127" s="1064"/>
      <c r="BP127" s="1064"/>
      <c r="BQ127" s="1064"/>
      <c r="BR127" s="1064"/>
      <c r="BS127" s="1065"/>
      <c r="BT127" s="1066" t="s">
        <v>492</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493</v>
      </c>
      <c r="CQ127" s="955"/>
      <c r="CR127" s="955"/>
      <c r="CS127" s="955"/>
      <c r="CT127" s="955"/>
      <c r="CU127" s="955"/>
      <c r="CV127" s="955"/>
      <c r="CW127" s="955"/>
      <c r="CX127" s="955"/>
      <c r="CY127" s="955"/>
      <c r="CZ127" s="955"/>
      <c r="DA127" s="955"/>
      <c r="DB127" s="955"/>
      <c r="DC127" s="955"/>
      <c r="DD127" s="955"/>
      <c r="DE127" s="955"/>
      <c r="DF127" s="956"/>
      <c r="DG127" s="957" t="s">
        <v>467</v>
      </c>
      <c r="DH127" s="958"/>
      <c r="DI127" s="958"/>
      <c r="DJ127" s="958"/>
      <c r="DK127" s="958"/>
      <c r="DL127" s="958" t="s">
        <v>128</v>
      </c>
      <c r="DM127" s="958"/>
      <c r="DN127" s="958"/>
      <c r="DO127" s="958"/>
      <c r="DP127" s="958"/>
      <c r="DQ127" s="958" t="s">
        <v>473</v>
      </c>
      <c r="DR127" s="958"/>
      <c r="DS127" s="958"/>
      <c r="DT127" s="958"/>
      <c r="DU127" s="958"/>
      <c r="DV127" s="959" t="s">
        <v>128</v>
      </c>
      <c r="DW127" s="959"/>
      <c r="DX127" s="959"/>
      <c r="DY127" s="959"/>
      <c r="DZ127" s="960"/>
    </row>
    <row r="128" spans="1:130" s="221" customFormat="1" ht="26.25" customHeight="1" thickBot="1" x14ac:dyDescent="0.2">
      <c r="A128" s="1073" t="s">
        <v>494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495</v>
      </c>
      <c r="X128" s="1075"/>
      <c r="Y128" s="1075"/>
      <c r="Z128" s="1076"/>
      <c r="AA128" s="1077">
        <v>439577</v>
      </c>
      <c r="AB128" s="1078"/>
      <c r="AC128" s="1078"/>
      <c r="AD128" s="1078"/>
      <c r="AE128" s="1079"/>
      <c r="AF128" s="1080">
        <v>408288</v>
      </c>
      <c r="AG128" s="1078"/>
      <c r="AH128" s="1078"/>
      <c r="AI128" s="1078"/>
      <c r="AJ128" s="1079"/>
      <c r="AK128" s="1080">
        <v>404991</v>
      </c>
      <c r="AL128" s="1078"/>
      <c r="AM128" s="1078"/>
      <c r="AN128" s="1078"/>
      <c r="AO128" s="1079"/>
      <c r="AP128" s="1081"/>
      <c r="AQ128" s="1082"/>
      <c r="AR128" s="1082"/>
      <c r="AS128" s="1082"/>
      <c r="AT128" s="1083"/>
      <c r="AU128" s="223"/>
      <c r="AV128" s="223"/>
      <c r="AW128" s="223"/>
      <c r="AX128" s="928" t="s">
        <v>496</v>
      </c>
      <c r="AY128" s="929"/>
      <c r="AZ128" s="929"/>
      <c r="BA128" s="929"/>
      <c r="BB128" s="929"/>
      <c r="BC128" s="929"/>
      <c r="BD128" s="929"/>
      <c r="BE128" s="930"/>
      <c r="BF128" s="1084" t="s">
        <v>128</v>
      </c>
      <c r="BG128" s="1085"/>
      <c r="BH128" s="1085"/>
      <c r="BI128" s="1085"/>
      <c r="BJ128" s="1085"/>
      <c r="BK128" s="1085"/>
      <c r="BL128" s="1086"/>
      <c r="BM128" s="1084">
        <v>12.46</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497</v>
      </c>
      <c r="CQ128" s="758"/>
      <c r="CR128" s="758"/>
      <c r="CS128" s="758"/>
      <c r="CT128" s="758"/>
      <c r="CU128" s="758"/>
      <c r="CV128" s="758"/>
      <c r="CW128" s="758"/>
      <c r="CX128" s="758"/>
      <c r="CY128" s="758"/>
      <c r="CZ128" s="758"/>
      <c r="DA128" s="758"/>
      <c r="DB128" s="758"/>
      <c r="DC128" s="758"/>
      <c r="DD128" s="758"/>
      <c r="DE128" s="758"/>
      <c r="DF128" s="1068"/>
      <c r="DG128" s="1069" t="s">
        <v>128</v>
      </c>
      <c r="DH128" s="1070"/>
      <c r="DI128" s="1070"/>
      <c r="DJ128" s="1070"/>
      <c r="DK128" s="1070"/>
      <c r="DL128" s="1070" t="s">
        <v>128</v>
      </c>
      <c r="DM128" s="1070"/>
      <c r="DN128" s="1070"/>
      <c r="DO128" s="1070"/>
      <c r="DP128" s="1070"/>
      <c r="DQ128" s="1070" t="s">
        <v>128</v>
      </c>
      <c r="DR128" s="1070"/>
      <c r="DS128" s="1070"/>
      <c r="DT128" s="1070"/>
      <c r="DU128" s="1070"/>
      <c r="DV128" s="1071" t="s">
        <v>128</v>
      </c>
      <c r="DW128" s="1071"/>
      <c r="DX128" s="1071"/>
      <c r="DY128" s="1071"/>
      <c r="DZ128" s="1072"/>
    </row>
    <row r="129" spans="1:131" s="221" customFormat="1" ht="26.25" customHeight="1" x14ac:dyDescent="0.15">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498</v>
      </c>
      <c r="X129" s="1103"/>
      <c r="Y129" s="1103"/>
      <c r="Z129" s="1104"/>
      <c r="AA129" s="990">
        <v>18572453</v>
      </c>
      <c r="AB129" s="991"/>
      <c r="AC129" s="991"/>
      <c r="AD129" s="991"/>
      <c r="AE129" s="992"/>
      <c r="AF129" s="993">
        <v>19225387</v>
      </c>
      <c r="AG129" s="991"/>
      <c r="AH129" s="991"/>
      <c r="AI129" s="991"/>
      <c r="AJ129" s="992"/>
      <c r="AK129" s="993">
        <v>20370861</v>
      </c>
      <c r="AL129" s="991"/>
      <c r="AM129" s="991"/>
      <c r="AN129" s="991"/>
      <c r="AO129" s="992"/>
      <c r="AP129" s="1105"/>
      <c r="AQ129" s="1106"/>
      <c r="AR129" s="1106"/>
      <c r="AS129" s="1106"/>
      <c r="AT129" s="1107"/>
      <c r="AU129" s="224"/>
      <c r="AV129" s="224"/>
      <c r="AW129" s="224"/>
      <c r="AX129" s="1097" t="s">
        <v>499</v>
      </c>
      <c r="AY129" s="955"/>
      <c r="AZ129" s="955"/>
      <c r="BA129" s="955"/>
      <c r="BB129" s="955"/>
      <c r="BC129" s="955"/>
      <c r="BD129" s="955"/>
      <c r="BE129" s="956"/>
      <c r="BF129" s="1098" t="s">
        <v>128</v>
      </c>
      <c r="BG129" s="1099"/>
      <c r="BH129" s="1099"/>
      <c r="BI129" s="1099"/>
      <c r="BJ129" s="1099"/>
      <c r="BK129" s="1099"/>
      <c r="BL129" s="1100"/>
      <c r="BM129" s="1098">
        <v>17.46</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6" t="s">
        <v>500</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501</v>
      </c>
      <c r="X130" s="1103"/>
      <c r="Y130" s="1103"/>
      <c r="Z130" s="1104"/>
      <c r="AA130" s="990">
        <v>2354691</v>
      </c>
      <c r="AB130" s="991"/>
      <c r="AC130" s="991"/>
      <c r="AD130" s="991"/>
      <c r="AE130" s="992"/>
      <c r="AF130" s="993">
        <v>2421965</v>
      </c>
      <c r="AG130" s="991"/>
      <c r="AH130" s="991"/>
      <c r="AI130" s="991"/>
      <c r="AJ130" s="992"/>
      <c r="AK130" s="993">
        <v>2467998</v>
      </c>
      <c r="AL130" s="991"/>
      <c r="AM130" s="991"/>
      <c r="AN130" s="991"/>
      <c r="AO130" s="992"/>
      <c r="AP130" s="1105"/>
      <c r="AQ130" s="1106"/>
      <c r="AR130" s="1106"/>
      <c r="AS130" s="1106"/>
      <c r="AT130" s="1107"/>
      <c r="AU130" s="224"/>
      <c r="AV130" s="224"/>
      <c r="AW130" s="224"/>
      <c r="AX130" s="1097" t="s">
        <v>502</v>
      </c>
      <c r="AY130" s="955"/>
      <c r="AZ130" s="955"/>
      <c r="BA130" s="955"/>
      <c r="BB130" s="955"/>
      <c r="BC130" s="955"/>
      <c r="BD130" s="955"/>
      <c r="BE130" s="956"/>
      <c r="BF130" s="1133">
        <v>9.6</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503</v>
      </c>
      <c r="X131" s="1140"/>
      <c r="Y131" s="1140"/>
      <c r="Z131" s="1141"/>
      <c r="AA131" s="1036">
        <v>16217762</v>
      </c>
      <c r="AB131" s="1018"/>
      <c r="AC131" s="1018"/>
      <c r="AD131" s="1018"/>
      <c r="AE131" s="1019"/>
      <c r="AF131" s="1017">
        <v>16803422</v>
      </c>
      <c r="AG131" s="1018"/>
      <c r="AH131" s="1018"/>
      <c r="AI131" s="1018"/>
      <c r="AJ131" s="1019"/>
      <c r="AK131" s="1017">
        <v>17902863</v>
      </c>
      <c r="AL131" s="1018"/>
      <c r="AM131" s="1018"/>
      <c r="AN131" s="1018"/>
      <c r="AO131" s="1019"/>
      <c r="AP131" s="1142"/>
      <c r="AQ131" s="1143"/>
      <c r="AR131" s="1143"/>
      <c r="AS131" s="1143"/>
      <c r="AT131" s="1144"/>
      <c r="AU131" s="224"/>
      <c r="AV131" s="224"/>
      <c r="AW131" s="224"/>
      <c r="AX131" s="1115" t="s">
        <v>504</v>
      </c>
      <c r="AY131" s="758"/>
      <c r="AZ131" s="758"/>
      <c r="BA131" s="758"/>
      <c r="BB131" s="758"/>
      <c r="BC131" s="758"/>
      <c r="BD131" s="758"/>
      <c r="BE131" s="1068"/>
      <c r="BF131" s="1116">
        <v>11</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2" t="s">
        <v>505</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506</v>
      </c>
      <c r="W132" s="1126"/>
      <c r="X132" s="1126"/>
      <c r="Y132" s="1126"/>
      <c r="Z132" s="1127"/>
      <c r="AA132" s="1128">
        <v>11.251398310000001</v>
      </c>
      <c r="AB132" s="1129"/>
      <c r="AC132" s="1129"/>
      <c r="AD132" s="1129"/>
      <c r="AE132" s="1130"/>
      <c r="AF132" s="1131">
        <v>9.7198891990000007</v>
      </c>
      <c r="AG132" s="1129"/>
      <c r="AH132" s="1129"/>
      <c r="AI132" s="1129"/>
      <c r="AJ132" s="1130"/>
      <c r="AK132" s="1131">
        <v>7.8291779369999999</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507</v>
      </c>
      <c r="W133" s="1109"/>
      <c r="X133" s="1109"/>
      <c r="Y133" s="1109"/>
      <c r="Z133" s="1110"/>
      <c r="AA133" s="1111">
        <v>12.3</v>
      </c>
      <c r="AB133" s="1112"/>
      <c r="AC133" s="1112"/>
      <c r="AD133" s="1112"/>
      <c r="AE133" s="1113"/>
      <c r="AF133" s="1111">
        <v>11.2</v>
      </c>
      <c r="AG133" s="1112"/>
      <c r="AH133" s="1112"/>
      <c r="AI133" s="1112"/>
      <c r="AJ133" s="1113"/>
      <c r="AK133" s="1111">
        <v>9.6</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6iEUASEdH2FpwURMSq+8ICK3k0fT6j25upp5oPQzlZTPEMOQ3MGFT9jlqevmTkWHmX8whMO7B9TfvWC6U8ATZQ==" saltValue="PlZifi2s4nRt/0hjADhy9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p0D+ZsE3084FgXHLt9/C/6jvmEm9z3i8FqfRN7RSP8abJzPOpbbZ3Ut2LAk3C3cgtYm89BB18RK8uIoJH6mIUQ==" saltValue="J+sG3++B1/m1Uvzi4QUw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CDVC/Gm5taixz4b2xt3E21rTeEx2yFFbTWLuKIi132aM1lX0evtSJeF732WGDuerBZZoNHxXgpE/CNYRmy5g==" saltValue="3QWgmqvykzIYsHwKzGKz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511</v>
      </c>
      <c r="AP7" s="263"/>
      <c r="AQ7" s="264" t="s">
        <v>512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513</v>
      </c>
      <c r="AQ8" s="270" t="s">
        <v>514</v>
      </c>
      <c r="AR8" s="271" t="s">
        <v>515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516</v>
      </c>
      <c r="AL9" s="1149"/>
      <c r="AM9" s="1149"/>
      <c r="AN9" s="1150"/>
      <c r="AO9" s="272">
        <v>5348496</v>
      </c>
      <c r="AP9" s="272">
        <v>63188</v>
      </c>
      <c r="AQ9" s="273">
        <v>65025</v>
      </c>
      <c r="AR9" s="274">
        <v>-2.8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517</v>
      </c>
      <c r="AL10" s="1149"/>
      <c r="AM10" s="1149"/>
      <c r="AN10" s="1150"/>
      <c r="AO10" s="275">
        <v>672409</v>
      </c>
      <c r="AP10" s="275">
        <v>7944</v>
      </c>
      <c r="AQ10" s="276">
        <v>6119</v>
      </c>
      <c r="AR10" s="277">
        <v>29.8</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518</v>
      </c>
      <c r="AL11" s="1149"/>
      <c r="AM11" s="1149"/>
      <c r="AN11" s="1150"/>
      <c r="AO11" s="275">
        <v>8709</v>
      </c>
      <c r="AP11" s="275">
        <v>103</v>
      </c>
      <c r="AQ11" s="276">
        <v>1220</v>
      </c>
      <c r="AR11" s="277">
        <v>-91.6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519</v>
      </c>
      <c r="AL12" s="1149"/>
      <c r="AM12" s="1149"/>
      <c r="AN12" s="1150"/>
      <c r="AO12" s="275" t="s">
        <v>520</v>
      </c>
      <c r="AP12" s="275" t="s">
        <v>520</v>
      </c>
      <c r="AQ12" s="276">
        <v>12</v>
      </c>
      <c r="AR12" s="277" t="s">
        <v>520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521</v>
      </c>
      <c r="AL13" s="1149"/>
      <c r="AM13" s="1149"/>
      <c r="AN13" s="1150"/>
      <c r="AO13" s="275">
        <v>152618</v>
      </c>
      <c r="AP13" s="275">
        <v>1803</v>
      </c>
      <c r="AQ13" s="276">
        <v>2792</v>
      </c>
      <c r="AR13" s="277">
        <v>-35.4</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522</v>
      </c>
      <c r="AL14" s="1149"/>
      <c r="AM14" s="1149"/>
      <c r="AN14" s="1150"/>
      <c r="AO14" s="275">
        <v>139841</v>
      </c>
      <c r="AP14" s="275">
        <v>1652</v>
      </c>
      <c r="AQ14" s="276">
        <v>1408</v>
      </c>
      <c r="AR14" s="277">
        <v>17.3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523</v>
      </c>
      <c r="AL15" s="1152"/>
      <c r="AM15" s="1152"/>
      <c r="AN15" s="1153"/>
      <c r="AO15" s="275">
        <v>-359293</v>
      </c>
      <c r="AP15" s="275">
        <v>-4245</v>
      </c>
      <c r="AQ15" s="276">
        <v>-3962</v>
      </c>
      <c r="AR15" s="277">
        <v>7.1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186</v>
      </c>
      <c r="AL16" s="1152"/>
      <c r="AM16" s="1152"/>
      <c r="AN16" s="1153"/>
      <c r="AO16" s="275">
        <v>5962780</v>
      </c>
      <c r="AP16" s="275">
        <v>70445</v>
      </c>
      <c r="AQ16" s="276">
        <v>72615</v>
      </c>
      <c r="AR16" s="277">
        <v>-3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525</v>
      </c>
      <c r="AP20" s="284" t="s">
        <v>526</v>
      </c>
      <c r="AQ20" s="285" t="s">
        <v>527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528</v>
      </c>
      <c r="AL21" s="1155"/>
      <c r="AM21" s="1155"/>
      <c r="AN21" s="1156"/>
      <c r="AO21" s="288">
        <v>6.42</v>
      </c>
      <c r="AP21" s="289">
        <v>6.51</v>
      </c>
      <c r="AQ21" s="290">
        <v>-0.09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529</v>
      </c>
      <c r="AL22" s="1155"/>
      <c r="AM22" s="1155"/>
      <c r="AN22" s="1156"/>
      <c r="AO22" s="293">
        <v>97.2</v>
      </c>
      <c r="AP22" s="294">
        <v>98.4</v>
      </c>
      <c r="AQ22" s="295">
        <v>-1.2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5" t="s">
        <v>530</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x14ac:dyDescent="0.15">
      <c r="A27" s="300"/>
      <c r="AO27" s="253"/>
      <c r="AP27" s="253"/>
      <c r="AQ27" s="253"/>
      <c r="AR27" s="253"/>
      <c r="AS27" s="253"/>
      <c r="AT27" s="253"/>
    </row>
    <row r="28" spans="1:46" ht="17.25" x14ac:dyDescent="0.15">
      <c r="A28" s="254" t="s">
        <v>531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511</v>
      </c>
      <c r="AP30" s="263"/>
      <c r="AQ30" s="264" t="s">
        <v>512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513</v>
      </c>
      <c r="AQ31" s="270" t="s">
        <v>514</v>
      </c>
      <c r="AR31" s="271" t="s">
        <v>515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533</v>
      </c>
      <c r="AL32" s="1163"/>
      <c r="AM32" s="1163"/>
      <c r="AN32" s="1164"/>
      <c r="AO32" s="303">
        <v>3925303</v>
      </c>
      <c r="AP32" s="303">
        <v>46374</v>
      </c>
      <c r="AQ32" s="304">
        <v>34910</v>
      </c>
      <c r="AR32" s="305">
        <v>32.799999999999997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534</v>
      </c>
      <c r="AL33" s="1163"/>
      <c r="AM33" s="1163"/>
      <c r="AN33" s="1164"/>
      <c r="AO33" s="303" t="s">
        <v>520</v>
      </c>
      <c r="AP33" s="303" t="s">
        <v>520</v>
      </c>
      <c r="AQ33" s="304" t="s">
        <v>520</v>
      </c>
      <c r="AR33" s="305" t="s">
        <v>520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535</v>
      </c>
      <c r="AL34" s="1163"/>
      <c r="AM34" s="1163"/>
      <c r="AN34" s="1164"/>
      <c r="AO34" s="303" t="s">
        <v>520</v>
      </c>
      <c r="AP34" s="303" t="s">
        <v>520</v>
      </c>
      <c r="AQ34" s="304">
        <v>4</v>
      </c>
      <c r="AR34" s="305" t="s">
        <v>520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536</v>
      </c>
      <c r="AL35" s="1163"/>
      <c r="AM35" s="1163"/>
      <c r="AN35" s="1164"/>
      <c r="AO35" s="303">
        <v>298494</v>
      </c>
      <c r="AP35" s="303">
        <v>3526</v>
      </c>
      <c r="AQ35" s="304">
        <v>8517</v>
      </c>
      <c r="AR35" s="305">
        <v>-58.6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537</v>
      </c>
      <c r="AL36" s="1163"/>
      <c r="AM36" s="1163"/>
      <c r="AN36" s="1164"/>
      <c r="AO36" s="303">
        <v>50809</v>
      </c>
      <c r="AP36" s="303">
        <v>600</v>
      </c>
      <c r="AQ36" s="304">
        <v>1600</v>
      </c>
      <c r="AR36" s="305">
        <v>-62.5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538</v>
      </c>
      <c r="AL37" s="1163"/>
      <c r="AM37" s="1163"/>
      <c r="AN37" s="1164"/>
      <c r="AO37" s="303" t="s">
        <v>520</v>
      </c>
      <c r="AP37" s="303" t="s">
        <v>520</v>
      </c>
      <c r="AQ37" s="304">
        <v>1669</v>
      </c>
      <c r="AR37" s="305" t="s">
        <v>520</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539</v>
      </c>
      <c r="AL38" s="1166"/>
      <c r="AM38" s="1166"/>
      <c r="AN38" s="1167"/>
      <c r="AO38" s="306">
        <v>30</v>
      </c>
      <c r="AP38" s="306">
        <v>0</v>
      </c>
      <c r="AQ38" s="307">
        <v>1</v>
      </c>
      <c r="AR38" s="295">
        <v>-100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540</v>
      </c>
      <c r="AL39" s="1166"/>
      <c r="AM39" s="1166"/>
      <c r="AN39" s="1167"/>
      <c r="AO39" s="303">
        <v>-404991</v>
      </c>
      <c r="AP39" s="303">
        <v>-4785</v>
      </c>
      <c r="AQ39" s="304">
        <v>-6461</v>
      </c>
      <c r="AR39" s="305">
        <v>-25.9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541</v>
      </c>
      <c r="AL40" s="1163"/>
      <c r="AM40" s="1163"/>
      <c r="AN40" s="1164"/>
      <c r="AO40" s="303">
        <v>-2467998</v>
      </c>
      <c r="AP40" s="303">
        <v>-29157</v>
      </c>
      <c r="AQ40" s="304">
        <v>-28321</v>
      </c>
      <c r="AR40" s="305">
        <v>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298</v>
      </c>
      <c r="AL41" s="1169"/>
      <c r="AM41" s="1169"/>
      <c r="AN41" s="1170"/>
      <c r="AO41" s="303">
        <v>1401647</v>
      </c>
      <c r="AP41" s="303">
        <v>16559</v>
      </c>
      <c r="AQ41" s="304">
        <v>11918</v>
      </c>
      <c r="AR41" s="305">
        <v>38.9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511</v>
      </c>
      <c r="AN49" s="1159" t="s">
        <v>545</v>
      </c>
      <c r="AO49" s="1160"/>
      <c r="AP49" s="1160"/>
      <c r="AQ49" s="1160"/>
      <c r="AR49" s="1161"/>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546</v>
      </c>
      <c r="AO50" s="320" t="s">
        <v>547</v>
      </c>
      <c r="AP50" s="321" t="s">
        <v>548</v>
      </c>
      <c r="AQ50" s="322" t="s">
        <v>549</v>
      </c>
      <c r="AR50" s="323" t="s">
        <v>550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551</v>
      </c>
      <c r="AL51" s="316"/>
      <c r="AM51" s="324">
        <v>3985160</v>
      </c>
      <c r="AN51" s="325">
        <v>45690</v>
      </c>
      <c r="AO51" s="326">
        <v>-34.6</v>
      </c>
      <c r="AP51" s="327">
        <v>47820</v>
      </c>
      <c r="AQ51" s="328">
        <v>7.5</v>
      </c>
      <c r="AR51" s="329">
        <v>-42.1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552</v>
      </c>
      <c r="AM52" s="332">
        <v>2261639</v>
      </c>
      <c r="AN52" s="333">
        <v>25930</v>
      </c>
      <c r="AO52" s="334">
        <v>-26</v>
      </c>
      <c r="AP52" s="335">
        <v>25855</v>
      </c>
      <c r="AQ52" s="336">
        <v>-0.1</v>
      </c>
      <c r="AR52" s="337">
        <v>-25.9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553</v>
      </c>
      <c r="AL53" s="316"/>
      <c r="AM53" s="324">
        <v>1557026</v>
      </c>
      <c r="AN53" s="325">
        <v>17993</v>
      </c>
      <c r="AO53" s="326">
        <v>-60.6</v>
      </c>
      <c r="AP53" s="327">
        <v>41934</v>
      </c>
      <c r="AQ53" s="328">
        <v>-12.3</v>
      </c>
      <c r="AR53" s="329">
        <v>-48.3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552</v>
      </c>
      <c r="AM54" s="332">
        <v>767283</v>
      </c>
      <c r="AN54" s="333">
        <v>8867</v>
      </c>
      <c r="AO54" s="334">
        <v>-65.8</v>
      </c>
      <c r="AP54" s="335">
        <v>23352</v>
      </c>
      <c r="AQ54" s="336">
        <v>-9.6999999999999993</v>
      </c>
      <c r="AR54" s="337">
        <v>-56.1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554</v>
      </c>
      <c r="AL55" s="316"/>
      <c r="AM55" s="324">
        <v>7453415</v>
      </c>
      <c r="AN55" s="325">
        <v>86798</v>
      </c>
      <c r="AO55" s="326">
        <v>382.4</v>
      </c>
      <c r="AP55" s="327">
        <v>45588</v>
      </c>
      <c r="AQ55" s="328">
        <v>8.6999999999999993</v>
      </c>
      <c r="AR55" s="329">
        <v>373.7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552</v>
      </c>
      <c r="AM56" s="332">
        <v>5986717</v>
      </c>
      <c r="AN56" s="333">
        <v>69718</v>
      </c>
      <c r="AO56" s="334">
        <v>686.3</v>
      </c>
      <c r="AP56" s="335">
        <v>24150</v>
      </c>
      <c r="AQ56" s="336">
        <v>3.4</v>
      </c>
      <c r="AR56" s="337">
        <v>682.9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555</v>
      </c>
      <c r="AL57" s="316"/>
      <c r="AM57" s="324">
        <v>3350148</v>
      </c>
      <c r="AN57" s="325">
        <v>39271</v>
      </c>
      <c r="AO57" s="326">
        <v>-54.8</v>
      </c>
      <c r="AP57" s="327">
        <v>45483</v>
      </c>
      <c r="AQ57" s="328">
        <v>-0.2</v>
      </c>
      <c r="AR57" s="329">
        <v>-54.6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552</v>
      </c>
      <c r="AM58" s="332">
        <v>1574767</v>
      </c>
      <c r="AN58" s="333">
        <v>18460</v>
      </c>
      <c r="AO58" s="334">
        <v>-73.5</v>
      </c>
      <c r="AP58" s="335">
        <v>24241</v>
      </c>
      <c r="AQ58" s="336">
        <v>0.4</v>
      </c>
      <c r="AR58" s="337">
        <v>-73.900000000000006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556</v>
      </c>
      <c r="AL59" s="316"/>
      <c r="AM59" s="324">
        <v>7690704</v>
      </c>
      <c r="AN59" s="325">
        <v>90859</v>
      </c>
      <c r="AO59" s="326">
        <v>131.4</v>
      </c>
      <c r="AP59" s="327">
        <v>45945</v>
      </c>
      <c r="AQ59" s="328">
        <v>1</v>
      </c>
      <c r="AR59" s="329">
        <v>130.4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552</v>
      </c>
      <c r="AM60" s="332">
        <v>6054111</v>
      </c>
      <c r="AN60" s="333">
        <v>71524</v>
      </c>
      <c r="AO60" s="334">
        <v>287.5</v>
      </c>
      <c r="AP60" s="335">
        <v>25180</v>
      </c>
      <c r="AQ60" s="336">
        <v>3.9</v>
      </c>
      <c r="AR60" s="337">
        <v>283.60000000000002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557</v>
      </c>
      <c r="AL61" s="338"/>
      <c r="AM61" s="339">
        <v>4807291</v>
      </c>
      <c r="AN61" s="340">
        <v>56122</v>
      </c>
      <c r="AO61" s="341">
        <v>72.8</v>
      </c>
      <c r="AP61" s="342">
        <v>45354</v>
      </c>
      <c r="AQ61" s="343">
        <v>0.9</v>
      </c>
      <c r="AR61" s="329">
        <v>71.900000000000006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552</v>
      </c>
      <c r="AM62" s="332">
        <v>3328903</v>
      </c>
      <c r="AN62" s="333">
        <v>38900</v>
      </c>
      <c r="AO62" s="334">
        <v>161.69999999999999</v>
      </c>
      <c r="AP62" s="335">
        <v>24556</v>
      </c>
      <c r="AQ62" s="336">
        <v>-0.4</v>
      </c>
      <c r="AR62" s="337">
        <v>162.1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Uhd22S9jLQO2bNirpQ/TOd2qG999DaIFjFJlVDvY8EGsVHXzUocyKjW55qVNSRaeffJO7K2AgKU1uhrQWHWpHw==" saltValue="U9QhzKmArzg3vT2zyCVK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559</v>
      </c>
    </row>
    <row r="121" spans="125:125" ht="13.5" hidden="1" customHeight="1" x14ac:dyDescent="0.15">
      <c r="DU121" s="250"/>
    </row>
  </sheetData>
  <sheetProtection algorithmName="SHA-512" hashValue="BM/TXhrDgusqBlEuYnkRvW3RsPy1JBZPDUBGgEHkmKXqJyG3u4gfMBYKqFtxecPezAFxWyD/qfIyCSNm4jtO2Q==" saltValue="o0oo3BPrCRFa2o/+Ww+L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560</v>
      </c>
    </row>
  </sheetData>
  <sheetProtection algorithmName="SHA-512" hashValue="m6HjvirUH4c+MEmSUzrv0IwDtGazg2ZlH/CJ8l/tOQax6ariHhZfB4g/Rn3F2/+YkOIG9JW49UdmBfkJxeRtYg==" saltValue="WUyiNL60TPRSS5xM8S8X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1" t="s">
        <v>3</v>
      </c>
      <c r="D47" s="1171"/>
      <c r="E47" s="1172"/>
      <c r="F47" s="11">
        <v>14.24</v>
      </c>
      <c r="G47" s="12">
        <v>13.15</v>
      </c>
      <c r="H47" s="12">
        <v>13.01</v>
      </c>
      <c r="I47" s="12">
        <v>13.14</v>
      </c>
      <c r="J47" s="13">
        <v>14.86</v>
      </c>
    </row>
    <row r="48" spans="2:10" ht="57.75" customHeight="1" x14ac:dyDescent="0.15">
      <c r="B48" s="14"/>
      <c r="C48" s="1173" t="s">
        <v>4</v>
      </c>
      <c r="D48" s="1173"/>
      <c r="E48" s="1174"/>
      <c r="F48" s="15">
        <v>2.42</v>
      </c>
      <c r="G48" s="16">
        <v>0.88</v>
      </c>
      <c r="H48" s="16">
        <v>1.2</v>
      </c>
      <c r="I48" s="16">
        <v>2.2999999999999998</v>
      </c>
      <c r="J48" s="17">
        <v>3.93</v>
      </c>
    </row>
    <row r="49" spans="2:10" ht="57.75" customHeight="1" thickBot="1" x14ac:dyDescent="0.2">
      <c r="B49" s="18"/>
      <c r="C49" s="1175" t="s">
        <v>5</v>
      </c>
      <c r="D49" s="1175"/>
      <c r="E49" s="1176"/>
      <c r="F49" s="19">
        <v>1.1299999999999999</v>
      </c>
      <c r="G49" s="20" t="s">
        <v>566</v>
      </c>
      <c r="H49" s="20">
        <v>0.33</v>
      </c>
      <c r="I49" s="20">
        <v>1.71</v>
      </c>
      <c r="J49" s="21">
        <v>4.22</v>
      </c>
    </row>
    <row r="50" spans="2:10" x14ac:dyDescent="0.15"/>
  </sheetData>
  <sheetProtection algorithmName="SHA-512" hashValue="rtPdaKc7jIxYNJwkdh09a3nL7TFi7kZh00TlE7WTxryfO5LVtWYeEydbI+Y9L4PUSYM/iyCmRd7Kr9slfizH5A==" saltValue="YsFSHYqznTCtCnPL/c65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2023-10-30T12:46:20Z</cp:lastPrinted>
  <dcterms:created xsi:type="dcterms:W3CDTF">2023-02-20T06:17:37Z</dcterms:created>
  <dcterms:modified xsi:type="dcterms:W3CDTF">2024-02-06T06:21:30Z</dcterms:modified>
  <cp:category/>
</cp:coreProperties>
</file>