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22E839C7-C69A-402B-B74E-4984AA9465C0}" xr6:coauthVersionLast="47" xr6:coauthVersionMax="47" xr10:uidLastSave="{00000000-0000-0000-0000-000000000000}"/>
  <bookViews>
    <workbookView xWindow="2370" yWindow="285" windowWidth="24585" windowHeight="15225" xr2:uid="{00000000-000D-0000-FFFF-FFFF00000000}"/>
  </bookViews>
  <sheets>
    <sheet name="総括表" sheetId="1" r:id="rId1"/>
    <sheet name="普通会計の状況" sheetId="15"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8" r:id="rId14"/>
    <sheet name="施設類型別ストック情報分析表①" sheetId="17" r:id="rId15"/>
    <sheet name="施設類型別ストック情報分析表②" sheetId="16" r:id="rId16"/>
    <sheet name="データシート" sheetId="14" state="hidden" r:id="rId17"/>
  </sheets>
  <definedNames>
    <definedName name="Z_CA4FF047_7393_4728_AB20_FB9644334BF8_.wvu.Cols" localSheetId="2" hidden="1">'各会計、関係団体の財政状況及び健全化判断比率'!$EB:$XFD</definedName>
    <definedName name="Z_CA4FF047_7393_4728_AB20_FB9644334BF8_.wvu.Cols" localSheetId="12" hidden="1">基金残高に係る経年分析!$P:$XFD</definedName>
    <definedName name="Z_CA4FF047_7393_4728_AB20_FB9644334BF8_.wvu.Cols" localSheetId="4" hidden="1">'経常経費分析表（経常収支比率の分析）'!$DM:$XFD</definedName>
    <definedName name="Z_CA4FF047_7393_4728_AB20_FB9644334BF8_.wvu.Cols" localSheetId="5" hidden="1">'経常経費分析表（人件費・公債費・普通建設事業費の分析）'!$AU:$XFD</definedName>
    <definedName name="Z_CA4FF047_7393_4728_AB20_FB9644334BF8_.wvu.Cols" localSheetId="3" hidden="1">財政比較分析表!$DQ:$XFD</definedName>
    <definedName name="Z_CA4FF047_7393_4728_AB20_FB9644334BF8_.wvu.Cols" localSheetId="10" hidden="1">'実質公債費比率（分子）の構造'!$V:$XFD</definedName>
    <definedName name="Z_CA4FF047_7393_4728_AB20_FB9644334BF8_.wvu.Cols" localSheetId="8" hidden="1">実質収支比率等に係る経年分析!$Q:$XFD</definedName>
    <definedName name="Z_CA4FF047_7393_4728_AB20_FB9644334BF8_.wvu.Cols" localSheetId="11" hidden="1">'将来負担比率（分子）の構造'!$T:$XFD</definedName>
    <definedName name="Z_CA4FF047_7393_4728_AB20_FB9644334BF8_.wvu.Cols" localSheetId="6" hidden="1">'性質別歳出決算分析表（住民一人当たりのコスト）'!$DV:$XFD</definedName>
    <definedName name="Z_CA4FF047_7393_4728_AB20_FB9644334BF8_.wvu.Cols" localSheetId="0" hidden="1">総括表!$DP:$XFD</definedName>
    <definedName name="Z_CA4FF047_7393_4728_AB20_FB9644334BF8_.wvu.Cols" localSheetId="7" hidden="1">'目的別歳出決算分析表（住民一人当たりのコスト）'!$DV:$XFD</definedName>
    <definedName name="Z_CA4FF047_7393_4728_AB20_FB9644334BF8_.wvu.Cols" localSheetId="9" hidden="1">連結実質赤字比率に係る赤字・黒字の構成分析!$Q:$XFD</definedName>
    <definedName name="Z_CA4FF047_7393_4728_AB20_FB9644334BF8_.wvu.Rows" localSheetId="2" hidden="1">'各会計、関係団体の財政状況及び健全化判断比率'!$136:$1048576,'各会計、関係団体の財政状況及び健全化判断比率'!$89:$101,'各会計、関係団体の財政状況及び健全化判断比率'!$135:$135</definedName>
    <definedName name="Z_CA4FF047_7393_4728_AB20_FB9644334BF8_.wvu.Rows" localSheetId="12" hidden="1">基金残高に係る経年分析!$65:$1048576</definedName>
    <definedName name="Z_CA4FF047_7393_4728_AB20_FB9644334BF8_.wvu.Rows" localSheetId="4" hidden="1">'経常経費分析表（経常収支比率の分析）'!$90:$1048576</definedName>
    <definedName name="Z_CA4FF047_7393_4728_AB20_FB9644334BF8_.wvu.Rows" localSheetId="5" hidden="1">'経常経費分析表（人件費・公債費・普通建設事業費の分析）'!$74:$1048576,'経常経費分析表（人件費・公債費・普通建設事業費の分析）'!$67:$73</definedName>
    <definedName name="Z_CA4FF047_7393_4728_AB20_FB9644334BF8_.wvu.Rows" localSheetId="3" hidden="1">財政比較分析表!$106:$1048576,財政比較分析表!$98:$105</definedName>
    <definedName name="Z_CA4FF047_7393_4728_AB20_FB9644334BF8_.wvu.Rows" localSheetId="10" hidden="1">'実質公債費比率（分子）の構造'!$63:$1048576</definedName>
    <definedName name="Z_CA4FF047_7393_4728_AB20_FB9644334BF8_.wvu.Rows" localSheetId="8" hidden="1">実質収支比率等に係る経年分析!$51:$1048576</definedName>
    <definedName name="Z_CA4FF047_7393_4728_AB20_FB9644334BF8_.wvu.Rows" localSheetId="11" hidden="1">'将来負担比率（分子）の構造'!$56:$1048576</definedName>
    <definedName name="Z_CA4FF047_7393_4728_AB20_FB9644334BF8_.wvu.Rows" localSheetId="6" hidden="1">'性質別歳出決算分析表（住民一人当たりのコスト）'!$122:$1048576,'性質別歳出決算分析表（住民一人当たりのコスト）'!$117:$121</definedName>
    <definedName name="Z_CA4FF047_7393_4728_AB20_FB9644334BF8_.wvu.Rows" localSheetId="0" hidden="1">総括表!$57:$1048576</definedName>
    <definedName name="Z_CA4FF047_7393_4728_AB20_FB9644334BF8_.wvu.Rows" localSheetId="7" hidden="1">'目的別歳出決算分析表（住民一人当たりのコスト）'!$117:$1048576</definedName>
    <definedName name="Z_CA4FF047_7393_4728_AB20_FB9644334BF8_.wvu.Rows" localSheetId="9" hidden="1">連結実質赤字比率に係る赤字・黒字の構成分析!$46:$1048576</definedName>
  </definedNames>
  <calcPr calcId="191029"/>
  <customWorkbookViews>
    <customWorkbookView name="  - 個人用ビュー" guid="{CA4FF047-7393-4728-AB20-FB9644334BF8}" mergeInterval="0" personalView="1" maximized="1" xWindow="130" yWindow="-8" windowWidth="1798" windowHeight="1096"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3" i="3" l="1"/>
  <c r="AA23" i="3"/>
  <c r="V23" i="3"/>
  <c r="Q23" i="3"/>
  <c r="AO35" i="1" l="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E40" i="1"/>
  <c r="AM40" i="1"/>
  <c r="U40" i="1"/>
  <c r="C40" i="1"/>
  <c r="CO39" i="1"/>
  <c r="BE39" i="1"/>
  <c r="AM39" i="1"/>
  <c r="U39" i="1"/>
  <c r="C39" i="1"/>
  <c r="CO38" i="1"/>
  <c r="BE38" i="1"/>
  <c r="AM38" i="1"/>
  <c r="U38" i="1"/>
  <c r="C38" i="1"/>
  <c r="CO37" i="1"/>
  <c r="BE37" i="1"/>
  <c r="AM37" i="1"/>
  <c r="U37" i="1"/>
  <c r="C37" i="1"/>
  <c r="CO36" i="1"/>
  <c r="BE36" i="1"/>
  <c r="AM36" i="1"/>
  <c r="C36" i="1"/>
  <c r="CO35" i="1"/>
  <c r="BE35" i="1"/>
  <c r="CO34" i="1"/>
  <c r="BE34" i="1"/>
  <c r="C34" i="1"/>
  <c r="C35" i="1" s="1"/>
  <c r="U34" i="1" s="1"/>
  <c r="U35" i="1" l="1"/>
  <c r="U36"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AM34" i="1" l="1"/>
  <c r="AM35" i="1" s="1"/>
  <c r="BW34" i="1" l="1"/>
  <c r="BW35" i="1" s="1"/>
  <c r="BW36" i="1" s="1"/>
  <c r="BW37" i="1" s="1"/>
  <c r="BW38" i="1" s="1"/>
  <c r="BW39" i="1" s="1"/>
  <c r="BW40" i="1" s="1"/>
</calcChain>
</file>

<file path=xl/sharedStrings.xml><?xml version="1.0" encoding="utf-8"?>
<sst xmlns="http://schemas.openxmlformats.org/spreadsheetml/2006/main" count="1108" uniqueCount="609">
  <si>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</si>
  <si>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</si>
  <si>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</si>
  <si>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</si>
  <si>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</si>
  <si>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</si>
  <si>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</si>
  <si>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</si>
  <si>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</si>
  <si>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</si>
  <si>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</si>
  <si>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</si>
  <si>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</si>
  <si>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</si>
  <si>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</si>
  <si>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</si>
  <si>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</si>
  <si>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</si>
  <si>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</si>
  <si>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</si>
  <si>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</si>
  <si>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</si>
  <si>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</si>
  <si>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</si>
  <si>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</si>
  <si>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</si>
  <si>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</si>
  <si>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</si>
  <si>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</si>
  <si>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</si>
  <si>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</si>
  <si>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</si>
  <si>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</si>
  <si>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</si>
  <si>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</si>
  <si>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</si>
  <si>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</si>
  <si>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</si>
  <si>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</si>
  <si>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</si>
  <si>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</si>
  <si>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</si>
  <si>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</si>
  <si>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</si>
  <si>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</si>
  <si>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</si>
  <si>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</si>
  <si>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</si>
  <si>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</si>
  <si>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</si>
  <si>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</si>
  <si>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</si>
  <si>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</si>
  <si>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</si>
  <si>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</si>
  <si>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</si>
  <si>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</si>
  <si>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</si>
  <si>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</si>
  <si>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</si>
  <si>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</si>
  <si>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</si>
  <si>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</si>
  <si>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</si>
  <si>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</si>
  <si>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</si>
  <si>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</si>
  <si>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</si>
  <si>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</si>
  <si>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</si>
  <si>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</si>
  <si>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</si>
  <si>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</si>
  <si>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</si>
  <si>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</si>
  <si>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</si>
  <si>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</si>
  <si>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</si>
  <si>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</si>
  <si>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</si>
  <si>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</si>
  <si>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</si>
  <si>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</si>
  <si>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</si>
  <si>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</si>
  <si>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</si>
  <si>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</si>
  <si>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</si>
  <si>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</si>
  <si>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</si>
  <si>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</si>
  <si>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</si>
  <si>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</si>
  <si>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</si>
  <si>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</si>
  <si>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</si>
  <si>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</si>
  <si>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</si>
  <si>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</si>
  <si>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</si>
  <si>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</si>
  <si>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</si>
  <si>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</si>
  <si>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</si>
  <si>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</si>
  <si>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</si>
  <si>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</si>
  <si>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</si>
  <si>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</si>
  <si>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</si>
  <si>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</si>
  <si>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</si>
  <si>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</si>
  <si>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</si>
  <si>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</si>
  <si>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</si>
  <si>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</si>
  <si>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</si>
  <si>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</si>
  <si>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</si>
  <si>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</si>
  <si>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</si>
  <si>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</si>
  <si>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</si>
  <si>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</si>
  <si>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</si>
  <si>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</si>
  <si>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</si>
  <si>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</si>
  <si>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</si>
  <si>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</si>
  <si>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</si>
  <si>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</si>
  <si>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</si>
  <si>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</si>
  <si>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</si>
  <si>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</si>
  <si>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</si>
  <si>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</si>
  <si>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</si>
  <si>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</si>
  <si>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</si>
  <si>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</si>
  <si>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</si>
  <si>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</si>
  <si>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</si>
  <si>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</si>
  <si>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</si>
  <si>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</si>
  <si>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</si>
  <si>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</si>
  <si>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</si>
  <si>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</si>
  <si>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</si>
  <si>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</si>
  <si>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</si>
  <si>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</si>
  <si>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</si>
  <si>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</si>
  <si>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</si>
  <si>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</si>
  <si>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</si>
  <si>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</si>
  <si>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</si>
  <si>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</si>
  <si>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</si>
  <si>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</si>
  <si>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</si>
  <si>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</si>
  <si>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</si>
  <si>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</si>
  <si>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</si>
  <si>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</si>
  <si>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</si>
  <si>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</si>
  <si>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</si>
  <si>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</si>
  <si>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</si>
  <si>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</si>
  <si>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</si>
  <si>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</si>
  <si>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</si>
  <si>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</si>
  <si>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</si>
  <si>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</si>
  <si>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</si>
  <si>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</si>
  <si>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</si>
  <si>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</si>
  <si>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</si>
  <si>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</si>
  <si>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</si>
  <si>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</si>
  <si>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</si>
  <si>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</si>
  <si>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</si>
  <si>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</si>
  <si>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</si>
  <si>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</si>
  <si>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</si>
  <si>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</si>
  <si>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</si>
  <si>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</si>
  <si>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</si>
  <si>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</si>
  <si>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</si>
  <si>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</si>
  <si>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</si>
  <si>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</si>
  <si>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</si>
  <si>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</si>
  <si>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奈良県香芝市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</si>
  <si>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</si>
  <si>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</si>
  <si>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</si>
  <si>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</si>
  <si>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</si>
  <si>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</si>
  <si>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</si>
  <si>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</si>
  <si>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</si>
  <si>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</si>
  <si>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</si>
  <si>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</si>
  <si>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</si>
  <si>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</si>
  <si>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</si>
  <si>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</si>
  <si>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</si>
  <si>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</si>
  <si>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</si>
  <si>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</si>
  <si>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</si>
  <si>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</si>
  <si>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</si>
  <si>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</si>
  <si>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</si>
  <si>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</si>
  <si>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</si>
  <si>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</si>
  <si>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</si>
  <si>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</si>
  <si>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</si>
  <si>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</si>
  <si>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</si>
  <si>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</si>
  <si>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</si>
  <si>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</si>
  <si>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</si>
  <si>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</si>
  <si>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</si>
  <si>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</si>
  <si>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</si>
  <si>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</si>
  <si>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</si>
  <si>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</si>
  <si>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</si>
  <si>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</si>
  <si>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</si>
  <si>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</si>
  <si>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</si>
  <si>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</si>
  <si>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</si>
  <si>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</si>
  <si>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</si>
  <si>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</si>
  <si>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</si>
  <si>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</si>
  <si>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</si>
  <si>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</si>
  <si>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</si>
  <si>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</si>
  <si>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</si>
  <si>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</si>
  <si>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</si>
  <si>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</si>
  <si>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</si>
  <si>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</si>
  <si>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</si>
  <si>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</si>
  <si>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</si>
  <si>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</si>
  <si>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</si>
  <si>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</si>
  <si>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</si>
  <si>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</si>
  <si>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</si>
  <si>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</si>
  <si>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</si>
  <si>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</si>
  <si>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</si>
  <si>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</si>
  <si>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</si>
  <si>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</si>
  <si>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</si>
  <si>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</si>
  <si>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</si>
  <si>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</si>
  <si>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</si>
  <si>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</si>
  <si>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</si>
  <si>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</si>
  <si>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</si>
  <si>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</si>
  <si>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</si>
  <si>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</si>
  <si>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</si>
  <si>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</si>
  <si>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</si>
  <si>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</si>
  <si>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</si>
  <si>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</si>
  <si>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</si>
  <si>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</si>
  <si>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</si>
  <si>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</si>
  <si>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</si>
  <si>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</si>
  <si>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</si>
  <si>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</si>
  <si>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</si>
  <si>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</si>
  <si>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</si>
  <si>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</si>
  <si>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</si>
  <si>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</si>
  <si>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</si>
  <si>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</si>
  <si>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</si>
  <si>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</si>
  <si>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</si>
  <si>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</si>
  <si>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</si>
  <si>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</si>
  <si>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</si>
  <si>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</si>
  <si>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</si>
  <si>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</si>
  <si>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</si>
  <si>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</si>
  <si>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</si>
  <si>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</si>
  <si>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</si>
  <si>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</si>
  <si>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</si>
  <si>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</si>
  <si>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</si>
  <si>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</si>
  <si>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</si>
  <si>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</si>
  <si>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</si>
  <si>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</si>
  <si>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</si>
  <si>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</si>
  <si>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</si>
  <si>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</si>
  <si>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</si>
  <si>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</si>
  <si>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</si>
  <si>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</si>
  <si>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</si>
  <si>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</si>
  <si>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</si>
  <si>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</si>
  <si>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</si>
  <si>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奈良県香芝市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</si>
  <si>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</si>
  <si>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</si>
  <si>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</si>
  <si>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</si>
  <si>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</si>
  <si>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</si>
  <si>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</si>
  <si>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</si>
  <si>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</si>
  <si>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</si>
  <si>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</si>
  <si>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</si>
  <si>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</si>
  <si>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</si>
  <si>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</si>
  <si>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</si>
  <si>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</si>
  <si>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</si>
  <si>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</si>
  <si>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</si>
  <si>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</si>
  <si>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</si>
  <si>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</si>
  <si>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</si>
  <si>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</si>
  <si>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</si>
  <si>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</si>
  <si>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</si>
  <si>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</si>
  <si>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</si>
  <si>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</si>
  <si>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</si>
  <si>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</si>
  <si>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</si>
  <si>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</si>
  <si>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</si>
  <si>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</si>
  <si>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</si>
  <si>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</si>
  <si>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</si>
  <si>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</si>
  <si>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</si>
  <si>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</si>
  <si>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</si>
  <si>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</si>
  <si>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</si>
  <si>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</si>
  <si>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</si>
  <si>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</si>
  <si>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</si>
  <si>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</si>
  <si>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</si>
  <si>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</si>
  <si>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</si>
  <si>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</si>
  <si>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</si>
  <si>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</si>
  <si>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</si>
  <si>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</si>
  <si>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</si>
  <si>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</si>
  <si>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</si>
  <si>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</si>
  <si>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</si>
  <si>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</si>
  <si>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</si>
  <si>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</si>
  <si>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</si>
  <si>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</si>
  <si>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</si>
  <si>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</si>
  <si>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</si>
  <si>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</si>
  <si>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</si>
  <si>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</si>
  <si>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</si>
  <si>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</si>
  <si>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</si>
  <si>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</si>
  <si>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</si>
  <si>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</si>
  <si>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</si>
  <si>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</si>
  <si>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</si>
  <si>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</si>
  <si>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</si>
  <si>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</si>
  <si>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</si>
  <si>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</si>
  <si>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</si>
  <si>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</si>
  <si>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</si>
  <si>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</si>
  <si>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</si>
  <si>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</si>
  <si>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</si>
  <si>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</si>
  <si>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</si>
  <si>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</si>
  <si>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</si>
  <si>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</si>
  <si>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</si>
  <si>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</si>
  <si>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</si>
  <si>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</si>
  <si>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</si>
  <si>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</si>
  <si>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</si>
  <si>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</si>
  <si>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</si>
  <si>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</si>
  <si>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</si>
  <si>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</si>
  <si>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</si>
  <si>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</si>
  <si>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</si>
  <si>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</si>
  <si>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</si>
  <si>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</si>
  <si>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</si>
  <si>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</si>
  <si>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</si>
  <si>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</si>
  <si>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</si>
  <si>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</si>
  <si>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</si>
  <si>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</si>
  <si>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</si>
  <si>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</si>
  <si>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</si>
  <si>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</si>
  <si>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</si>
  <si>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</si>
  <si>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</si>
  <si>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</si>
  <si>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</si>
  <si>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</si>
  <si>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</si>
  <si>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</si>
  <si>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</si>
  <si>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</si>
  <si>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</si>
  <si>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</si>
  <si>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</si>
  <si>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</si>
  <si>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</si>
  <si>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</si>
  <si>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</si>
  <si>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</si>
  <si>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</si>
  <si>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</si>
  <si>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</si>
  <si>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</si>
  <si>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</si>
  <si>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</si>
  <si>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</si>
  <si>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</si>
  <si>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</si>
  <si>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</si>
  <si>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</si>
  <si>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</si>
  <si>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</si>
  <si>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</si>
  <si>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</si>
  <si>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</si>
  <si>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</si>
  <si>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</si>
  <si>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</si>
  <si>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</si>
  <si>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</si>
  <si>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</si>
  <si>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</si>
  <si>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</si>
  <si>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</si>
  <si>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</si>
  <si>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</si>
  <si>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</si>
  <si>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</si>
  <si>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</si>
  <si>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</si>
  <si>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</si>
  <si>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</si>
  <si>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</si>
  <si>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</si>
  <si>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</si>
  <si>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</si>
  <si>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</si>
  <si>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</si>
  <si>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</si>
  <si>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</si>
  <si>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</si>
  <si>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</si>
  <si>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</si>
  <si>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</si>
  <si>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</si>
  <si>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</si>
  <si>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</si>
  <si>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</si>
  <si>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</si>
  <si>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</si>
  <si>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0.82</t>
  </si>
  <si>
    <t>水道事業会計</t>
  </si>
  <si>
    <t>一般会計</t>
  </si>
  <si>
    <t>下水道事業会計</t>
  </si>
  <si>
    <t>土地取得特別会計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</si>
  <si>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</si>
  <si>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</si>
  <si>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</si>
  <si>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</si>
  <si>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</si>
  <si>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</si>
  <si>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</si>
  <si>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</si>
  <si>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</si>
  <si>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</si>
  <si>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</si>
  <si>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奈良県広域消防組合（一般会計）</t>
    <rPh sb="0" eb="3">
      <t>ナラケン</t>
    </rPh>
    <rPh sb="3" eb="5">
      <t>コウイキ</t>
    </rPh>
    <rPh sb="5" eb="7">
      <t>ショウボウ</t>
    </rPh>
    <rPh sb="7" eb="9">
      <t>クミアイ</t>
    </rPh>
    <rPh sb="10" eb="12">
      <t>イッパン</t>
    </rPh>
    <rPh sb="12" eb="14">
      <t>カイケイ</t>
    </rPh>
    <phoneticPr fontId="11"/>
  </si>
  <si>
    <t>香芝・王寺環境施設組合</t>
    <rPh sb="0" eb="2">
      <t>カシバ</t>
    </rPh>
    <rPh sb="3" eb="5">
      <t>オウジ</t>
    </rPh>
    <rPh sb="5" eb="7">
      <t>カンキョウ</t>
    </rPh>
    <rPh sb="7" eb="9">
      <t>シセツ</t>
    </rPh>
    <rPh sb="9" eb="11">
      <t>クミアイ</t>
    </rPh>
    <phoneticPr fontId="11"/>
  </si>
  <si>
    <t>奈良県葛城地区清掃事務組合</t>
    <rPh sb="0" eb="3">
      <t>ナラケン</t>
    </rPh>
    <rPh sb="3" eb="7">
      <t>カツラギチク</t>
    </rPh>
    <rPh sb="7" eb="9">
      <t>セイソウ</t>
    </rPh>
    <rPh sb="9" eb="13">
      <t>ジムクミアイ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</si>
  <si>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</si>
  <si>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奈良広域水質検査センター組合</t>
    <rPh sb="0" eb="2">
      <t>ナラ</t>
    </rPh>
    <rPh sb="2" eb="4">
      <t>コウイキ</t>
    </rPh>
    <rPh sb="4" eb="6">
      <t>スイシツ</t>
    </rPh>
    <rPh sb="6" eb="8">
      <t>ケンサ</t>
    </rPh>
    <rPh sb="12" eb="14">
      <t>クミアイ</t>
    </rPh>
    <phoneticPr fontId="11"/>
  </si>
  <si>
    <t>公共施設整備基金</t>
    <rPh sb="0" eb="8">
      <t>コウキョウシセツセイビキキン</t>
    </rPh>
    <phoneticPr fontId="5"/>
  </si>
  <si>
    <t>職員退職手当基金</t>
    <rPh sb="0" eb="4">
      <t>ショクインタイショク</t>
    </rPh>
    <rPh sb="4" eb="8">
      <t>テアテキキン</t>
    </rPh>
    <phoneticPr fontId="5"/>
  </si>
  <si>
    <t>ふるさとまちづくり基金</t>
    <rPh sb="9" eb="11">
      <t>キキン</t>
    </rPh>
    <phoneticPr fontId="5"/>
  </si>
  <si>
    <t>福祉基金</t>
    <rPh sb="0" eb="2">
      <t>フクシ</t>
    </rPh>
    <rPh sb="2" eb="4">
      <t>キキン</t>
    </rPh>
    <phoneticPr fontId="5"/>
  </si>
  <si>
    <t>学校教育振興福祉基金</t>
    <rPh sb="0" eb="2">
      <t>ガッコウ</t>
    </rPh>
    <rPh sb="2" eb="4">
      <t>キョウイク</t>
    </rPh>
    <rPh sb="4" eb="6">
      <t>シンコウ</t>
    </rPh>
    <rPh sb="6" eb="8">
      <t>フクシ</t>
    </rPh>
    <rPh sb="8" eb="10">
      <t>キキン</t>
    </rPh>
    <phoneticPr fontId="5"/>
  </si>
  <si>
    <t>-</t>
    <phoneticPr fontId="2"/>
  </si>
  <si>
    <t>-</t>
    <phoneticPr fontId="2"/>
  </si>
  <si>
    <t>-</t>
    <phoneticPr fontId="2"/>
  </si>
  <si>
    <t>-</t>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</si>
  <si>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</si>
  <si>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</si>
  <si>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</si>
  <si>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</si>
  <si>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</si>
  <si>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</si>
  <si>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</si>
  <si>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改善しているが、類似団体内平均値には及ばない。過去の公共事業における既発債の影響が大きいと考える。引き続き『新規市債発行額を元金償還額以内に抑制する』という方針のもと、地方債の発行を抑制し、比率の改善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</si>
  <si>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</si>
  <si>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</si>
  <si>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</si>
  <si>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市の将来負担比率及び有形固定資産減価償却率は依然高い水準にあり、共に類似団体内平均値よりも上回っており、これは過去の公共事業における既発債の影響が大きいと考えられる。将来負担比率については、改善が見られるものの、引き続き新発債の抑制に加え、公共施設等総合管理計画及び個別施設計画に基づいた老朽化対策等に、計画的かつ着実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</si>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</sst>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4420-473F-AEBB-D1EAC80E63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22798</c:v>
                </c:pt>
                <c:pt idx="1">
                  <c:v>20954</c:v>
                </c:pt>
                <c:pt idx="2">
                  <c:v>31284</c:v>
                </c:pt>
                <c:pt idx="3">
                  <c:v>31609</c:v>
                </c:pt>
                <c:pt idx="4">
                  <c:v>30213</c:v>
                </c:pt>
              </c:numCache>
            </c:numRef>
          </c:val>
          <c:smooth val="0"/>
          <c:extLst>
            <c:ext xmlns:c16="http://schemas.microsoft.com/office/drawing/2014/chart" uri="{C3380CC4-5D6E-409C-BE32-E72D297353CC}">
              <c16:uniqueId val="{00000001-4420-473F-AEBB-D1EAC80E63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2.02</c:v>
                </c:pt>
                <c:pt idx="1">
                  <c:v>3.01</c:v>
                </c:pt>
                <c:pt idx="2">
                  <c:v>2.08</c:v>
                </c:pt>
                <c:pt idx="3">
                  <c:v>5.97</c:v>
                </c:pt>
                <c:pt idx="4">
                  <c:v>4.99</c:v>
                </c:pt>
              </c:numCache>
            </c:numRef>
          </c:val>
          <c:extLst>
            <c:ext xmlns:c16="http://schemas.microsoft.com/office/drawing/2014/chart" uri="{C3380CC4-5D6E-409C-BE32-E72D297353CC}">
              <c16:uniqueId val="{00000000-AD0E-42AC-BAE1-8FB26106AC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7.79</c:v>
                </c:pt>
                <c:pt idx="1">
                  <c:v>8.31</c:v>
                </c:pt>
                <c:pt idx="2">
                  <c:v>9.64</c:v>
                </c:pt>
                <c:pt idx="3">
                  <c:v>9.99</c:v>
                </c:pt>
                <c:pt idx="4">
                  <c:v>12.16</c:v>
                </c:pt>
              </c:numCache>
            </c:numRef>
          </c:val>
          <c:extLst>
            <c:ext xmlns:c16="http://schemas.microsoft.com/office/drawing/2014/chart" uri="{C3380CC4-5D6E-409C-BE32-E72D297353CC}">
              <c16:uniqueId val="{00000001-AD0E-42AC-BAE1-8FB26106AC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1.28</c:v>
                </c:pt>
                <c:pt idx="1">
                  <c:v>2.4900000000000002</c:v>
                </c:pt>
                <c:pt idx="2">
                  <c:v>-0.82</c:v>
                </c:pt>
                <c:pt idx="3">
                  <c:v>4.8099999999999996</c:v>
                </c:pt>
                <c:pt idx="4">
                  <c:v>0.23</c:v>
                </c:pt>
              </c:numCache>
            </c:numRef>
          </c:val>
          <c:smooth val="0"/>
          <c:extLst>
            <c:ext xmlns:c16="http://schemas.microsoft.com/office/drawing/2014/chart" uri="{C3380CC4-5D6E-409C-BE32-E72D297353CC}">
              <c16:uniqueId val="{00000002-AD0E-42AC-BAE1-8FB26106AC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1.1599999999999999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F9-4CF5-B3BD-9C91F7421D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F9-4CF5-B3BD-9C91F7421D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F9-4CF5-B3BD-9C91F7421D8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3-AFF9-4CF5-B3BD-9C91F7421D8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1.71</c:v>
                </c:pt>
                <c:pt idx="2">
                  <c:v>#N/A</c:v>
                </c:pt>
                <c:pt idx="3">
                  <c:v>0.35</c:v>
                </c:pt>
                <c:pt idx="4">
                  <c:v>#N/A</c:v>
                </c:pt>
                <c:pt idx="5">
                  <c:v>0.67</c:v>
                </c:pt>
                <c:pt idx="6">
                  <c:v>#N/A</c:v>
                </c:pt>
                <c:pt idx="7">
                  <c:v>0.74</c:v>
                </c:pt>
                <c:pt idx="8">
                  <c:v>#N/A</c:v>
                </c:pt>
                <c:pt idx="9">
                  <c:v>0.28000000000000003</c:v>
                </c:pt>
              </c:numCache>
            </c:numRef>
          </c:val>
          <c:extLst>
            <c:ext xmlns:c16="http://schemas.microsoft.com/office/drawing/2014/chart" uri="{C3380CC4-5D6E-409C-BE32-E72D297353CC}">
              <c16:uniqueId val="{00000004-AFF9-4CF5-B3BD-9C91F7421D8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1.05</c:v>
                </c:pt>
                <c:pt idx="2">
                  <c:v>#N/A</c:v>
                </c:pt>
                <c:pt idx="3">
                  <c:v>0.88</c:v>
                </c:pt>
                <c:pt idx="4">
                  <c:v>#N/A</c:v>
                </c:pt>
                <c:pt idx="5">
                  <c:v>0.66</c:v>
                </c:pt>
                <c:pt idx="6">
                  <c:v>#N/A</c:v>
                </c:pt>
                <c:pt idx="7">
                  <c:v>0.68</c:v>
                </c:pt>
                <c:pt idx="8">
                  <c:v>#N/A</c:v>
                </c:pt>
                <c:pt idx="9">
                  <c:v>0.45</c:v>
                </c:pt>
              </c:numCache>
            </c:numRef>
          </c:val>
          <c:extLst>
            <c:ext xmlns:c16="http://schemas.microsoft.com/office/drawing/2014/chart" uri="{C3380CC4-5D6E-409C-BE32-E72D297353CC}">
              <c16:uniqueId val="{00000005-AFF9-4CF5-B3BD-9C91F7421D8F}"/>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0.54</c:v>
                </c:pt>
                <c:pt idx="2">
                  <c:v>#N/A</c:v>
                </c:pt>
                <c:pt idx="3">
                  <c:v>0.49</c:v>
                </c:pt>
                <c:pt idx="4">
                  <c:v>#N/A</c:v>
                </c:pt>
                <c:pt idx="5">
                  <c:v>0.53</c:v>
                </c:pt>
                <c:pt idx="6">
                  <c:v>#N/A</c:v>
                </c:pt>
                <c:pt idx="7">
                  <c:v>0.51</c:v>
                </c:pt>
                <c:pt idx="8">
                  <c:v>#N/A</c:v>
                </c:pt>
                <c:pt idx="9">
                  <c:v>0.48</c:v>
                </c:pt>
              </c:numCache>
            </c:numRef>
          </c:val>
          <c:extLst>
            <c:ext xmlns:c16="http://schemas.microsoft.com/office/drawing/2014/chart" uri="{C3380CC4-5D6E-409C-BE32-E72D297353CC}">
              <c16:uniqueId val="{00000006-AFF9-4CF5-B3BD-9C91F7421D8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3.28</c:v>
                </c:pt>
                <c:pt idx="4">
                  <c:v>#N/A</c:v>
                </c:pt>
                <c:pt idx="5">
                  <c:v>3.59</c:v>
                </c:pt>
                <c:pt idx="6">
                  <c:v>#N/A</c:v>
                </c:pt>
                <c:pt idx="7">
                  <c:v>4.03</c:v>
                </c:pt>
                <c:pt idx="8">
                  <c:v>#N/A</c:v>
                </c:pt>
                <c:pt idx="9">
                  <c:v>4.08</c:v>
                </c:pt>
              </c:numCache>
            </c:numRef>
          </c:val>
          <c:extLst>
            <c:ext xmlns:c16="http://schemas.microsoft.com/office/drawing/2014/chart" uri="{C3380CC4-5D6E-409C-BE32-E72D297353CC}">
              <c16:uniqueId val="{00000007-AFF9-4CF5-B3BD-9C91F7421D8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1.46</c:v>
                </c:pt>
                <c:pt idx="2">
                  <c:v>#N/A</c:v>
                </c:pt>
                <c:pt idx="3">
                  <c:v>2.5099999999999998</c:v>
                </c:pt>
                <c:pt idx="4">
                  <c:v>#N/A</c:v>
                </c:pt>
                <c:pt idx="5">
                  <c:v>1.53</c:v>
                </c:pt>
                <c:pt idx="6">
                  <c:v>#N/A</c:v>
                </c:pt>
                <c:pt idx="7">
                  <c:v>5.45</c:v>
                </c:pt>
                <c:pt idx="8">
                  <c:v>#N/A</c:v>
                </c:pt>
                <c:pt idx="9">
                  <c:v>4.5</c:v>
                </c:pt>
              </c:numCache>
            </c:numRef>
          </c:val>
          <c:extLst>
            <c:ext xmlns:c16="http://schemas.microsoft.com/office/drawing/2014/chart" uri="{C3380CC4-5D6E-409C-BE32-E72D297353CC}">
              <c16:uniqueId val="{00000008-AFF9-4CF5-B3BD-9C91F7421D8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19.87</c:v>
                </c:pt>
                <c:pt idx="2">
                  <c:v>#N/A</c:v>
                </c:pt>
                <c:pt idx="3">
                  <c:v>16.32</c:v>
                </c:pt>
                <c:pt idx="4">
                  <c:v>#N/A</c:v>
                </c:pt>
                <c:pt idx="5">
                  <c:v>17.010000000000002</c:v>
                </c:pt>
                <c:pt idx="6">
                  <c:v>#N/A</c:v>
                </c:pt>
                <c:pt idx="7">
                  <c:v>16.7</c:v>
                </c:pt>
                <c:pt idx="8">
                  <c:v>#N/A</c:v>
                </c:pt>
                <c:pt idx="9">
                  <c:v>12.56</c:v>
                </c:pt>
              </c:numCache>
            </c:numRef>
          </c:val>
          <c:extLst>
            <c:ext xmlns:c16="http://schemas.microsoft.com/office/drawing/2014/chart" uri="{C3380CC4-5D6E-409C-BE32-E72D297353CC}">
              <c16:uniqueId val="{00000009-AFF9-4CF5-B3BD-9C91F7421D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1942</c:v>
                </c:pt>
                <c:pt idx="5">
                  <c:v>1923</c:v>
                </c:pt>
                <c:pt idx="8">
                  <c:v>1910</c:v>
                </c:pt>
                <c:pt idx="11">
                  <c:v>1861</c:v>
                </c:pt>
                <c:pt idx="14">
                  <c:v>1829</c:v>
                </c:pt>
              </c:numCache>
            </c:numRef>
          </c:val>
          <c:extLst>
            <c:ext xmlns:c16="http://schemas.microsoft.com/office/drawing/2014/chart" uri="{C3380CC4-5D6E-409C-BE32-E72D297353CC}">
              <c16:uniqueId val="{00000000-7255-4256-A669-74B119A163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7255-4256-A669-74B119A163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66</c:v>
                </c:pt>
                <c:pt idx="3">
                  <c:v>7</c:v>
                </c:pt>
                <c:pt idx="6">
                  <c:v>0</c:v>
                </c:pt>
                <c:pt idx="9">
                  <c:v>0</c:v>
                </c:pt>
                <c:pt idx="12">
                  <c:v>0</c:v>
                </c:pt>
              </c:numCache>
            </c:numRef>
          </c:val>
          <c:extLst>
            <c:ext xmlns:c16="http://schemas.microsoft.com/office/drawing/2014/chart" uri="{C3380CC4-5D6E-409C-BE32-E72D297353CC}">
              <c16:uniqueId val="{00000002-7255-4256-A669-74B119A163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154</c:v>
                </c:pt>
                <c:pt idx="3">
                  <c:v>145</c:v>
                </c:pt>
                <c:pt idx="6">
                  <c:v>121</c:v>
                </c:pt>
                <c:pt idx="9">
                  <c:v>99</c:v>
                </c:pt>
                <c:pt idx="12">
                  <c:v>78</c:v>
                </c:pt>
              </c:numCache>
            </c:numRef>
          </c:val>
          <c:extLst>
            <c:ext xmlns:c16="http://schemas.microsoft.com/office/drawing/2014/chart" uri="{C3380CC4-5D6E-409C-BE32-E72D297353CC}">
              <c16:uniqueId val="{00000003-7255-4256-A669-74B119A163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326</c:v>
                </c:pt>
                <c:pt idx="3">
                  <c:v>313</c:v>
                </c:pt>
                <c:pt idx="6">
                  <c:v>294</c:v>
                </c:pt>
                <c:pt idx="9">
                  <c:v>307</c:v>
                </c:pt>
                <c:pt idx="12">
                  <c:v>308</c:v>
                </c:pt>
              </c:numCache>
            </c:numRef>
          </c:val>
          <c:extLst>
            <c:ext xmlns:c16="http://schemas.microsoft.com/office/drawing/2014/chart" uri="{C3380CC4-5D6E-409C-BE32-E72D297353CC}">
              <c16:uniqueId val="{00000004-7255-4256-A669-74B119A163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55-4256-A669-74B119A163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55-4256-A669-74B119A163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3638</c:v>
                </c:pt>
                <c:pt idx="3">
                  <c:v>3387</c:v>
                </c:pt>
                <c:pt idx="6">
                  <c:v>3282</c:v>
                </c:pt>
                <c:pt idx="9">
                  <c:v>3184</c:v>
                </c:pt>
                <c:pt idx="12">
                  <c:v>3117</c:v>
                </c:pt>
              </c:numCache>
            </c:numRef>
          </c:val>
          <c:extLst>
            <c:ext xmlns:c16="http://schemas.microsoft.com/office/drawing/2014/chart" uri="{C3380CC4-5D6E-409C-BE32-E72D297353CC}">
              <c16:uniqueId val="{00000007-7255-4256-A669-74B119A163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2242</c:v>
                </c:pt>
                <c:pt idx="2">
                  <c:v>#N/A</c:v>
                </c:pt>
                <c:pt idx="3">
                  <c:v>#N/A</c:v>
                </c:pt>
                <c:pt idx="4">
                  <c:v>1929</c:v>
                </c:pt>
                <c:pt idx="5">
                  <c:v>#N/A</c:v>
                </c:pt>
                <c:pt idx="6">
                  <c:v>#N/A</c:v>
                </c:pt>
                <c:pt idx="7">
                  <c:v>1788</c:v>
                </c:pt>
                <c:pt idx="8">
                  <c:v>#N/A</c:v>
                </c:pt>
                <c:pt idx="9">
                  <c:v>#N/A</c:v>
                </c:pt>
                <c:pt idx="10">
                  <c:v>1729</c:v>
                </c:pt>
                <c:pt idx="11">
                  <c:v>#N/A</c:v>
                </c:pt>
                <c:pt idx="12">
                  <c:v>#N/A</c:v>
                </c:pt>
                <c:pt idx="13">
                  <c:v>1674</c:v>
                </c:pt>
                <c:pt idx="14">
                  <c:v>#N/A</c:v>
                </c:pt>
              </c:numCache>
            </c:numRef>
          </c:val>
          <c:smooth val="0"/>
          <c:extLst>
            <c:ext xmlns:c16="http://schemas.microsoft.com/office/drawing/2014/chart" uri="{C3380CC4-5D6E-409C-BE32-E72D297353CC}">
              <c16:uniqueId val="{00000008-7255-4256-A669-74B119A163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22465</c:v>
                </c:pt>
                <c:pt idx="5">
                  <c:v>22380</c:v>
                </c:pt>
                <c:pt idx="8">
                  <c:v>22190</c:v>
                </c:pt>
                <c:pt idx="11">
                  <c:v>22623</c:v>
                </c:pt>
                <c:pt idx="14">
                  <c:v>22894</c:v>
                </c:pt>
              </c:numCache>
            </c:numRef>
          </c:val>
          <c:extLst>
            <c:ext xmlns:c16="http://schemas.microsoft.com/office/drawing/2014/chart" uri="{C3380CC4-5D6E-409C-BE32-E72D297353CC}">
              <c16:uniqueId val="{00000000-85A3-4654-89F6-EE4949D9BE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768</c:v>
                </c:pt>
                <c:pt idx="5">
                  <c:v>640</c:v>
                </c:pt>
                <c:pt idx="8">
                  <c:v>288</c:v>
                </c:pt>
                <c:pt idx="11">
                  <c:v>61</c:v>
                </c:pt>
                <c:pt idx="14">
                  <c:v>18</c:v>
                </c:pt>
              </c:numCache>
            </c:numRef>
          </c:val>
          <c:extLst>
            <c:ext xmlns:c16="http://schemas.microsoft.com/office/drawing/2014/chart" uri="{C3380CC4-5D6E-409C-BE32-E72D297353CC}">
              <c16:uniqueId val="{00000001-85A3-4654-89F6-EE4949D9BE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5102</c:v>
                </c:pt>
                <c:pt idx="5">
                  <c:v>5806</c:v>
                </c:pt>
                <c:pt idx="8">
                  <c:v>6310</c:v>
                </c:pt>
                <c:pt idx="11">
                  <c:v>7026</c:v>
                </c:pt>
                <c:pt idx="14">
                  <c:v>8538</c:v>
                </c:pt>
              </c:numCache>
            </c:numRef>
          </c:val>
          <c:extLst>
            <c:ext xmlns:c16="http://schemas.microsoft.com/office/drawing/2014/chart" uri="{C3380CC4-5D6E-409C-BE32-E72D297353CC}">
              <c16:uniqueId val="{00000002-85A3-4654-89F6-EE4949D9BE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A3-4654-89F6-EE4949D9BE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A3-4654-89F6-EE4949D9BE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A3-4654-89F6-EE4949D9BE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3250</c:v>
                </c:pt>
                <c:pt idx="3">
                  <c:v>3114</c:v>
                </c:pt>
                <c:pt idx="6">
                  <c:v>2872</c:v>
                </c:pt>
                <c:pt idx="9">
                  <c:v>2857</c:v>
                </c:pt>
                <c:pt idx="12">
                  <c:v>3029</c:v>
                </c:pt>
              </c:numCache>
            </c:numRef>
          </c:val>
          <c:extLst>
            <c:ext xmlns:c16="http://schemas.microsoft.com/office/drawing/2014/chart" uri="{C3380CC4-5D6E-409C-BE32-E72D297353CC}">
              <c16:uniqueId val="{00000006-85A3-4654-89F6-EE4949D9BE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653</c:v>
                </c:pt>
                <c:pt idx="3">
                  <c:v>568</c:v>
                </c:pt>
                <c:pt idx="6">
                  <c:v>473</c:v>
                </c:pt>
                <c:pt idx="9">
                  <c:v>912</c:v>
                </c:pt>
                <c:pt idx="12">
                  <c:v>1762</c:v>
                </c:pt>
              </c:numCache>
            </c:numRef>
          </c:val>
          <c:extLst>
            <c:ext xmlns:c16="http://schemas.microsoft.com/office/drawing/2014/chart" uri="{C3380CC4-5D6E-409C-BE32-E72D297353CC}">
              <c16:uniqueId val="{00000007-85A3-4654-89F6-EE4949D9BE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6981</c:v>
                </c:pt>
                <c:pt idx="3">
                  <c:v>6560</c:v>
                </c:pt>
                <c:pt idx="6">
                  <c:v>6026</c:v>
                </c:pt>
                <c:pt idx="9">
                  <c:v>5445</c:v>
                </c:pt>
                <c:pt idx="12">
                  <c:v>5460</c:v>
                </c:pt>
              </c:numCache>
            </c:numRef>
          </c:val>
          <c:extLst>
            <c:ext xmlns:c16="http://schemas.microsoft.com/office/drawing/2014/chart" uri="{C3380CC4-5D6E-409C-BE32-E72D297353CC}">
              <c16:uniqueId val="{00000008-85A3-4654-89F6-EE4949D9BE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5A3-4654-89F6-EE4949D9BE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33683</c:v>
                </c:pt>
                <c:pt idx="3">
                  <c:v>31940</c:v>
                </c:pt>
                <c:pt idx="6">
                  <c:v>30822</c:v>
                </c:pt>
                <c:pt idx="9">
                  <c:v>30065</c:v>
                </c:pt>
                <c:pt idx="12">
                  <c:v>29035</c:v>
                </c:pt>
              </c:numCache>
            </c:numRef>
          </c:val>
          <c:extLst>
            <c:ext xmlns:c16="http://schemas.microsoft.com/office/drawing/2014/chart" uri="{C3380CC4-5D6E-409C-BE32-E72D297353CC}">
              <c16:uniqueId val="{0000000A-85A3-4654-89F6-EE4949D9BE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16232</c:v>
                </c:pt>
                <c:pt idx="2">
                  <c:v>#N/A</c:v>
                </c:pt>
                <c:pt idx="3">
                  <c:v>#N/A</c:v>
                </c:pt>
                <c:pt idx="4">
                  <c:v>13356</c:v>
                </c:pt>
                <c:pt idx="5">
                  <c:v>#N/A</c:v>
                </c:pt>
                <c:pt idx="6">
                  <c:v>#N/A</c:v>
                </c:pt>
                <c:pt idx="7">
                  <c:v>11406</c:v>
                </c:pt>
                <c:pt idx="8">
                  <c:v>#N/A</c:v>
                </c:pt>
                <c:pt idx="9">
                  <c:v>#N/A</c:v>
                </c:pt>
                <c:pt idx="10">
                  <c:v>9569</c:v>
                </c:pt>
                <c:pt idx="11">
                  <c:v>#N/A</c:v>
                </c:pt>
                <c:pt idx="12">
                  <c:v>#N/A</c:v>
                </c:pt>
                <c:pt idx="13">
                  <c:v>7835</c:v>
                </c:pt>
                <c:pt idx="14">
                  <c:v>#N/A</c:v>
                </c:pt>
              </c:numCache>
            </c:numRef>
          </c:val>
          <c:smooth val="0"/>
          <c:extLst>
            <c:ext xmlns:c16="http://schemas.microsoft.com/office/drawing/2014/chart" uri="{C3380CC4-5D6E-409C-BE32-E72D297353CC}">
              <c16:uniqueId val="{0000000B-85A3-4654-89F6-EE4949D9BE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1455</c:v>
                </c:pt>
                <c:pt idx="1">
                  <c:v>1584</c:v>
                </c:pt>
                <c:pt idx="2">
                  <c:v>2044</c:v>
                </c:pt>
              </c:numCache>
            </c:numRef>
          </c:val>
          <c:extLst>
            <c:ext xmlns:c16="http://schemas.microsoft.com/office/drawing/2014/chart" uri="{C3380CC4-5D6E-409C-BE32-E72D297353CC}">
              <c16:uniqueId val="{00000000-27BD-454E-870B-86F47B5117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229</c:v>
                </c:pt>
                <c:pt idx="1">
                  <c:v>257</c:v>
                </c:pt>
                <c:pt idx="2">
                  <c:v>257</c:v>
                </c:pt>
              </c:numCache>
            </c:numRef>
          </c:val>
          <c:extLst>
            <c:ext xmlns:c16="http://schemas.microsoft.com/office/drawing/2014/chart" uri="{C3380CC4-5D6E-409C-BE32-E72D297353CC}">
              <c16:uniqueId val="{00000001-27BD-454E-870B-86F47B5117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3145</c:v>
                </c:pt>
                <c:pt idx="1">
                  <c:v>3712</c:v>
                </c:pt>
                <c:pt idx="2">
                  <c:v>4698</c:v>
                </c:pt>
              </c:numCache>
            </c:numRef>
          </c:val>
          <c:extLst>
            <c:ext xmlns:c16="http://schemas.microsoft.com/office/drawing/2014/chart" uri="{C3380CC4-5D6E-409C-BE32-E72D297353CC}">
              <c16:uniqueId val="{00000002-27BD-454E-870B-86F47B5117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{88C12358-894F-4397-965E-BFA597C74EE7}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88A-4D71-9FA2-8DAF862886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{9FCB29EB-C33E-4F02-8147-63DB03B37C56}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8A-4D71-9FA2-8DAF862886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{2D1008BA-07E9-4678-8F3C-92C81FB8CA81}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8A-4D71-9FA2-8DAF862886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{F9A56560-8598-4DDD-BA9A-CB6369483C30}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8A-4D71-9FA2-8DAF862886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{71C7154A-6FC4-4A8C-89DF-26F0A5DE0903}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8A-4D71-9FA2-8DAF8628865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{7AA15168-ED6A-464D-A277-332F12ED1CF5}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88A-4D71-9FA2-8DAF8628865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{3319C41A-865D-4A57-9EDA-C148C18B011D}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88A-4D71-9FA2-8DAF8628865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{52F88084-2013-4AC3-83C4-B7B62A132469}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88A-4D71-9FA2-8DAF8628865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{82F1212D-D021-4D62-AB1C-FE448AC2FF68}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88A-4D71-9FA2-8DAF862886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62.3</c:v>
                </c:pt>
                <c:pt idx="16">
                  <c:v>63.5</c:v>
                </c:pt>
                <c:pt idx="24">
                  <c:v>64.900000000000006</c:v>
                </c:pt>
                <c:pt idx="32">
                  <c:v>66.5</c:v>
                </c:pt>
              </c:numCache>
            </c:numRef>
          </c:xVal>
          <c:yVal>
            <c:numRef>
              <c:f>公会計指標分析・財政指標組合せ分析表!$BP$51:$DC$51</c:f>
              <c:numCache>
                <c:formatCode>#,##0.0;"▲ "#,##0.0</c:formatCode>
                <c:ptCount val="40"/>
                <c:pt idx="0">
                  <c:v>126</c:v>
                </c:pt>
                <c:pt idx="8">
                  <c:v>101.8</c:v>
                </c:pt>
                <c:pt idx="16">
                  <c:v>86.5</c:v>
                </c:pt>
                <c:pt idx="24">
                  <c:v>68.3</c:v>
                </c:pt>
                <c:pt idx="32">
                  <c:v>52.2</c:v>
                </c:pt>
              </c:numCache>
            </c:numRef>
          </c:yVal>
          <c:smooth val="0"/>
          <c:extLst>
            <c:ext xmlns:c16="http://schemas.microsoft.com/office/drawing/2014/chart" uri="{C3380CC4-5D6E-409C-BE32-E72D297353CC}">
              <c16:uniqueId val="{00000009-188A-4D71-9FA2-8DAF862886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{B8C9FA8C-60F5-4C08-B849-CA33BAA645E0}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88A-4D71-9FA2-8DAF862886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{B71C5367-D3E0-4DD2-9493-1205F6943C66}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8A-4D71-9FA2-8DAF862886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{ABDC1582-FDC4-4C2C-8DCB-766216FB482A}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8A-4D71-9FA2-8DAF862886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{1F7BB870-CB7F-4E36-BAA6-73E037A0C12D}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8A-4D71-9FA2-8DAF862886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{E8D4DFF8-37C0-4D6C-8A26-B704D781D2DF}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8A-4D71-9FA2-8DAF8628865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{1240ED91-572C-491A-86F9-047B2C36B5CE}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88A-4D71-9FA2-8DAF8628865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{4AC9AD87-756D-4271-B9DF-8B88DC5EA2F2}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88A-4D71-9FA2-8DAF8628865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{2079E21C-DD22-423E-A5EF-A1EC51C2F9BB}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88A-4D71-9FA2-8DAF8628865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{5CA21297-1404-4403-9AAC-D8E2CDB87BE9}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88A-4D71-9FA2-8DAF862886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188A-4D71-9FA2-8DAF86288658}"/>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{71CD497A-DE7A-4D92-9B26-796F251CEC0C}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1A3-4D2D-8438-8E132FE00C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{C7D8E94B-8517-4A01-9A7B-75B4EE270812}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A3-4D2D-8438-8E132FE00C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{661858B8-AD06-490A-B9A1-30599D79C874}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A3-4D2D-8438-8E132FE00C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{468C7E1D-DC71-420A-893C-13534BC054B6}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A3-4D2D-8438-8E132FE00C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{A117A86E-D57C-49A8-87C5-F3E16E27A8F8}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A3-4D2D-8438-8E132FE00CB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{880C4E10-C2E3-4525-AAEB-85407F8D8833}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1A3-4D2D-8438-8E132FE00CB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{B055CEF0-190A-425C-A5DC-743E7DEDC942}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1A3-4D2D-8438-8E132FE00CB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{9982AD24-C9A8-4D47-81AC-B3B6AEB608EB}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1A3-4D2D-8438-8E132FE00CB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{AC40C98E-617C-4C95-8E02-83519FC6D031}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1A3-4D2D-8438-8E132FE00C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18.399999999999999</c:v>
                </c:pt>
                <c:pt idx="8">
                  <c:v>16.899999999999999</c:v>
                </c:pt>
                <c:pt idx="16">
                  <c:v>15.2</c:v>
                </c:pt>
                <c:pt idx="24">
                  <c:v>13.5</c:v>
                </c:pt>
                <c:pt idx="32">
                  <c:v>12.3</c:v>
                </c:pt>
              </c:numCache>
            </c:numRef>
          </c:xVal>
          <c:yVal>
            <c:numRef>
              <c:f>公会計指標分析・財政指標組合せ分析表!$BP$73:$DC$73</c:f>
              <c:numCache>
                <c:formatCode>#,##0.0;"▲ "#,##0.0</c:formatCode>
                <c:ptCount val="40"/>
                <c:pt idx="0">
                  <c:v>126</c:v>
                </c:pt>
                <c:pt idx="8">
                  <c:v>101.8</c:v>
                </c:pt>
                <c:pt idx="16">
                  <c:v>86.5</c:v>
                </c:pt>
                <c:pt idx="24">
                  <c:v>68.3</c:v>
                </c:pt>
                <c:pt idx="32">
                  <c:v>52.2</c:v>
                </c:pt>
              </c:numCache>
            </c:numRef>
          </c:yVal>
          <c:smooth val="0"/>
          <c:extLst>
            <c:ext xmlns:c16="http://schemas.microsoft.com/office/drawing/2014/chart" uri="{C3380CC4-5D6E-409C-BE32-E72D297353CC}">
              <c16:uniqueId val="{00000009-F1A3-4D2D-8438-8E132FE00C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90287669009049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{001E414C-4097-4E20-8D94-9FFE34E4AF42}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1A3-4D2D-8438-8E132FE00C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{4541269E-98A5-4C0A-BB74-822AEFC1942F}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A3-4D2D-8438-8E132FE00C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{7184BD79-6D10-4673-B2B9-4E400ABA5878}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A3-4D2D-8438-8E132FE00C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{4702E78C-E000-4FF0-87A8-E763ACD650AD}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A3-4D2D-8438-8E132FE00C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{639BF80C-E63B-43D7-9565-3CA884DDF90D}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A3-4D2D-8438-8E132FE00CBE}"/>
                </c:ext>
              </c:extLst>
            </c:dLbl>
            <c:dLbl>
              <c:idx val="8"/>
              <c:layout>
                <c:manualLayout>
                  <c:x val="0"/>
                  <c:y val="2.683081867543617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{3595A42D-91EF-40AE-8FA9-5477EDFC7C94}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1A3-4D2D-8438-8E132FE00CBE}"/>
                </c:ext>
              </c:extLst>
            </c:dLbl>
            <c:dLbl>
              <c:idx val="16"/>
              <c:layout>
                <c:manualLayout>
                  <c:x val="0"/>
                  <c:y val="-3.308053184209679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{28E50574-6770-43D0-A9EC-45EAADA94AAA}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1A3-4D2D-8438-8E132FE00CBE}"/>
                </c:ext>
              </c:extLst>
            </c:dLbl>
            <c:dLbl>
              <c:idx val="24"/>
              <c:layout>
                <c:manualLayout>
                  <c:x val="0"/>
                  <c:y val="1.119095257437631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{EB47895B-767A-4B65-9834-F318C1C08004}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1A3-4D2D-8438-8E132FE00CBE}"/>
                </c:ext>
              </c:extLst>
            </c:dLbl>
            <c:dLbl>
              <c:idx val="32"/>
              <c:layout>
                <c:manualLayout>
                  <c:x val="0"/>
                  <c:y val="-1.784291739131328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{AF00EE88-9FAD-496F-BEF7-555ECBEDE0C5}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1A3-4D2D-8438-8E132FE00C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1A3-4D2D-8438-8E132FE00CBE}"/>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元利償還金については、市債の発行額を元金償還額以内への抑制の効果により、平成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以降、着実に減少しているが、実質公債費比率は依然として高い比率となっている。今後においても、必要性・緊急性・有効性等を検討し、優先的に行う事業の明確化、重点化を図ることで事業を厳選し、適正な地方債発行につながるように努める。また、繰上償還も積極的に進めることにより、比率の改善に努める。</a:t>
          </a:r>
        </a:p>
        <a:p>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将来負担額のうち地方債の現在高が大半を占めているが、市債の発行額を元金償還額以内に抑えることを継続したことで、昨年度と同様に減少してきている。</a:t>
          </a:r>
        </a:p>
        <a:p>
          <a:r>
            <a:rPr kumimoji="1" lang="ja-JP" altLang="en-US" sz="1400">
              <a:solidFill>
                <a:sysClr val="windowText" lastClr="000000"/>
              </a:solidFill>
              <a:latin typeface="ＭＳ ゴシック" pitchFamily="49" charset="-128"/>
              <a:ea typeface="ＭＳ ゴシック" pitchFamily="49" charset="-128"/>
            </a:rPr>
            <a:t>　今後も、市債の発行額を元金償還額以内に抑える方針を継続し、比率の低下傾向を維持できるように努める。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奈良県香芝市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年度末の基金残高は、昨年度から約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職員退職手当基金で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万円減少したものの、財政調整基金で約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万円、公共施設整備基金で約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・財政運営の安定化を図るために、引き続き計画的に基金の積み立てを行う。また、安定した財政運営を行う上で必要に応じた基金の活用を検討していく。</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・公共施設整備基金：公共施設等総合管理計画に基づき、今後継続的に実施される学校や幼稚園・保育所等の公共施設及び</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道路・橋りょう等のインフラの改築や改修などの更新費用等に対応するための基金。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・職員退職手当基金：退職金の安定的な支出を図るための基金。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・ふるさとまちづくり基金：寄附者の意向を反映した事業を実施し、多様な人々の参加による個性豊かで活力のあるふるさとづくりの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推進を図る基金。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万円、ふるさとまちづくり基金は約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万円の増加などにより昨年度と比べ全体で約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・公共施設整備基金については、公共施設の更新経費等の財源として積み立てたことが主な増加要因である。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・ふるさとまちづくり基金は、寄附者の意向を反映した事業の財源として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万円充当した一方で、</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ふるさと納税民間ポータルサイトによる募集等により集まった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万円の寄附金を積み立てたことが主な増加要因である。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・公共施設整備基金：公共施設等総合管理計画で示している更新経費と不測の事態に対応できるように、基金の残高目標を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億円と設定し、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計画的に積立・活用していく。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・ふるさとまちづくり基金：引き続き寄附を募るとともに、寄附者の意向を反映した事業に活用する。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万円となっており、昨年度から約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歳計剰余金を財政調整基金へ編入したことが主な要因である。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％程度を維持できるように努める。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万円となっており、運用利息のみを計上したため、昨年度と同額になった。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・将来にわたる市財政の効率的かつ効果的な財政運営のために、財源が不足した場合の市債の償還や必要に応じて繰上償還の財源として活用する。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本市では、平成２８年度に策定した公共施設等総合管理計画において、公共施設等の延べ床面積を今後４０年間で１５％削減するという目標を掲げている。有形固定資産減価償却率については上昇傾向にあり、類似団体との差は拡大傾向である。今後は、個別施設計画に基づき、計画的な更新と施設の総量抑制を進め、比率の改善とともに良質かつ持続可能な公共施設サービスの実現に努め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4543108"/>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88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43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454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51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529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525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2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70644</xdr:rowOff>
    </xdr:from>
    <xdr:to>
      <xdr:col>23</xdr:col>
      <xdr:colOff>136525</xdr:colOff>
      <xdr:row>32</xdr:row>
      <xdr:rowOff>794</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3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49071</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364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27464</xdr:rowOff>
    </xdr:from>
    <xdr:to>
      <xdr:col>19</xdr:col>
      <xdr:colOff>187325</xdr:colOff>
      <xdr:row>31</xdr:row>
      <xdr:rowOff>129064</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3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78264</xdr:rowOff>
    </xdr:from>
    <xdr:to>
      <xdr:col>23</xdr:col>
      <xdr:colOff>85725</xdr:colOff>
      <xdr:row>31</xdr:row>
      <xdr:rowOff>121444</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539321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161131</xdr:rowOff>
    </xdr:from>
    <xdr:to>
      <xdr:col>15</xdr:col>
      <xdr:colOff>187325</xdr:colOff>
      <xdr:row>31</xdr:row>
      <xdr:rowOff>91281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40481</xdr:rowOff>
    </xdr:from>
    <xdr:to>
      <xdr:col>19</xdr:col>
      <xdr:colOff>136525</xdr:colOff>
      <xdr:row>31</xdr:row>
      <xdr:rowOff>78264</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5355431"/>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128746</xdr:rowOff>
    </xdr:from>
    <xdr:to>
      <xdr:col>11</xdr:col>
      <xdr:colOff>187325</xdr:colOff>
      <xdr:row>31</xdr:row>
      <xdr:rowOff>58896</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527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8096</xdr:rowOff>
    </xdr:from>
    <xdr:to>
      <xdr:col>15</xdr:col>
      <xdr:colOff>136525</xdr:colOff>
      <xdr:row>31</xdr:row>
      <xdr:rowOff>40481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532304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80169</xdr:rowOff>
    </xdr:from>
    <xdr:to>
      <xdr:col>7</xdr:col>
      <xdr:colOff>187325</xdr:colOff>
      <xdr:row>31</xdr:row>
      <xdr:rowOff>10319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52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130969</xdr:rowOff>
    </xdr:from>
    <xdr:to>
      <xdr:col>11</xdr:col>
      <xdr:colOff>136525</xdr:colOff>
      <xdr:row>31</xdr:row>
      <xdr:rowOff>8096</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5274469"/>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06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02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49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120191</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4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82408</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3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50023</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36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1446</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5316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類似団体内平均値よりも数値が大きくなっているのは、昭和</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年代以降の人口急増に伴う施設整備等による地方債の発行が主な要因となっている。引き続き</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新規市債発行額を元金償還額以内に抑制する</a:t>
          </a:r>
          <a:r>
            <a:rPr kumimoji="1" lang="en-US" altLang="ja-JP"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という方針のもと、地方債の発行を抑制し、比率の改善に努める。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4489903"/>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58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8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4991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40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4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4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48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83176</xdr:rowOff>
    </xdr:from>
    <xdr:to>
      <xdr:col>76</xdr:col>
      <xdr:colOff>73025</xdr:colOff>
      <xdr:row>31</xdr:row>
      <xdr:rowOff>13326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2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61603</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20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114055</xdr:rowOff>
    </xdr:from>
    <xdr:to>
      <xdr:col>72</xdr:col>
      <xdr:colOff>123825</xdr:colOff>
      <xdr:row>32</xdr:row>
      <xdr:rowOff>44205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4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133976</xdr:rowOff>
    </xdr:from>
    <xdr:to>
      <xdr:col>76</xdr:col>
      <xdr:colOff>22225</xdr:colOff>
      <xdr:row>31</xdr:row>
      <xdr:rowOff>164855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277476"/>
          <a:ext cx="711200" cy="20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68752</xdr:rowOff>
    </xdr:from>
    <xdr:to>
      <xdr:col>68</xdr:col>
      <xdr:colOff>123825</xdr:colOff>
      <xdr:row>32</xdr:row>
      <xdr:rowOff>170352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5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164855</xdr:rowOff>
    </xdr:from>
    <xdr:to>
      <xdr:col>72</xdr:col>
      <xdr:colOff>73025</xdr:colOff>
      <xdr:row>32</xdr:row>
      <xdr:rowOff>119552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479805"/>
          <a:ext cx="762000" cy="1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27269</xdr:rowOff>
    </xdr:from>
    <xdr:to>
      <xdr:col>64</xdr:col>
      <xdr:colOff>123825</xdr:colOff>
      <xdr:row>32</xdr:row>
      <xdr:rowOff>128869</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51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78069</xdr:rowOff>
    </xdr:from>
    <xdr:to>
      <xdr:col>68</xdr:col>
      <xdr:colOff>73025</xdr:colOff>
      <xdr:row>32</xdr:row>
      <xdr:rowOff>119552</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2560300" y="5564469"/>
          <a:ext cx="7620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121339</xdr:rowOff>
    </xdr:from>
    <xdr:to>
      <xdr:col>60</xdr:col>
      <xdr:colOff>123825</xdr:colOff>
      <xdr:row>33</xdr:row>
      <xdr:rowOff>51489</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6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78069</xdr:rowOff>
    </xdr:from>
    <xdr:to>
      <xdr:col>64</xdr:col>
      <xdr:colOff>73025</xdr:colOff>
      <xdr:row>33</xdr:row>
      <xdr:rowOff>689</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98300" y="5564469"/>
          <a:ext cx="762000" cy="9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17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19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2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2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35332</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52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161479</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64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119996</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60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42616</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70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162577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39</xdr:row>
      <xdr:rowOff>19050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7620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161109</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451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49893</xdr:rowOff>
    </xdr:from>
    <xdr:to>
      <xdr:col>10</xdr:col>
      <xdr:colOff>165100</xdr:colOff>
      <xdr:row>38</xdr:row>
      <xdr:rowOff>151493</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100693</xdr:rowOff>
    </xdr:from>
    <xdr:to>
      <xdr:col>15</xdr:col>
      <xdr:colOff>50800</xdr:colOff>
      <xdr:row>38</xdr:row>
      <xdr:rowOff>130084</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157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20501</xdr:rowOff>
    </xdr:from>
    <xdr:to>
      <xdr:col>6</xdr:col>
      <xdr:colOff>38100</xdr:colOff>
      <xdr:row>38</xdr:row>
      <xdr:rowOff>122101</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100693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864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56985</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25961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168020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138628</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1892</xdr:rowOff>
    </xdr:from>
    <xdr:to>
      <xdr:col>55</xdr:col>
      <xdr:colOff>50800</xdr:colOff>
      <xdr:row>41</xdr:row>
      <xdr:rowOff>103492</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0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88269</xdr:rowOff>
    </xdr:from>
    <xdr:ext cx="469744"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94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3873</xdr:rowOff>
    </xdr:from>
    <xdr:to>
      <xdr:col>50</xdr:col>
      <xdr:colOff>165100</xdr:colOff>
      <xdr:row>41</xdr:row>
      <xdr:rowOff>105473</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0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52692</xdr:rowOff>
    </xdr:from>
    <xdr:to>
      <xdr:col>55</xdr:col>
      <xdr:colOff>0</xdr:colOff>
      <xdr:row>41</xdr:row>
      <xdr:rowOff>54673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082142"/>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9055</xdr:rowOff>
    </xdr:from>
    <xdr:to>
      <xdr:col>46</xdr:col>
      <xdr:colOff>38100</xdr:colOff>
      <xdr:row>41</xdr:row>
      <xdr:rowOff>110655</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0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54673</xdr:rowOff>
    </xdr:from>
    <xdr:to>
      <xdr:col>50</xdr:col>
      <xdr:colOff>114300</xdr:colOff>
      <xdr:row>41</xdr:row>
      <xdr:rowOff>59855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084123"/>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xdr:rowOff>
    </xdr:from>
    <xdr:to>
      <xdr:col>41</xdr:col>
      <xdr:colOff>101600</xdr:colOff>
      <xdr:row>41</xdr:row>
      <xdr:rowOff>111760</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59855</xdr:rowOff>
    </xdr:from>
    <xdr:to>
      <xdr:col>45</xdr:col>
      <xdr:colOff>177800</xdr:colOff>
      <xdr:row>41</xdr:row>
      <xdr:rowOff>60960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08930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10351</xdr:rowOff>
    </xdr:from>
    <xdr:to>
      <xdr:col>36</xdr:col>
      <xdr:colOff>165100</xdr:colOff>
      <xdr:row>41</xdr:row>
      <xdr:rowOff>111951</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0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60960</xdr:rowOff>
    </xdr:from>
    <xdr:to>
      <xdr:col>41</xdr:col>
      <xdr:colOff>50800</xdr:colOff>
      <xdr:row>41</xdr:row>
      <xdr:rowOff>61151</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09041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96600</xdr:rowOff>
    </xdr:from>
    <xdr:ext cx="469744"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91727" y="71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101782</xdr:rowOff>
    </xdr:from>
    <xdr:ext cx="469744"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515427" y="71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102887</xdr:rowOff>
    </xdr:from>
    <xdr:ext cx="469744"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626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103078</xdr:rowOff>
    </xdr:from>
    <xdr:ext cx="469744"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37427" y="713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102688</xdr:rowOff>
    </xdr:from>
    <xdr:to>
      <xdr:col>24</xdr:col>
      <xdr:colOff>114300</xdr:colOff>
      <xdr:row>59</xdr:row>
      <xdr:rowOff>32838</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125565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81462</xdr:rowOff>
    </xdr:from>
    <xdr:to>
      <xdr:col>20</xdr:col>
      <xdr:colOff>38100</xdr:colOff>
      <xdr:row>59</xdr:row>
      <xdr:rowOff>11612</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132262</xdr:rowOff>
    </xdr:from>
    <xdr:to>
      <xdr:col>24</xdr:col>
      <xdr:colOff>63500</xdr:colOff>
      <xdr:row>58</xdr:row>
      <xdr:rowOff>153488</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07636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55335</xdr:rowOff>
    </xdr:from>
    <xdr:to>
      <xdr:col>15</xdr:col>
      <xdr:colOff>101600</xdr:colOff>
      <xdr:row>58</xdr:row>
      <xdr:rowOff>156935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106135</xdr:rowOff>
    </xdr:from>
    <xdr:to>
      <xdr:col>19</xdr:col>
      <xdr:colOff>177800</xdr:colOff>
      <xdr:row>58</xdr:row>
      <xdr:rowOff>132262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0502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27577</xdr:rowOff>
    </xdr:from>
    <xdr:to>
      <xdr:col>10</xdr:col>
      <xdr:colOff>165100</xdr:colOff>
      <xdr:row>58</xdr:row>
      <xdr:rowOff>129177</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78377</xdr:rowOff>
    </xdr:from>
    <xdr:to>
      <xdr:col>15</xdr:col>
      <xdr:colOff>50800</xdr:colOff>
      <xdr:row>58</xdr:row>
      <xdr:rowOff>106135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0224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171269</xdr:rowOff>
    </xdr:from>
    <xdr:to>
      <xdr:col>6</xdr:col>
      <xdr:colOff>38100</xdr:colOff>
      <xdr:row>58</xdr:row>
      <xdr:rowOff>101419</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50619</xdr:rowOff>
    </xdr:from>
    <xdr:to>
      <xdr:col>10</xdr:col>
      <xdr:colOff>114300</xdr:colOff>
      <xdr:row>58</xdr:row>
      <xdr:rowOff>78377</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99947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28139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2012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145704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117946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91802</xdr:rowOff>
    </xdr:from>
    <xdr:to>
      <xdr:col>55</xdr:col>
      <xdr:colOff>50800</xdr:colOff>
      <xdr:row>64</xdr:row>
      <xdr:rowOff>21952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89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92976</xdr:rowOff>
    </xdr:from>
    <xdr:to>
      <xdr:col>50</xdr:col>
      <xdr:colOff>165100</xdr:colOff>
      <xdr:row>64</xdr:row>
      <xdr:rowOff>23126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89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142602</xdr:rowOff>
    </xdr:from>
    <xdr:to>
      <xdr:col>55</xdr:col>
      <xdr:colOff>0</xdr:colOff>
      <xdr:row>63</xdr:row>
      <xdr:rowOff>143776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43952"/>
          <a:ext cx="8382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93358</xdr:rowOff>
    </xdr:from>
    <xdr:to>
      <xdr:col>46</xdr:col>
      <xdr:colOff>38100</xdr:colOff>
      <xdr:row>64</xdr:row>
      <xdr:rowOff>23508</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143776</xdr:rowOff>
    </xdr:from>
    <xdr:to>
      <xdr:col>50</xdr:col>
      <xdr:colOff>114300</xdr:colOff>
      <xdr:row>63</xdr:row>
      <xdr:rowOff>144158</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945126"/>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93615</xdr:rowOff>
    </xdr:from>
    <xdr:to>
      <xdr:col>41</xdr:col>
      <xdr:colOff>101600</xdr:colOff>
      <xdr:row>64</xdr:row>
      <xdr:rowOff>23765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144158</xdr:rowOff>
    </xdr:from>
    <xdr:to>
      <xdr:col>45</xdr:col>
      <xdr:colOff>177800</xdr:colOff>
      <xdr:row>63</xdr:row>
      <xdr:rowOff>144415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945508"/>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93445</xdr:rowOff>
    </xdr:from>
    <xdr:to>
      <xdr:col>36</xdr:col>
      <xdr:colOff>165100</xdr:colOff>
      <xdr:row>64</xdr:row>
      <xdr:rowOff>23595</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8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144245</xdr:rowOff>
    </xdr:from>
    <xdr:to>
      <xdr:col>41</xdr:col>
      <xdr:colOff>50800</xdr:colOff>
      <xdr:row>63</xdr:row>
      <xdr:rowOff>144415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6972300" y="10945595"/>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14253</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59411" y="1098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14635</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09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14892</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94111" y="109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14722</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5111" y="10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65677</xdr:rowOff>
    </xdr:from>
    <xdr:to>
      <xdr:col>20</xdr:col>
      <xdr:colOff>38100</xdr:colOff>
      <xdr:row>80</xdr:row>
      <xdr:rowOff>167277</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116477</xdr:rowOff>
    </xdr:from>
    <xdr:to>
      <xdr:col>24</xdr:col>
      <xdr:colOff>63500</xdr:colOff>
      <xdr:row>80</xdr:row>
      <xdr:rowOff>152400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38324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29755</xdr:rowOff>
    </xdr:from>
    <xdr:to>
      <xdr:col>15</xdr:col>
      <xdr:colOff>101600</xdr:colOff>
      <xdr:row>80</xdr:row>
      <xdr:rowOff>131355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80555</xdr:rowOff>
    </xdr:from>
    <xdr:to>
      <xdr:col>19</xdr:col>
      <xdr:colOff>177800</xdr:colOff>
      <xdr:row>80</xdr:row>
      <xdr:rowOff>116477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37965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165281</xdr:rowOff>
    </xdr:from>
    <xdr:to>
      <xdr:col>10</xdr:col>
      <xdr:colOff>165100</xdr:colOff>
      <xdr:row>80</xdr:row>
      <xdr:rowOff>95431</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44631</xdr:rowOff>
    </xdr:from>
    <xdr:to>
      <xdr:col>15</xdr:col>
      <xdr:colOff>50800</xdr:colOff>
      <xdr:row>80</xdr:row>
      <xdr:rowOff>80555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37606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129358</xdr:rowOff>
    </xdr:from>
    <xdr:to>
      <xdr:col>6</xdr:col>
      <xdr:colOff>38100</xdr:colOff>
      <xdr:row>80</xdr:row>
      <xdr:rowOff>59508</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8708</xdr:rowOff>
    </xdr:from>
    <xdr:to>
      <xdr:col>10</xdr:col>
      <xdr:colOff>114300</xdr:colOff>
      <xdr:row>80</xdr:row>
      <xdr:rowOff>44631</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37247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12354</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147882</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111958</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76035</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53212</xdr:rowOff>
    </xdr:from>
    <xdr:to>
      <xdr:col>55</xdr:col>
      <xdr:colOff>50800</xdr:colOff>
      <xdr:row>86</xdr:row>
      <xdr:rowOff>154812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139589</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7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53212</xdr:rowOff>
    </xdr:from>
    <xdr:to>
      <xdr:col>50</xdr:col>
      <xdr:colOff>165100</xdr:colOff>
      <xdr:row>86</xdr:row>
      <xdr:rowOff>154812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104012</xdr:rowOff>
    </xdr:from>
    <xdr:to>
      <xdr:col>55</xdr:col>
      <xdr:colOff>0</xdr:colOff>
      <xdr:row>86</xdr:row>
      <xdr:rowOff>104012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9639300" y="148487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53212</xdr:rowOff>
    </xdr:from>
    <xdr:to>
      <xdr:col>46</xdr:col>
      <xdr:colOff>38100</xdr:colOff>
      <xdr:row>86</xdr:row>
      <xdr:rowOff>154812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104012</xdr:rowOff>
    </xdr:from>
    <xdr:to>
      <xdr:col>50</xdr:col>
      <xdr:colOff>114300</xdr:colOff>
      <xdr:row>86</xdr:row>
      <xdr:rowOff>104012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8750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53212</xdr:rowOff>
    </xdr:from>
    <xdr:to>
      <xdr:col>41</xdr:col>
      <xdr:colOff>101600</xdr:colOff>
      <xdr:row>86</xdr:row>
      <xdr:rowOff>154812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104012</xdr:rowOff>
    </xdr:from>
    <xdr:to>
      <xdr:col>45</xdr:col>
      <xdr:colOff>177800</xdr:colOff>
      <xdr:row>86</xdr:row>
      <xdr:rowOff>104012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861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53212</xdr:rowOff>
    </xdr:from>
    <xdr:to>
      <xdr:col>36</xdr:col>
      <xdr:colOff>165100</xdr:colOff>
      <xdr:row>86</xdr:row>
      <xdr:rowOff>154812</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104012</xdr:rowOff>
    </xdr:from>
    <xdr:to>
      <xdr:col>41</xdr:col>
      <xdr:colOff>50800</xdr:colOff>
      <xdr:row>86</xdr:row>
      <xdr:rowOff>104012</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972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145939</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145939</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145939</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145939</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127635</xdr:rowOff>
    </xdr:from>
    <xdr:to>
      <xdr:col>85</xdr:col>
      <xdr:colOff>127000</xdr:colOff>
      <xdr:row>38</xdr:row>
      <xdr:rowOff>133350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6427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40640</xdr:rowOff>
    </xdr:from>
    <xdr:to>
      <xdr:col>76</xdr:col>
      <xdr:colOff>165100</xdr:colOff>
      <xdr:row>38</xdr:row>
      <xdr:rowOff>142240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91440</xdr:rowOff>
    </xdr:from>
    <xdr:to>
      <xdr:col>81</xdr:col>
      <xdr:colOff>50800</xdr:colOff>
      <xdr:row>38</xdr:row>
      <xdr:rowOff>127635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606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91440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591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166370</xdr:rowOff>
    </xdr:from>
    <xdr:to>
      <xdr:col>67</xdr:col>
      <xdr:colOff>101600</xdr:colOff>
      <xdr:row>38</xdr:row>
      <xdr:rowOff>96520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45720</xdr:rowOff>
    </xdr:from>
    <xdr:to>
      <xdr:col>71</xdr:col>
      <xdr:colOff>177800</xdr:colOff>
      <xdr:row>38</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560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87647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E00-0000DF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E00-0000E101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E00-0000E3010000}"/>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170180</xdr:rowOff>
    </xdr:from>
    <xdr:to>
      <xdr:col>116</xdr:col>
      <xdr:colOff>114300</xdr:colOff>
      <xdr:row>38</xdr:row>
      <xdr:rowOff>100330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21607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E00-0000EF010000}"/>
            </a:ext>
          </a:extLst>
        </xdr:cNvPr>
        <xdr:cNvSpPr txBox="1"/>
      </xdr:nvSpPr>
      <xdr:spPr>
        <a:xfrm>
          <a:off x="22199600"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170180</xdr:rowOff>
    </xdr:from>
    <xdr:to>
      <xdr:col>112</xdr:col>
      <xdr:colOff>38100</xdr:colOff>
      <xdr:row>38</xdr:row>
      <xdr:rowOff>100330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49530</xdr:rowOff>
    </xdr:from>
    <xdr:to>
      <xdr:col>116</xdr:col>
      <xdr:colOff>63500</xdr:colOff>
      <xdr:row>38</xdr:row>
      <xdr:rowOff>49530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1323300" y="6564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113030</xdr:rowOff>
    </xdr:from>
    <xdr:to>
      <xdr:col>107</xdr:col>
      <xdr:colOff>101600</xdr:colOff>
      <xdr:row>38</xdr:row>
      <xdr:rowOff>43180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163830</xdr:rowOff>
    </xdr:from>
    <xdr:to>
      <xdr:col>111</xdr:col>
      <xdr:colOff>177800</xdr:colOff>
      <xdr:row>38</xdr:row>
      <xdr:rowOff>49530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0434300" y="6507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113030</xdr:rowOff>
    </xdr:from>
    <xdr:to>
      <xdr:col>102</xdr:col>
      <xdr:colOff>165100</xdr:colOff>
      <xdr:row>38</xdr:row>
      <xdr:rowOff>43180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163830</xdr:rowOff>
    </xdr:from>
    <xdr:to>
      <xdr:col>107</xdr:col>
      <xdr:colOff>50800</xdr:colOff>
      <xdr:row>37</xdr:row>
      <xdr:rowOff>163830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9545300" y="650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143510</xdr:rowOff>
    </xdr:from>
    <xdr:to>
      <xdr:col>98</xdr:col>
      <xdr:colOff>38100</xdr:colOff>
      <xdr:row>38</xdr:row>
      <xdr:rowOff>73660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163830</xdr:rowOff>
    </xdr:from>
    <xdr:to>
      <xdr:col>102</xdr:col>
      <xdr:colOff>114300</xdr:colOff>
      <xdr:row>38</xdr:row>
      <xdr:rowOff>22860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8656300" y="6507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116857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7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59707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59707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90187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E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E00-000019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E00-00001B02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E00-00001D020000}"/>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130175</xdr:rowOff>
    </xdr:from>
    <xdr:to>
      <xdr:col>85</xdr:col>
      <xdr:colOff>177800</xdr:colOff>
      <xdr:row>62</xdr:row>
      <xdr:rowOff>60325</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6268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108602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E00-000029020000}"/>
            </a:ext>
          </a:extLst>
        </xdr:cNvPr>
        <xdr:cNvSpPr txBox="1"/>
      </xdr:nvSpPr>
      <xdr:spPr>
        <a:xfrm>
          <a:off x="16357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103505</xdr:rowOff>
    </xdr:from>
    <xdr:to>
      <xdr:col>81</xdr:col>
      <xdr:colOff>101600</xdr:colOff>
      <xdr:row>62</xdr:row>
      <xdr:rowOff>33655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5430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154305</xdr:rowOff>
    </xdr:from>
    <xdr:to>
      <xdr:col>85</xdr:col>
      <xdr:colOff>127000</xdr:colOff>
      <xdr:row>62</xdr:row>
      <xdr:rowOff>9525</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5481300" y="106127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80645</xdr:rowOff>
    </xdr:from>
    <xdr:to>
      <xdr:col>76</xdr:col>
      <xdr:colOff>165100</xdr:colOff>
      <xdr:row>62</xdr:row>
      <xdr:rowOff>10795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4541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131445</xdr:rowOff>
    </xdr:from>
    <xdr:to>
      <xdr:col>81</xdr:col>
      <xdr:colOff>50800</xdr:colOff>
      <xdr:row>61</xdr:row>
      <xdr:rowOff>154305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4592300" y="10589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93980</xdr:rowOff>
    </xdr:from>
    <xdr:to>
      <xdr:col>72</xdr:col>
      <xdr:colOff>38100</xdr:colOff>
      <xdr:row>62</xdr:row>
      <xdr:rowOff>24130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3652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131445</xdr:rowOff>
    </xdr:from>
    <xdr:to>
      <xdr:col>76</xdr:col>
      <xdr:colOff>114300</xdr:colOff>
      <xdr:row>61</xdr:row>
      <xdr:rowOff>144780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3703300" y="105898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63500</xdr:rowOff>
    </xdr:from>
    <xdr:to>
      <xdr:col>67</xdr:col>
      <xdr:colOff>101600</xdr:colOff>
      <xdr:row>61</xdr:row>
      <xdr:rowOff>165100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276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114300</xdr:rowOff>
    </xdr:from>
    <xdr:to>
      <xdr:col>71</xdr:col>
      <xdr:colOff>177800</xdr:colOff>
      <xdr:row>61</xdr:row>
      <xdr:rowOff>144780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814300" y="10572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24782</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E00-000036020000}"/>
            </a:ext>
          </a:extLst>
        </xdr:cNvPr>
        <xdr:cNvSpPr txBox="1"/>
      </xdr:nvSpPr>
      <xdr:spPr>
        <a:xfrm>
          <a:off x="15266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1922</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E00-000037020000}"/>
            </a:ext>
          </a:extLst>
        </xdr:cNvPr>
        <xdr:cNvSpPr txBox="1"/>
      </xdr:nvSpPr>
      <xdr:spPr>
        <a:xfrm>
          <a:off x="14389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15257</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E00-000038020000}"/>
            </a:ext>
          </a:extLst>
        </xdr:cNvPr>
        <xdr:cNvSpPr txBox="1"/>
      </xdr:nvSpPr>
      <xdr:spPr>
        <a:xfrm>
          <a:off x="13500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156227</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E00-000039020000}"/>
            </a:ext>
          </a:extLst>
        </xdr:cNvPr>
        <xdr:cNvSpPr txBox="1"/>
      </xdr:nvSpPr>
      <xdr:spPr>
        <a:xfrm>
          <a:off x="12611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E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E00-00005202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E00-00005402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E00-000056020000}"/>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119888</xdr:rowOff>
    </xdr:from>
    <xdr:to>
      <xdr:col>116</xdr:col>
      <xdr:colOff>114300</xdr:colOff>
      <xdr:row>63</xdr:row>
      <xdr:rowOff>50038</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21107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E00-000062020000}"/>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120459</xdr:rowOff>
    </xdr:from>
    <xdr:to>
      <xdr:col>112</xdr:col>
      <xdr:colOff>38100</xdr:colOff>
      <xdr:row>63</xdr:row>
      <xdr:rowOff>50609</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1272500" y="10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170688</xdr:rowOff>
    </xdr:from>
    <xdr:to>
      <xdr:col>116</xdr:col>
      <xdr:colOff>63500</xdr:colOff>
      <xdr:row>62</xdr:row>
      <xdr:rowOff>171259</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1323300" y="1080058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119888</xdr:rowOff>
    </xdr:from>
    <xdr:to>
      <xdr:col>107</xdr:col>
      <xdr:colOff>101600</xdr:colOff>
      <xdr:row>63</xdr:row>
      <xdr:rowOff>50038</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03835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170688</xdr:rowOff>
    </xdr:from>
    <xdr:to>
      <xdr:col>111</xdr:col>
      <xdr:colOff>177800</xdr:colOff>
      <xdr:row>62</xdr:row>
      <xdr:rowOff>171259</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0434300" y="1080058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120459</xdr:rowOff>
    </xdr:from>
    <xdr:to>
      <xdr:col>102</xdr:col>
      <xdr:colOff>165100</xdr:colOff>
      <xdr:row>63</xdr:row>
      <xdr:rowOff>50609</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9494500" y="10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170688</xdr:rowOff>
    </xdr:from>
    <xdr:to>
      <xdr:col>107</xdr:col>
      <xdr:colOff>50800</xdr:colOff>
      <xdr:row>62</xdr:row>
      <xdr:rowOff>171259</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9545300" y="1080058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120079</xdr:rowOff>
    </xdr:from>
    <xdr:to>
      <xdr:col>98</xdr:col>
      <xdr:colOff>38100</xdr:colOff>
      <xdr:row>63</xdr:row>
      <xdr:rowOff>50229</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8605500" y="107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170879</xdr:rowOff>
    </xdr:from>
    <xdr:to>
      <xdr:col>102</xdr:col>
      <xdr:colOff>114300</xdr:colOff>
      <xdr:row>62</xdr:row>
      <xdr:rowOff>171259</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656300" y="1080077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00000000-0008-0000-0E00-00006B020000}"/>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00000000-0008-0000-0E00-00006C020000}"/>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00000000-0008-0000-0E00-00006D020000}"/>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00000000-0008-0000-0E00-00006E020000}"/>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41736</xdr:rowOff>
    </xdr:from>
    <xdr:ext cx="469744" cy="259045"/>
    <xdr:sp macro="" textlink="">
      <xdr:nvSpPr>
        <xdr:cNvPr id="623" name="n_1mainValue【学校施設】&#10;一人当たり面積">
          <a:extLst>
            <a:ext uri="{FF2B5EF4-FFF2-40B4-BE49-F238E27FC236}">
              <a16:creationId xmlns:a16="http://schemas.microsoft.com/office/drawing/2014/main" id="{00000000-0008-0000-0E00-00006F020000}"/>
            </a:ext>
          </a:extLst>
        </xdr:cNvPr>
        <xdr:cNvSpPr txBox="1"/>
      </xdr:nvSpPr>
      <xdr:spPr>
        <a:xfrm>
          <a:off x="21075727" y="1084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41165</xdr:rowOff>
    </xdr:from>
    <xdr:ext cx="469744" cy="259045"/>
    <xdr:sp macro="" textlink="">
      <xdr:nvSpPr>
        <xdr:cNvPr id="624" name="n_2mainValue【学校施設】&#10;一人当たり面積">
          <a:extLst>
            <a:ext uri="{FF2B5EF4-FFF2-40B4-BE49-F238E27FC236}">
              <a16:creationId xmlns:a16="http://schemas.microsoft.com/office/drawing/2014/main" id="{00000000-0008-0000-0E00-000070020000}"/>
            </a:ext>
          </a:extLst>
        </xdr:cNvPr>
        <xdr:cNvSpPr txBox="1"/>
      </xdr:nvSpPr>
      <xdr:spPr>
        <a:xfrm>
          <a:off x="20199427" y="1084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41736</xdr:rowOff>
    </xdr:from>
    <xdr:ext cx="469744" cy="259045"/>
    <xdr:sp macro="" textlink="">
      <xdr:nvSpPr>
        <xdr:cNvPr id="625" name="n_3mainValue【学校施設】&#10;一人当たり面積">
          <a:extLst>
            <a:ext uri="{FF2B5EF4-FFF2-40B4-BE49-F238E27FC236}">
              <a16:creationId xmlns:a16="http://schemas.microsoft.com/office/drawing/2014/main" id="{00000000-0008-0000-0E00-000071020000}"/>
            </a:ext>
          </a:extLst>
        </xdr:cNvPr>
        <xdr:cNvSpPr txBox="1"/>
      </xdr:nvSpPr>
      <xdr:spPr>
        <a:xfrm>
          <a:off x="19310427" y="1084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41356</xdr:rowOff>
    </xdr:from>
    <xdr:ext cx="469744" cy="259045"/>
    <xdr:sp macro="" textlink="">
      <xdr:nvSpPr>
        <xdr:cNvPr id="626" name="n_4mainValue【学校施設】&#10;一人当たり面積">
          <a:extLst>
            <a:ext uri="{FF2B5EF4-FFF2-40B4-BE49-F238E27FC236}">
              <a16:creationId xmlns:a16="http://schemas.microsoft.com/office/drawing/2014/main" id="{00000000-0008-0000-0E00-000072020000}"/>
            </a:ext>
          </a:extLst>
        </xdr:cNvPr>
        <xdr:cNvSpPr txBox="1"/>
      </xdr:nvSpPr>
      <xdr:spPr>
        <a:xfrm>
          <a:off x="18421427" y="1084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E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00000000-0008-0000-0E00-00009C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00000000-0008-0000-0E00-00009E02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E00-0000A0020000}"/>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E00-0000AC020000}"/>
            </a:ext>
          </a:extLst>
        </xdr:cNvPr>
        <xdr:cNvSpPr txBox="1"/>
      </xdr:nvSpPr>
      <xdr:spPr>
        <a:xfrm>
          <a:off x="16357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69214</xdr:rowOff>
    </xdr:from>
    <xdr:to>
      <xdr:col>81</xdr:col>
      <xdr:colOff>101600</xdr:colOff>
      <xdr:row>106</xdr:row>
      <xdr:rowOff>170814</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5430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120014</xdr:rowOff>
    </xdr:from>
    <xdr:to>
      <xdr:col>85</xdr:col>
      <xdr:colOff>127000</xdr:colOff>
      <xdr:row>106</xdr:row>
      <xdr:rowOff>133350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5481300" y="1829371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31114</xdr:rowOff>
    </xdr:from>
    <xdr:to>
      <xdr:col>76</xdr:col>
      <xdr:colOff>165100</xdr:colOff>
      <xdr:row>106</xdr:row>
      <xdr:rowOff>132714</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4541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81914</xdr:rowOff>
    </xdr:from>
    <xdr:to>
      <xdr:col>81</xdr:col>
      <xdr:colOff>50800</xdr:colOff>
      <xdr:row>106</xdr:row>
      <xdr:rowOff>120014</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4592300" y="182556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164464</xdr:rowOff>
    </xdr:from>
    <xdr:to>
      <xdr:col>72</xdr:col>
      <xdr:colOff>38100</xdr:colOff>
      <xdr:row>106</xdr:row>
      <xdr:rowOff>94614</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3652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43814</xdr:rowOff>
    </xdr:from>
    <xdr:to>
      <xdr:col>76</xdr:col>
      <xdr:colOff>114300</xdr:colOff>
      <xdr:row>106</xdr:row>
      <xdr:rowOff>81914</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3703300" y="18217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126364</xdr:rowOff>
    </xdr:from>
    <xdr:to>
      <xdr:col>67</xdr:col>
      <xdr:colOff>101600</xdr:colOff>
      <xdr:row>106</xdr:row>
      <xdr:rowOff>56514</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2763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5714</xdr:rowOff>
    </xdr:from>
    <xdr:to>
      <xdr:col>71</xdr:col>
      <xdr:colOff>177800</xdr:colOff>
      <xdr:row>106</xdr:row>
      <xdr:rowOff>43814</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814300" y="18179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161941</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E00-0000B9020000}"/>
            </a:ext>
          </a:extLst>
        </xdr:cNvPr>
        <xdr:cNvSpPr txBox="1"/>
      </xdr:nvSpPr>
      <xdr:spPr>
        <a:xfrm>
          <a:off x="152660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123841</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E00-0000BA020000}"/>
            </a:ext>
          </a:extLst>
        </xdr:cNvPr>
        <xdr:cNvSpPr txBox="1"/>
      </xdr:nvSpPr>
      <xdr:spPr>
        <a:xfrm>
          <a:off x="14389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85741</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E00-0000BB020000}"/>
            </a:ext>
          </a:extLst>
        </xdr:cNvPr>
        <xdr:cNvSpPr txBox="1"/>
      </xdr:nvSpPr>
      <xdr:spPr>
        <a:xfrm>
          <a:off x="13500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47641</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E00-0000BC020000}"/>
            </a:ext>
          </a:extLst>
        </xdr:cNvPr>
        <xdr:cNvSpPr txBox="1"/>
      </xdr:nvSpPr>
      <xdr:spPr>
        <a:xfrm>
          <a:off x="12611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E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E00-0000D702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E00-0000D902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E00-0000DB020000}"/>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E00-0000E7020000}"/>
            </a:ext>
          </a:extLst>
        </xdr:cNvPr>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99061</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21323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99061</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20434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48261</xdr:rowOff>
    </xdr:from>
    <xdr:to>
      <xdr:col>102</xdr:col>
      <xdr:colOff>165100</xdr:colOff>
      <xdr:row>108</xdr:row>
      <xdr:rowOff>149861</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9494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99061</xdr:rowOff>
    </xdr:from>
    <xdr:to>
      <xdr:col>107</xdr:col>
      <xdr:colOff>50800</xdr:colOff>
      <xdr:row>108</xdr:row>
      <xdr:rowOff>99061</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9545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48261</xdr:rowOff>
    </xdr:from>
    <xdr:to>
      <xdr:col>98</xdr:col>
      <xdr:colOff>38100</xdr:colOff>
      <xdr:row>108</xdr:row>
      <xdr:rowOff>149861</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8605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99061</xdr:rowOff>
    </xdr:from>
    <xdr:to>
      <xdr:col>102</xdr:col>
      <xdr:colOff>114300</xdr:colOff>
      <xdr:row>108</xdr:row>
      <xdr:rowOff>99061</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656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2" name="n_1aveValue【公民館】&#10;一人当たり面積">
          <a:extLst>
            <a:ext uri="{FF2B5EF4-FFF2-40B4-BE49-F238E27FC236}">
              <a16:creationId xmlns:a16="http://schemas.microsoft.com/office/drawing/2014/main" id="{00000000-0008-0000-0E00-0000F0020000}"/>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3" name="n_2aveValue【公民館】&#10;一人当たり面積">
          <a:extLst>
            <a:ext uri="{FF2B5EF4-FFF2-40B4-BE49-F238E27FC236}">
              <a16:creationId xmlns:a16="http://schemas.microsoft.com/office/drawing/2014/main" id="{00000000-0008-0000-0E00-0000F1020000}"/>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4" name="n_3aveValue【公民館】&#10;一人当たり面積">
          <a:extLst>
            <a:ext uri="{FF2B5EF4-FFF2-40B4-BE49-F238E27FC236}">
              <a16:creationId xmlns:a16="http://schemas.microsoft.com/office/drawing/2014/main" id="{00000000-0008-0000-0E00-0000F2020000}"/>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5" name="n_4aveValue【公民館】&#10;一人当たり面積">
          <a:extLst>
            <a:ext uri="{FF2B5EF4-FFF2-40B4-BE49-F238E27FC236}">
              <a16:creationId xmlns:a16="http://schemas.microsoft.com/office/drawing/2014/main" id="{00000000-0008-0000-0E00-0000F3020000}"/>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756" name="n_1mainValue【公民館】&#10;一人当たり面積">
          <a:extLst>
            <a:ext uri="{FF2B5EF4-FFF2-40B4-BE49-F238E27FC236}">
              <a16:creationId xmlns:a16="http://schemas.microsoft.com/office/drawing/2014/main" id="{00000000-0008-0000-0E00-0000F4020000}"/>
            </a:ext>
          </a:extLst>
        </xdr:cNvPr>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757" name="n_2mainValue【公民館】&#10;一人当たり面積">
          <a:extLst>
            <a:ext uri="{FF2B5EF4-FFF2-40B4-BE49-F238E27FC236}">
              <a16:creationId xmlns:a16="http://schemas.microsoft.com/office/drawing/2014/main" id="{00000000-0008-0000-0E00-0000F5020000}"/>
            </a:ext>
          </a:extLst>
        </xdr:cNvPr>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140988</xdr:rowOff>
    </xdr:from>
    <xdr:ext cx="469744" cy="259045"/>
    <xdr:sp macro="" textlink="">
      <xdr:nvSpPr>
        <xdr:cNvPr id="758" name="n_3mainValue【公民館】&#10;一人当たり面積">
          <a:extLst>
            <a:ext uri="{FF2B5EF4-FFF2-40B4-BE49-F238E27FC236}">
              <a16:creationId xmlns:a16="http://schemas.microsoft.com/office/drawing/2014/main" id="{00000000-0008-0000-0E00-0000F6020000}"/>
            </a:ext>
          </a:extLst>
        </xdr:cNvPr>
        <xdr:cNvSpPr txBox="1"/>
      </xdr:nvSpPr>
      <xdr:spPr>
        <a:xfrm>
          <a:off x="19310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140988</xdr:rowOff>
    </xdr:from>
    <xdr:ext cx="469744" cy="259045"/>
    <xdr:sp macro="" textlink="">
      <xdr:nvSpPr>
        <xdr:cNvPr id="759" name="n_4mainValue【公民館】&#10;一人当たり面積">
          <a:extLst>
            <a:ext uri="{FF2B5EF4-FFF2-40B4-BE49-F238E27FC236}">
              <a16:creationId xmlns:a16="http://schemas.microsoft.com/office/drawing/2014/main" id="{00000000-0008-0000-0E00-0000F7020000}"/>
            </a:ext>
          </a:extLst>
        </xdr:cNvPr>
        <xdr:cNvSpPr txBox="1"/>
      </xdr:nvSpPr>
      <xdr:spPr>
        <a:xfrm>
          <a:off x="18421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将来負担比率、実質公債費比率ともに改善しているが、類似団体内平均値には及ばない。過去の公共事業における既発債の影響が大きいと考える。引き続き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新規市債発行額を元金償還額以内に抑制する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という方針のもと、地方債の発行を抑制し、比率の改善に努める。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表記載の項目として特徴的な内容は、道路の補修については定期的かつ計画的に実施しているため、ほぼ類似団体と同様の推移である一方、学校施設・公民館などの劣化が進んでいる様子が見て取れる。学校施設や公民館については、複合化などの整備方針に基づき、施設の総量抑制の考えに基づき、計画的に整備を進めていく方針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57711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46627</xdr:rowOff>
    </xdr:from>
    <xdr:to>
      <xdr:col>20</xdr:col>
      <xdr:colOff>38100</xdr:colOff>
      <xdr:row>38</xdr:row>
      <xdr:rowOff>148227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97427</xdr:rowOff>
    </xdr:from>
    <xdr:to>
      <xdr:col>24</xdr:col>
      <xdr:colOff>63500</xdr:colOff>
      <xdr:row>38</xdr:row>
      <xdr:rowOff>130084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125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97427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7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152763</xdr:rowOff>
    </xdr:from>
    <xdr:to>
      <xdr:col>10</xdr:col>
      <xdr:colOff>165100</xdr:colOff>
      <xdr:row>38</xdr:row>
      <xdr:rowOff>82913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32113</xdr:rowOff>
    </xdr:from>
    <xdr:to>
      <xdr:col>15</xdr:col>
      <xdr:colOff>50800</xdr:colOff>
      <xdr:row>38</xdr:row>
      <xdr:rowOff>64770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4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120106</xdr:rowOff>
    </xdr:from>
    <xdr:to>
      <xdr:col>6</xdr:col>
      <xdr:colOff>38100</xdr:colOff>
      <xdr:row>38</xdr:row>
      <xdr:rowOff>50256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170906</xdr:rowOff>
    </xdr:from>
    <xdr:to>
      <xdr:col>10</xdr:col>
      <xdr:colOff>114300</xdr:colOff>
      <xdr:row>38</xdr:row>
      <xdr:rowOff>32113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145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139354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74040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41383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135128</xdr:rowOff>
    </xdr:from>
    <xdr:to>
      <xdr:col>55</xdr:col>
      <xdr:colOff>50800</xdr:colOff>
      <xdr:row>41</xdr:row>
      <xdr:rowOff>65278</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50055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90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135128</xdr:rowOff>
    </xdr:from>
    <xdr:to>
      <xdr:col>50</xdr:col>
      <xdr:colOff>165100</xdr:colOff>
      <xdr:row>41</xdr:row>
      <xdr:rowOff>65278</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14478</xdr:rowOff>
    </xdr:from>
    <xdr:to>
      <xdr:col>55</xdr:col>
      <xdr:colOff>0</xdr:colOff>
      <xdr:row>41</xdr:row>
      <xdr:rowOff>14478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704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135128</xdr:rowOff>
    </xdr:from>
    <xdr:to>
      <xdr:col>46</xdr:col>
      <xdr:colOff>38100</xdr:colOff>
      <xdr:row>41</xdr:row>
      <xdr:rowOff>65278</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14478</xdr:rowOff>
    </xdr:from>
    <xdr:to>
      <xdr:col>50</xdr:col>
      <xdr:colOff>114300</xdr:colOff>
      <xdr:row>41</xdr:row>
      <xdr:rowOff>14478</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135128</xdr:rowOff>
    </xdr:from>
    <xdr:to>
      <xdr:col>41</xdr:col>
      <xdr:colOff>101600</xdr:colOff>
      <xdr:row>41</xdr:row>
      <xdr:rowOff>65278</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14478</xdr:rowOff>
    </xdr:from>
    <xdr:to>
      <xdr:col>45</xdr:col>
      <xdr:colOff>177800</xdr:colOff>
      <xdr:row>41</xdr:row>
      <xdr:rowOff>14478</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135128</xdr:rowOff>
    </xdr:from>
    <xdr:to>
      <xdr:col>36</xdr:col>
      <xdr:colOff>165100</xdr:colOff>
      <xdr:row>41</xdr:row>
      <xdr:rowOff>65278</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14478</xdr:rowOff>
    </xdr:from>
    <xdr:to>
      <xdr:col>41</xdr:col>
      <xdr:colOff>50800</xdr:colOff>
      <xdr:row>41</xdr:row>
      <xdr:rowOff>14478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56405</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56405</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56405</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56405</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69215</xdr:rowOff>
    </xdr:from>
    <xdr:to>
      <xdr:col>24</xdr:col>
      <xdr:colOff>114300</xdr:colOff>
      <xdr:row>62</xdr:row>
      <xdr:rowOff>170815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47642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120015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6984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44450</xdr:rowOff>
    </xdr:from>
    <xdr:to>
      <xdr:col>15</xdr:col>
      <xdr:colOff>101600</xdr:colOff>
      <xdr:row>63</xdr:row>
      <xdr:rowOff>146050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63</xdr:row>
      <xdr:rowOff>95250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2908300" y="106984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2540</xdr:rowOff>
    </xdr:from>
    <xdr:to>
      <xdr:col>10</xdr:col>
      <xdr:colOff>165100</xdr:colOff>
      <xdr:row>63</xdr:row>
      <xdr:rowOff>104140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53340</xdr:rowOff>
    </xdr:from>
    <xdr:to>
      <xdr:col>15</xdr:col>
      <xdr:colOff>50800</xdr:colOff>
      <xdr:row>63</xdr:row>
      <xdr:rowOff>95250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854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133985</xdr:rowOff>
    </xdr:from>
    <xdr:to>
      <xdr:col>6</xdr:col>
      <xdr:colOff>38100</xdr:colOff>
      <xdr:row>63</xdr:row>
      <xdr:rowOff>64135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13335</xdr:rowOff>
    </xdr:from>
    <xdr:to>
      <xdr:col>10</xdr:col>
      <xdr:colOff>114300</xdr:colOff>
      <xdr:row>63</xdr:row>
      <xdr:rowOff>53340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8146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137177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95267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55262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159512</xdr:rowOff>
    </xdr:from>
    <xdr:to>
      <xdr:col>55</xdr:col>
      <xdr:colOff>50800</xdr:colOff>
      <xdr:row>64</xdr:row>
      <xdr:rowOff>89662</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159893</xdr:rowOff>
    </xdr:from>
    <xdr:to>
      <xdr:col>50</xdr:col>
      <xdr:colOff>165100</xdr:colOff>
      <xdr:row>64</xdr:row>
      <xdr:rowOff>90043</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38862</xdr:rowOff>
    </xdr:from>
    <xdr:to>
      <xdr:col>55</xdr:col>
      <xdr:colOff>0</xdr:colOff>
      <xdr:row>64</xdr:row>
      <xdr:rowOff>39243</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101166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159893</xdr:rowOff>
    </xdr:from>
    <xdr:to>
      <xdr:col>46</xdr:col>
      <xdr:colOff>38100</xdr:colOff>
      <xdr:row>64</xdr:row>
      <xdr:rowOff>90043</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39243</xdr:rowOff>
    </xdr:from>
    <xdr:to>
      <xdr:col>50</xdr:col>
      <xdr:colOff>114300</xdr:colOff>
      <xdr:row>64</xdr:row>
      <xdr:rowOff>39243</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1012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159893</xdr:rowOff>
    </xdr:from>
    <xdr:to>
      <xdr:col>41</xdr:col>
      <xdr:colOff>101600</xdr:colOff>
      <xdr:row>64</xdr:row>
      <xdr:rowOff>90043</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39243</xdr:rowOff>
    </xdr:from>
    <xdr:to>
      <xdr:col>45</xdr:col>
      <xdr:colOff>177800</xdr:colOff>
      <xdr:row>64</xdr:row>
      <xdr:rowOff>39243</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1012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159893</xdr:rowOff>
    </xdr:from>
    <xdr:to>
      <xdr:col>36</xdr:col>
      <xdr:colOff>165100</xdr:colOff>
      <xdr:row>64</xdr:row>
      <xdr:rowOff>90043</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39243</xdr:rowOff>
    </xdr:from>
    <xdr:to>
      <xdr:col>41</xdr:col>
      <xdr:colOff>50800</xdr:colOff>
      <xdr:row>64</xdr:row>
      <xdr:rowOff>39243</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1012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81170</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81170</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81170</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81170</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F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F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F00-000022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F00-000024010000}"/>
            </a:ext>
          </a:extLst>
        </xdr:cNvPr>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124477</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F00-000030010000}"/>
            </a:ext>
          </a:extLst>
        </xdr:cNvPr>
        <xdr:cNvSpPr txBox="1"/>
      </xdr:nvSpPr>
      <xdr:spPr>
        <a:xfrm>
          <a:off x="4673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81</xdr:row>
      <xdr:rowOff>152400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797300" y="14028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62412</xdr:rowOff>
    </xdr:from>
    <xdr:to>
      <xdr:col>15</xdr:col>
      <xdr:colOff>101600</xdr:colOff>
      <xdr:row>81</xdr:row>
      <xdr:rowOff>164012</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857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113212</xdr:rowOff>
    </xdr:from>
    <xdr:to>
      <xdr:col>19</xdr:col>
      <xdr:colOff>177800</xdr:colOff>
      <xdr:row>81</xdr:row>
      <xdr:rowOff>140970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908300" y="140006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31387</xdr:rowOff>
    </xdr:from>
    <xdr:to>
      <xdr:col>10</xdr:col>
      <xdr:colOff>165100</xdr:colOff>
      <xdr:row>81</xdr:row>
      <xdr:rowOff>132987</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968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82187</xdr:rowOff>
    </xdr:from>
    <xdr:to>
      <xdr:col>15</xdr:col>
      <xdr:colOff>50800</xdr:colOff>
      <xdr:row>81</xdr:row>
      <xdr:rowOff>113212</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019300" y="139696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168548</xdr:rowOff>
    </xdr:from>
    <xdr:to>
      <xdr:col>6</xdr:col>
      <xdr:colOff>38100</xdr:colOff>
      <xdr:row>81</xdr:row>
      <xdr:rowOff>98698</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79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47898</xdr:rowOff>
    </xdr:from>
    <xdr:to>
      <xdr:col>10</xdr:col>
      <xdr:colOff>114300</xdr:colOff>
      <xdr:row>81</xdr:row>
      <xdr:rowOff>82187</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130300" y="139353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F00-00003D010000}"/>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9089</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F00-00003E010000}"/>
            </a:ext>
          </a:extLst>
        </xdr:cNvPr>
        <xdr:cNvSpPr txBox="1"/>
      </xdr:nvSpPr>
      <xdr:spPr>
        <a:xfrm>
          <a:off x="27057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149514</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F00-00003F010000}"/>
            </a:ext>
          </a:extLst>
        </xdr:cNvPr>
        <xdr:cNvSpPr txBox="1"/>
      </xdr:nvSpPr>
      <xdr:spPr>
        <a:xfrm>
          <a:off x="1816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115225</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F00-000040010000}"/>
            </a:ext>
          </a:extLst>
        </xdr:cNvPr>
        <xdr:cNvSpPr txBox="1"/>
      </xdr:nvSpPr>
      <xdr:spPr>
        <a:xfrm>
          <a:off x="927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21589</xdr:rowOff>
    </xdr:from>
    <xdr:to>
      <xdr:col>55</xdr:col>
      <xdr:colOff>50800</xdr:colOff>
      <xdr:row>81</xdr:row>
      <xdr:rowOff>123189</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44466</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21589</xdr:rowOff>
    </xdr:from>
    <xdr:to>
      <xdr:col>50</xdr:col>
      <xdr:colOff>165100</xdr:colOff>
      <xdr:row>81</xdr:row>
      <xdr:rowOff>123189</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72389</xdr:rowOff>
    </xdr:from>
    <xdr:to>
      <xdr:col>55</xdr:col>
      <xdr:colOff>0</xdr:colOff>
      <xdr:row>81</xdr:row>
      <xdr:rowOff>72389</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3959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27305</xdr:rowOff>
    </xdr:from>
    <xdr:to>
      <xdr:col>46</xdr:col>
      <xdr:colOff>38100</xdr:colOff>
      <xdr:row>81</xdr:row>
      <xdr:rowOff>128905</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72389</xdr:rowOff>
    </xdr:from>
    <xdr:to>
      <xdr:col>50</xdr:col>
      <xdr:colOff>114300</xdr:colOff>
      <xdr:row>81</xdr:row>
      <xdr:rowOff>78105</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8750300" y="139598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27305</xdr:rowOff>
    </xdr:from>
    <xdr:to>
      <xdr:col>41</xdr:col>
      <xdr:colOff>101600</xdr:colOff>
      <xdr:row>81</xdr:row>
      <xdr:rowOff>128905</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78105</xdr:rowOff>
    </xdr:from>
    <xdr:to>
      <xdr:col>45</xdr:col>
      <xdr:colOff>177800</xdr:colOff>
      <xdr:row>81</xdr:row>
      <xdr:rowOff>78105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3965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27305</xdr:rowOff>
    </xdr:from>
    <xdr:to>
      <xdr:col>36</xdr:col>
      <xdr:colOff>165100</xdr:colOff>
      <xdr:row>81</xdr:row>
      <xdr:rowOff>128905</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78105</xdr:rowOff>
    </xdr:from>
    <xdr:to>
      <xdr:col>41</xdr:col>
      <xdr:colOff>50800</xdr:colOff>
      <xdr:row>81</xdr:row>
      <xdr:rowOff>78105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3965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139716</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145432</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145432</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145432</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F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F00-00009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F00-000092010000}"/>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F00-000094010000}"/>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4584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12354</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F00-0000A0010000}"/>
            </a:ext>
          </a:extLst>
        </xdr:cNvPr>
        <xdr:cNvSpPr txBox="1"/>
      </xdr:nvSpPr>
      <xdr:spPr>
        <a:xfrm>
          <a:off x="4673600" y="1767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120106</xdr:rowOff>
    </xdr:from>
    <xdr:to>
      <xdr:col>20</xdr:col>
      <xdr:colOff>38100</xdr:colOff>
      <xdr:row>104</xdr:row>
      <xdr:rowOff>50256</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3746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170906</xdr:rowOff>
    </xdr:from>
    <xdr:to>
      <xdr:col>24</xdr:col>
      <xdr:colOff>63500</xdr:colOff>
      <xdr:row>104</xdr:row>
      <xdr:rowOff>40277</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3797300" y="1783025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51526</xdr:rowOff>
    </xdr:from>
    <xdr:to>
      <xdr:col>15</xdr:col>
      <xdr:colOff>101600</xdr:colOff>
      <xdr:row>106</xdr:row>
      <xdr:rowOff>153126</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2857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170906</xdr:rowOff>
    </xdr:from>
    <xdr:to>
      <xdr:col>19</xdr:col>
      <xdr:colOff>177800</xdr:colOff>
      <xdr:row>106</xdr:row>
      <xdr:rowOff>102326</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2908300" y="17830256"/>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18869</xdr:rowOff>
    </xdr:from>
    <xdr:to>
      <xdr:col>10</xdr:col>
      <xdr:colOff>165100</xdr:colOff>
      <xdr:row>106</xdr:row>
      <xdr:rowOff>120469</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968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69669</xdr:rowOff>
    </xdr:from>
    <xdr:to>
      <xdr:col>15</xdr:col>
      <xdr:colOff>50800</xdr:colOff>
      <xdr:row>106</xdr:row>
      <xdr:rowOff>102326</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019300" y="18243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156029</xdr:rowOff>
    </xdr:from>
    <xdr:to>
      <xdr:col>6</xdr:col>
      <xdr:colOff>38100</xdr:colOff>
      <xdr:row>106</xdr:row>
      <xdr:rowOff>86179</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079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35379</xdr:rowOff>
    </xdr:from>
    <xdr:to>
      <xdr:col>10</xdr:col>
      <xdr:colOff>114300</xdr:colOff>
      <xdr:row>106</xdr:row>
      <xdr:rowOff>69669</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130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F00-0000A9010000}"/>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F00-0000AA010000}"/>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F00-0000AB010000}"/>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F00-0000AC010000}"/>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66783</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144253</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111596</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77306</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F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F00-0000C7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F00-0000C901000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F00-0000CB010000}"/>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157987</xdr:rowOff>
    </xdr:from>
    <xdr:to>
      <xdr:col>55</xdr:col>
      <xdr:colOff>50800</xdr:colOff>
      <xdr:row>108</xdr:row>
      <xdr:rowOff>88137</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04267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72914</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F00-0000D7010000}"/>
            </a:ext>
          </a:extLst>
        </xdr:cNvPr>
        <xdr:cNvSpPr txBox="1"/>
      </xdr:nvSpPr>
      <xdr:spPr>
        <a:xfrm>
          <a:off x="10515600" y="184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157987</xdr:rowOff>
    </xdr:from>
    <xdr:to>
      <xdr:col>50</xdr:col>
      <xdr:colOff>165100</xdr:colOff>
      <xdr:row>108</xdr:row>
      <xdr:rowOff>88137</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9588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37337</xdr:rowOff>
    </xdr:from>
    <xdr:to>
      <xdr:col>55</xdr:col>
      <xdr:colOff>0</xdr:colOff>
      <xdr:row>108</xdr:row>
      <xdr:rowOff>37337</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9639300" y="18553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108</xdr:row>
      <xdr:rowOff>37337</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8750300" y="1846707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121920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7861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692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121920</xdr:rowOff>
    </xdr:from>
    <xdr:to>
      <xdr:col>41</xdr:col>
      <xdr:colOff>50800</xdr:colOff>
      <xdr:row>107</xdr:row>
      <xdr:rowOff>121920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6972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00000000-0008-0000-0F00-0000E0010000}"/>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00000000-0008-0000-0F00-0000E1010000}"/>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00000000-0008-0000-0F00-0000E2010000}"/>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00000000-0008-0000-0F00-0000E3010000}"/>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79264</xdr:rowOff>
    </xdr:from>
    <xdr:ext cx="469744" cy="259045"/>
    <xdr:sp macro="" textlink="">
      <xdr:nvSpPr>
        <xdr:cNvPr id="484" name="n_1mainValue【市民会館】&#10;一人当たり面積">
          <a:extLst>
            <a:ext uri="{FF2B5EF4-FFF2-40B4-BE49-F238E27FC236}">
              <a16:creationId xmlns:a16="http://schemas.microsoft.com/office/drawing/2014/main" id="{00000000-0008-0000-0F00-0000E4010000}"/>
            </a:ext>
          </a:extLst>
        </xdr:cNvPr>
        <xdr:cNvSpPr txBox="1"/>
      </xdr:nvSpPr>
      <xdr:spPr>
        <a:xfrm>
          <a:off x="93917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85" name="n_2mainValue【市民会館】&#10;一人当たり面積">
          <a:extLst>
            <a:ext uri="{FF2B5EF4-FFF2-40B4-BE49-F238E27FC236}">
              <a16:creationId xmlns:a16="http://schemas.microsoft.com/office/drawing/2014/main" id="{00000000-0008-0000-0F00-0000E5010000}"/>
            </a:ext>
          </a:extLst>
        </xdr:cNvPr>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86" name="n_3mainValue【市民会館】&#10;一人当たり面積">
          <a:extLst>
            <a:ext uri="{FF2B5EF4-FFF2-40B4-BE49-F238E27FC236}">
              <a16:creationId xmlns:a16="http://schemas.microsoft.com/office/drawing/2014/main" id="{00000000-0008-0000-0F00-0000E6010000}"/>
            </a:ext>
          </a:extLst>
        </xdr:cNvPr>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87" name="n_4mainValue【市民会館】&#10;一人当たり面積">
          <a:extLst>
            <a:ext uri="{FF2B5EF4-FFF2-40B4-BE49-F238E27FC236}">
              <a16:creationId xmlns:a16="http://schemas.microsoft.com/office/drawing/2014/main" id="{00000000-0008-0000-0F00-0000E7010000}"/>
            </a:ext>
          </a:extLst>
        </xdr:cNvPr>
        <xdr:cNvSpPr txBox="1"/>
      </xdr:nvSpPr>
      <xdr:spPr>
        <a:xfrm>
          <a:off x="6737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00000000-0008-0000-0F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00000000-0008-0000-0F00-000012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2" name="【保健センター・保健所】&#10;有形固定資産減価償却率最大値テキスト">
          <a:extLst>
            <a:ext uri="{FF2B5EF4-FFF2-40B4-BE49-F238E27FC236}">
              <a16:creationId xmlns:a16="http://schemas.microsoft.com/office/drawing/2014/main" id="{00000000-0008-0000-0F00-000014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00000000-0008-0000-0F00-000016020000}"/>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120650</xdr:rowOff>
    </xdr:from>
    <xdr:to>
      <xdr:col>85</xdr:col>
      <xdr:colOff>177800</xdr:colOff>
      <xdr:row>57</xdr:row>
      <xdr:rowOff>50800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6268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143527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00000000-0008-0000-0F00-000022020000}"/>
            </a:ext>
          </a:extLst>
        </xdr:cNvPr>
        <xdr:cNvSpPr txBox="1"/>
      </xdr:nvSpPr>
      <xdr:spPr>
        <a:xfrm>
          <a:off x="16357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87993</xdr:rowOff>
    </xdr:from>
    <xdr:to>
      <xdr:col>81</xdr:col>
      <xdr:colOff>101600</xdr:colOff>
      <xdr:row>57</xdr:row>
      <xdr:rowOff>18143</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54305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138793</xdr:rowOff>
    </xdr:from>
    <xdr:to>
      <xdr:col>85</xdr:col>
      <xdr:colOff>127000</xdr:colOff>
      <xdr:row>57</xdr:row>
      <xdr:rowOff>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5481300" y="97399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55335</xdr:rowOff>
    </xdr:from>
    <xdr:to>
      <xdr:col>76</xdr:col>
      <xdr:colOff>165100</xdr:colOff>
      <xdr:row>56</xdr:row>
      <xdr:rowOff>156935</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4541500" y="96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106135</xdr:rowOff>
    </xdr:from>
    <xdr:to>
      <xdr:col>81</xdr:col>
      <xdr:colOff>50800</xdr:colOff>
      <xdr:row>56</xdr:row>
      <xdr:rowOff>138793</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4592300" y="97073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22678</xdr:rowOff>
    </xdr:from>
    <xdr:to>
      <xdr:col>72</xdr:col>
      <xdr:colOff>38100</xdr:colOff>
      <xdr:row>56</xdr:row>
      <xdr:rowOff>124278</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36525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73478</xdr:rowOff>
    </xdr:from>
    <xdr:to>
      <xdr:col>76</xdr:col>
      <xdr:colOff>114300</xdr:colOff>
      <xdr:row>56</xdr:row>
      <xdr:rowOff>106135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3703300" y="96746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161472</xdr:rowOff>
    </xdr:from>
    <xdr:to>
      <xdr:col>67</xdr:col>
      <xdr:colOff>101600</xdr:colOff>
      <xdr:row>56</xdr:row>
      <xdr:rowOff>91622</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2763500" y="95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40822</xdr:rowOff>
    </xdr:from>
    <xdr:to>
      <xdr:col>71</xdr:col>
      <xdr:colOff>177800</xdr:colOff>
      <xdr:row>56</xdr:row>
      <xdr:rowOff>73478</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814300" y="96420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34670</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5266044" y="946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2012</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4389744" y="943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140805</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500744" y="939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108149</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11744" y="936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0000000-0008-0000-0F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00000000-0008-0000-0F00-000049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00000000-0008-0000-0F00-00004B02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00000000-0008-0000-0F00-00004D020000}"/>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0000000-0008-0000-0F00-000059020000}"/>
            </a:ext>
          </a:extLst>
        </xdr:cNvPr>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0" name="n_1aveValue【保健センター・保健所】&#10;一人当たり面積">
          <a:extLst>
            <a:ext uri="{FF2B5EF4-FFF2-40B4-BE49-F238E27FC236}">
              <a16:creationId xmlns:a16="http://schemas.microsoft.com/office/drawing/2014/main" id="{00000000-0008-0000-0F00-00006202000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11" name="n_2aveValue【保健センター・保健所】&#10;一人当たり面積">
          <a:extLst>
            <a:ext uri="{FF2B5EF4-FFF2-40B4-BE49-F238E27FC236}">
              <a16:creationId xmlns:a16="http://schemas.microsoft.com/office/drawing/2014/main" id="{00000000-0008-0000-0F00-000063020000}"/>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12" name="n_3aveValue【保健センター・保健所】&#10;一人当たり面積">
          <a:extLst>
            <a:ext uri="{FF2B5EF4-FFF2-40B4-BE49-F238E27FC236}">
              <a16:creationId xmlns:a16="http://schemas.microsoft.com/office/drawing/2014/main" id="{00000000-0008-0000-0F00-000064020000}"/>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13" name="n_4aveValue【保健センター・保健所】&#10;一人当たり面積">
          <a:extLst>
            <a:ext uri="{FF2B5EF4-FFF2-40B4-BE49-F238E27FC236}">
              <a16:creationId xmlns:a16="http://schemas.microsoft.com/office/drawing/2014/main" id="{00000000-0008-0000-0F00-000065020000}"/>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16" name="n_3main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17" name="n_4main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F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F00-00008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00000000-0008-0000-0F00-000086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F00-000088020000}"/>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36286</xdr:rowOff>
    </xdr:from>
    <xdr:to>
      <xdr:col>85</xdr:col>
      <xdr:colOff>177800</xdr:colOff>
      <xdr:row>79</xdr:row>
      <xdr:rowOff>137886</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62687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59163</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0000000-0008-0000-0F00-000094020000}"/>
            </a:ext>
          </a:extLst>
        </xdr:cNvPr>
        <xdr:cNvSpPr txBox="1"/>
      </xdr:nvSpPr>
      <xdr:spPr>
        <a:xfrm>
          <a:off x="16357600" y="134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54248</xdr:rowOff>
    </xdr:from>
    <xdr:to>
      <xdr:col>81</xdr:col>
      <xdr:colOff>101600</xdr:colOff>
      <xdr:row>81</xdr:row>
      <xdr:rowOff>155848</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5430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87086</xdr:rowOff>
    </xdr:from>
    <xdr:to>
      <xdr:col>85</xdr:col>
      <xdr:colOff>127000</xdr:colOff>
      <xdr:row>81</xdr:row>
      <xdr:rowOff>105048</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flipV="1">
          <a:off x="15481300" y="13631636"/>
          <a:ext cx="838200" cy="3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163649</xdr:rowOff>
    </xdr:from>
    <xdr:to>
      <xdr:col>76</xdr:col>
      <xdr:colOff>165100</xdr:colOff>
      <xdr:row>81</xdr:row>
      <xdr:rowOff>93799</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4541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42999</xdr:rowOff>
    </xdr:from>
    <xdr:to>
      <xdr:col>81</xdr:col>
      <xdr:colOff>50800</xdr:colOff>
      <xdr:row>81</xdr:row>
      <xdr:rowOff>105048</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4592300" y="1393044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99968</xdr:rowOff>
    </xdr:from>
    <xdr:to>
      <xdr:col>72</xdr:col>
      <xdr:colOff>38100</xdr:colOff>
      <xdr:row>81</xdr:row>
      <xdr:rowOff>30118</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3652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150768</xdr:rowOff>
    </xdr:from>
    <xdr:to>
      <xdr:col>76</xdr:col>
      <xdr:colOff>114300</xdr:colOff>
      <xdr:row>81</xdr:row>
      <xdr:rowOff>42999</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3703300" y="1386676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137523</xdr:rowOff>
    </xdr:from>
    <xdr:to>
      <xdr:col>67</xdr:col>
      <xdr:colOff>101600</xdr:colOff>
      <xdr:row>85</xdr:row>
      <xdr:rowOff>67673</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2763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150768</xdr:rowOff>
    </xdr:from>
    <xdr:to>
      <xdr:col>71</xdr:col>
      <xdr:colOff>177800</xdr:colOff>
      <xdr:row>85</xdr:row>
      <xdr:rowOff>16873</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2814300" y="13866768"/>
          <a:ext cx="889000" cy="7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F00-00009F020000}"/>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F00-0000A0020000}"/>
            </a:ext>
          </a:extLst>
        </xdr:cNvPr>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925</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110326</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58800</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F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F00-0000BB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F00-0000BD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F00-0000BF02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715" name="【消防施設】&#10;一人当たり面積該当値テキスト">
          <a:extLst>
            <a:ext uri="{FF2B5EF4-FFF2-40B4-BE49-F238E27FC236}">
              <a16:creationId xmlns:a16="http://schemas.microsoft.com/office/drawing/2014/main" id="{00000000-0008-0000-0F00-0000CB020000}"/>
            </a:ext>
          </a:extLst>
        </xdr:cNvPr>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15239</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21323300" y="147553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24" name="n_1aveValue【消防施設】&#10;一人当たり面積">
          <a:extLst>
            <a:ext uri="{FF2B5EF4-FFF2-40B4-BE49-F238E27FC236}">
              <a16:creationId xmlns:a16="http://schemas.microsoft.com/office/drawing/2014/main" id="{00000000-0008-0000-0F00-0000D4020000}"/>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725" name="n_2aveValue【消防施設】&#10;一人当たり面積">
          <a:extLst>
            <a:ext uri="{FF2B5EF4-FFF2-40B4-BE49-F238E27FC236}">
              <a16:creationId xmlns:a16="http://schemas.microsoft.com/office/drawing/2014/main" id="{00000000-0008-0000-0F00-0000D5020000}"/>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726" name="n_3aveValue【消防施設】&#10;一人当たり面積">
          <a:extLst>
            <a:ext uri="{FF2B5EF4-FFF2-40B4-BE49-F238E27FC236}">
              <a16:creationId xmlns:a16="http://schemas.microsoft.com/office/drawing/2014/main" id="{00000000-0008-0000-0F00-0000D6020000}"/>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727" name="n_4aveValue【消防施設】&#10;一人当たり面積">
          <a:extLst>
            <a:ext uri="{FF2B5EF4-FFF2-40B4-BE49-F238E27FC236}">
              <a16:creationId xmlns:a16="http://schemas.microsoft.com/office/drawing/2014/main" id="{00000000-0008-0000-0F00-0000D7020000}"/>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28" name="n_1mainValue【消防施設】&#10;一人当たり面積">
          <a:extLst>
            <a:ext uri="{FF2B5EF4-FFF2-40B4-BE49-F238E27FC236}">
              <a16:creationId xmlns:a16="http://schemas.microsoft.com/office/drawing/2014/main" id="{00000000-0008-0000-0F00-0000D8020000}"/>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29" name="n_2mainValue【消防施設】&#10;一人当たり面積">
          <a:extLst>
            <a:ext uri="{FF2B5EF4-FFF2-40B4-BE49-F238E27FC236}">
              <a16:creationId xmlns:a16="http://schemas.microsoft.com/office/drawing/2014/main" id="{00000000-0008-0000-0F00-0000D9020000}"/>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30" name="n_3mainValue【消防施設】&#10;一人当たり面積">
          <a:extLst>
            <a:ext uri="{FF2B5EF4-FFF2-40B4-BE49-F238E27FC236}">
              <a16:creationId xmlns:a16="http://schemas.microsoft.com/office/drawing/2014/main" id="{00000000-0008-0000-0F00-0000DA020000}"/>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31" name="n_4mainValue【消防施設】&#10;一人当たり面積">
          <a:extLst>
            <a:ext uri="{FF2B5EF4-FFF2-40B4-BE49-F238E27FC236}">
              <a16:creationId xmlns:a16="http://schemas.microsoft.com/office/drawing/2014/main" id="{00000000-0008-0000-0F00-0000DB020000}"/>
            </a:ext>
          </a:extLst>
        </xdr:cNvPr>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00000000-0008-0000-0F00-0000F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58" name="【庁舎】&#10;有形固定資産減価償却率最小値テキスト">
          <a:extLst>
            <a:ext uri="{FF2B5EF4-FFF2-40B4-BE49-F238E27FC236}">
              <a16:creationId xmlns:a16="http://schemas.microsoft.com/office/drawing/2014/main" id="{00000000-0008-0000-0F00-0000F602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0" name="【庁舎】&#10;有形固定資産減価償却率最大値テキスト">
          <a:extLst>
            <a:ext uri="{FF2B5EF4-FFF2-40B4-BE49-F238E27FC236}">
              <a16:creationId xmlns:a16="http://schemas.microsoft.com/office/drawing/2014/main" id="{00000000-0008-0000-0F00-0000F802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762" name="【庁舎】&#10;有形固定資産減価償却率平均値テキスト">
          <a:extLst>
            <a:ext uri="{FF2B5EF4-FFF2-40B4-BE49-F238E27FC236}">
              <a16:creationId xmlns:a16="http://schemas.microsoft.com/office/drawing/2014/main" id="{00000000-0008-0000-0F00-0000FA020000}"/>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160927</xdr:rowOff>
    </xdr:from>
    <xdr:to>
      <xdr:col>85</xdr:col>
      <xdr:colOff>177800</xdr:colOff>
      <xdr:row>108</xdr:row>
      <xdr:rowOff>91077</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6268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75854</xdr:rowOff>
    </xdr:from>
    <xdr:ext cx="405111" cy="259045"/>
    <xdr:sp macro="" textlink="">
      <xdr:nvSpPr>
        <xdr:cNvPr id="774" name="【庁舎】&#10;有形固定資産減価償却率該当値テキスト">
          <a:extLst>
            <a:ext uri="{FF2B5EF4-FFF2-40B4-BE49-F238E27FC236}">
              <a16:creationId xmlns:a16="http://schemas.microsoft.com/office/drawing/2014/main" id="{00000000-0008-0000-0F00-000006030000}"/>
            </a:ext>
          </a:extLst>
        </xdr:cNvPr>
        <xdr:cNvSpPr txBox="1"/>
      </xdr:nvSpPr>
      <xdr:spPr>
        <a:xfrm>
          <a:off x="16357600" y="1842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126637</xdr:rowOff>
    </xdr:from>
    <xdr:to>
      <xdr:col>81</xdr:col>
      <xdr:colOff>101600</xdr:colOff>
      <xdr:row>108</xdr:row>
      <xdr:rowOff>56787</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5430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5987</xdr:rowOff>
    </xdr:from>
    <xdr:to>
      <xdr:col>85</xdr:col>
      <xdr:colOff>127000</xdr:colOff>
      <xdr:row>108</xdr:row>
      <xdr:rowOff>40277</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5481300" y="185225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93980</xdr:rowOff>
    </xdr:from>
    <xdr:to>
      <xdr:col>76</xdr:col>
      <xdr:colOff>165100</xdr:colOff>
      <xdr:row>108</xdr:row>
      <xdr:rowOff>24130</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4541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144780</xdr:rowOff>
    </xdr:from>
    <xdr:to>
      <xdr:col>81</xdr:col>
      <xdr:colOff>50800</xdr:colOff>
      <xdr:row>108</xdr:row>
      <xdr:rowOff>5987</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4592300" y="184899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58057</xdr:rowOff>
    </xdr:from>
    <xdr:to>
      <xdr:col>72</xdr:col>
      <xdr:colOff>38100</xdr:colOff>
      <xdr:row>107</xdr:row>
      <xdr:rowOff>159657</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3652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108857</xdr:rowOff>
    </xdr:from>
    <xdr:to>
      <xdr:col>76</xdr:col>
      <xdr:colOff>114300</xdr:colOff>
      <xdr:row>107</xdr:row>
      <xdr:rowOff>144780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3703300" y="184540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23768</xdr:rowOff>
    </xdr:from>
    <xdr:to>
      <xdr:col>67</xdr:col>
      <xdr:colOff>101600</xdr:colOff>
      <xdr:row>107</xdr:row>
      <xdr:rowOff>125368</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276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74568</xdr:rowOff>
    </xdr:from>
    <xdr:to>
      <xdr:col>71</xdr:col>
      <xdr:colOff>177800</xdr:colOff>
      <xdr:row>107</xdr:row>
      <xdr:rowOff>108857</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814300" y="184197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3" name="n_1aveValue【庁舎】&#10;有形固定資産減価償却率">
          <a:extLst>
            <a:ext uri="{FF2B5EF4-FFF2-40B4-BE49-F238E27FC236}">
              <a16:creationId xmlns:a16="http://schemas.microsoft.com/office/drawing/2014/main" id="{00000000-0008-0000-0F00-00000F03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84" name="n_2aveValue【庁舎】&#10;有形固定資産減価償却率">
          <a:extLst>
            <a:ext uri="{FF2B5EF4-FFF2-40B4-BE49-F238E27FC236}">
              <a16:creationId xmlns:a16="http://schemas.microsoft.com/office/drawing/2014/main" id="{00000000-0008-0000-0F00-00001003000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785" name="n_3aveValue【庁舎】&#10;有形固定資産減価償却率">
          <a:extLst>
            <a:ext uri="{FF2B5EF4-FFF2-40B4-BE49-F238E27FC236}">
              <a16:creationId xmlns:a16="http://schemas.microsoft.com/office/drawing/2014/main" id="{00000000-0008-0000-0F00-000011030000}"/>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86" name="n_4aveValue【庁舎】&#10;有形固定資産減価償却率">
          <a:extLst>
            <a:ext uri="{FF2B5EF4-FFF2-40B4-BE49-F238E27FC236}">
              <a16:creationId xmlns:a16="http://schemas.microsoft.com/office/drawing/2014/main" id="{00000000-0008-0000-0F00-000012030000}"/>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47914</xdr:rowOff>
    </xdr:from>
    <xdr:ext cx="405111" cy="259045"/>
    <xdr:sp macro="" textlink="">
      <xdr:nvSpPr>
        <xdr:cNvPr id="787" name="n_1mainValue【庁舎】&#10;有形固定資産減価償却率">
          <a:extLst>
            <a:ext uri="{FF2B5EF4-FFF2-40B4-BE49-F238E27FC236}">
              <a16:creationId xmlns:a16="http://schemas.microsoft.com/office/drawing/2014/main" id="{00000000-0008-0000-0F00-000013030000}"/>
            </a:ext>
          </a:extLst>
        </xdr:cNvPr>
        <xdr:cNvSpPr txBox="1"/>
      </xdr:nvSpPr>
      <xdr:spPr>
        <a:xfrm>
          <a:off x="152660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15257</xdr:rowOff>
    </xdr:from>
    <xdr:ext cx="405111" cy="259045"/>
    <xdr:sp macro="" textlink="">
      <xdr:nvSpPr>
        <xdr:cNvPr id="788" name="n_2mainValue【庁舎】&#10;有形固定資産減価償却率">
          <a:extLst>
            <a:ext uri="{FF2B5EF4-FFF2-40B4-BE49-F238E27FC236}">
              <a16:creationId xmlns:a16="http://schemas.microsoft.com/office/drawing/2014/main" id="{00000000-0008-0000-0F00-000014030000}"/>
            </a:ext>
          </a:extLst>
        </xdr:cNvPr>
        <xdr:cNvSpPr txBox="1"/>
      </xdr:nvSpPr>
      <xdr:spPr>
        <a:xfrm>
          <a:off x="14389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150784</xdr:rowOff>
    </xdr:from>
    <xdr:ext cx="405111" cy="259045"/>
    <xdr:sp macro="" textlink="">
      <xdr:nvSpPr>
        <xdr:cNvPr id="789" name="n_3mainValue【庁舎】&#10;有形固定資産減価償却率">
          <a:extLst>
            <a:ext uri="{FF2B5EF4-FFF2-40B4-BE49-F238E27FC236}">
              <a16:creationId xmlns:a16="http://schemas.microsoft.com/office/drawing/2014/main" id="{00000000-0008-0000-0F00-000015030000}"/>
            </a:ext>
          </a:extLst>
        </xdr:cNvPr>
        <xdr:cNvSpPr txBox="1"/>
      </xdr:nvSpPr>
      <xdr:spPr>
        <a:xfrm>
          <a:off x="13500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116495</xdr:rowOff>
    </xdr:from>
    <xdr:ext cx="405111" cy="259045"/>
    <xdr:sp macro="" textlink="">
      <xdr:nvSpPr>
        <xdr:cNvPr id="790" name="n_4mainValue【庁舎】&#10;有形固定資産減価償却率">
          <a:extLst>
            <a:ext uri="{FF2B5EF4-FFF2-40B4-BE49-F238E27FC236}">
              <a16:creationId xmlns:a16="http://schemas.microsoft.com/office/drawing/2014/main" id="{00000000-0008-0000-0F00-000016030000}"/>
            </a:ext>
          </a:extLst>
        </xdr:cNvPr>
        <xdr:cNvSpPr txBox="1"/>
      </xdr:nvSpPr>
      <xdr:spPr>
        <a:xfrm>
          <a:off x="12611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F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7" name="【庁舎】&#10;一人当たり面積最小値テキスト">
          <a:extLst>
            <a:ext uri="{FF2B5EF4-FFF2-40B4-BE49-F238E27FC236}">
              <a16:creationId xmlns:a16="http://schemas.microsoft.com/office/drawing/2014/main" id="{00000000-0008-0000-0F00-000031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19" name="【庁舎】&#10;一人当たり面積最大値テキスト">
          <a:extLst>
            <a:ext uri="{FF2B5EF4-FFF2-40B4-BE49-F238E27FC236}">
              <a16:creationId xmlns:a16="http://schemas.microsoft.com/office/drawing/2014/main" id="{00000000-0008-0000-0F00-00003303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21" name="【庁舎】&#10;一人当たり面積平均値テキスト">
          <a:extLst>
            <a:ext uri="{FF2B5EF4-FFF2-40B4-BE49-F238E27FC236}">
              <a16:creationId xmlns:a16="http://schemas.microsoft.com/office/drawing/2014/main" id="{00000000-0008-0000-0F00-00003503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98533</xdr:rowOff>
    </xdr:from>
    <xdr:ext cx="469744" cy="259045"/>
    <xdr:sp macro="" textlink="">
      <xdr:nvSpPr>
        <xdr:cNvPr id="833" name="【庁舎】&#10;一人当たり面積該当値テキスト">
          <a:extLst>
            <a:ext uri="{FF2B5EF4-FFF2-40B4-BE49-F238E27FC236}">
              <a16:creationId xmlns:a16="http://schemas.microsoft.com/office/drawing/2014/main" id="{00000000-0008-0000-0F00-000041030000}"/>
            </a:ext>
          </a:extLst>
        </xdr:cNvPr>
        <xdr:cNvSpPr txBox="1"/>
      </xdr:nvSpPr>
      <xdr:spPr>
        <a:xfrm>
          <a:off x="22199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106</xdr:row>
      <xdr:rowOff>170906</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21323300" y="1834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123371</xdr:rowOff>
    </xdr:from>
    <xdr:to>
      <xdr:col>107</xdr:col>
      <xdr:colOff>101600</xdr:colOff>
      <xdr:row>107</xdr:row>
      <xdr:rowOff>53521</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038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107</xdr:row>
      <xdr:rowOff>2721</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0434300" y="183446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9494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2721</xdr:rowOff>
    </xdr:from>
    <xdr:to>
      <xdr:col>107</xdr:col>
      <xdr:colOff>50800</xdr:colOff>
      <xdr:row>107</xdr:row>
      <xdr:rowOff>2721</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9545300" y="1834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8605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2721</xdr:rowOff>
    </xdr:from>
    <xdr:to>
      <xdr:col>102</xdr:col>
      <xdr:colOff>114300</xdr:colOff>
      <xdr:row>107</xdr:row>
      <xdr:rowOff>2721</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8656300" y="1834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842" name="n_1aveValue【庁舎】&#10;一人当たり面積">
          <a:extLst>
            <a:ext uri="{FF2B5EF4-FFF2-40B4-BE49-F238E27FC236}">
              <a16:creationId xmlns:a16="http://schemas.microsoft.com/office/drawing/2014/main" id="{00000000-0008-0000-0F00-00004A030000}"/>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843" name="n_2aveValue【庁舎】&#10;一人当たり面積">
          <a:extLst>
            <a:ext uri="{FF2B5EF4-FFF2-40B4-BE49-F238E27FC236}">
              <a16:creationId xmlns:a16="http://schemas.microsoft.com/office/drawing/2014/main" id="{00000000-0008-0000-0F00-00004B030000}"/>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844" name="n_3aveValue【庁舎】&#10;一人当たり面積">
          <a:extLst>
            <a:ext uri="{FF2B5EF4-FFF2-40B4-BE49-F238E27FC236}">
              <a16:creationId xmlns:a16="http://schemas.microsoft.com/office/drawing/2014/main" id="{00000000-0008-0000-0F00-00004C030000}"/>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845" name="n_4aveValue【庁舎】&#10;一人当たり面積">
          <a:extLst>
            <a:ext uri="{FF2B5EF4-FFF2-40B4-BE49-F238E27FC236}">
              <a16:creationId xmlns:a16="http://schemas.microsoft.com/office/drawing/2014/main" id="{00000000-0008-0000-0F00-00004D030000}"/>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41383</xdr:rowOff>
    </xdr:from>
    <xdr:ext cx="469744" cy="259045"/>
    <xdr:sp macro="" textlink="">
      <xdr:nvSpPr>
        <xdr:cNvPr id="846" name="n_1mainValue【庁舎】&#10;一人当たり面積">
          <a:extLst>
            <a:ext uri="{FF2B5EF4-FFF2-40B4-BE49-F238E27FC236}">
              <a16:creationId xmlns:a16="http://schemas.microsoft.com/office/drawing/2014/main" id="{00000000-0008-0000-0F00-00004E030000}"/>
            </a:ext>
          </a:extLst>
        </xdr:cNvPr>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847" name="n_2mainValue【庁舎】&#10;一人当たり面積">
          <a:extLst>
            <a:ext uri="{FF2B5EF4-FFF2-40B4-BE49-F238E27FC236}">
              <a16:creationId xmlns:a16="http://schemas.microsoft.com/office/drawing/2014/main" id="{00000000-0008-0000-0F00-00004F030000}"/>
            </a:ext>
          </a:extLst>
        </xdr:cNvPr>
        <xdr:cNvSpPr txBox="1"/>
      </xdr:nvSpPr>
      <xdr:spPr>
        <a:xfrm>
          <a:off x="20199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44648</xdr:rowOff>
    </xdr:from>
    <xdr:ext cx="469744" cy="259045"/>
    <xdr:sp macro="" textlink="">
      <xdr:nvSpPr>
        <xdr:cNvPr id="848" name="n_3mainValue【庁舎】&#10;一人当たり面積">
          <a:extLst>
            <a:ext uri="{FF2B5EF4-FFF2-40B4-BE49-F238E27FC236}">
              <a16:creationId xmlns:a16="http://schemas.microsoft.com/office/drawing/2014/main" id="{00000000-0008-0000-0F00-000050030000}"/>
            </a:ext>
          </a:extLst>
        </xdr:cNvPr>
        <xdr:cNvSpPr txBox="1"/>
      </xdr:nvSpPr>
      <xdr:spPr>
        <a:xfrm>
          <a:off x="19310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849" name="n_4mainValue【庁舎】&#10;一人当たり面積">
          <a:extLst>
            <a:ext uri="{FF2B5EF4-FFF2-40B4-BE49-F238E27FC236}">
              <a16:creationId xmlns:a16="http://schemas.microsoft.com/office/drawing/2014/main" id="{00000000-0008-0000-0F00-000051030000}"/>
            </a:ext>
          </a:extLst>
        </xdr:cNvPr>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類似団体と比較して特に有形固定資産減価償却率が高くなっている施設は、図書館、体育館・プール及び庁舎である。中でも特に体育館・プール、庁舎に関して比率が大きく平均から離れている。</a:t>
          </a:r>
          <a:endParaRPr lang="ja-JP" altLang="ja-JP" sz="1400">
            <a:effectLst/>
          </a:endParaRPr>
        </a:p>
        <a:p>
          <a:r>
            <a:rPr kumimoji="1" lang="ja-JP" altLang="ja-JP" sz="1100">
              <a:solidFill>
                <a:schemeClr val="dk1"/>
              </a:solidFill>
              <a:effectLst/>
              <a:latin typeface="+mn-lt"/>
              <a:ea typeface="+mn-ea"/>
              <a:cs typeface="+mn-cs"/>
            </a:rPr>
            <a:t>体育館は市内２つの施設と、プールは総合プールが該当し、特に体育館は築４０年以上経過している。２つの体育館の内、総合体育館は令和元年度から令和２年度まで耐震及び長寿命化工事を行い、北部地域体育館についても数年内に大規模改修を予定している。令和７年度に完成を目指す香芝市スポーツ公園等も含めて、今後も計画的な修繕・改修の必要性の分析や、学校施設との供用化等の検討等を含めて検討していく。</a:t>
          </a:r>
          <a:endParaRPr lang="ja-JP" altLang="ja-JP" sz="1400">
            <a:effectLst/>
          </a:endParaRPr>
        </a:p>
        <a:p>
          <a:r>
            <a:rPr kumimoji="1" lang="ja-JP" altLang="ja-JP" sz="1100">
              <a:solidFill>
                <a:schemeClr val="dk1"/>
              </a:solidFill>
              <a:effectLst/>
              <a:latin typeface="+mn-lt"/>
              <a:ea typeface="+mn-ea"/>
              <a:cs typeface="+mn-cs"/>
            </a:rPr>
            <a:t>庁舎に関しては築４０年を経過しているが、平成２７年度から耐震補強工事と併せて改修工事を実施している。今後も計画的な保全により施設の長寿命化を図る。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納税義務者数の減少、固定資産税家屋の評価替えによる評価減及び新型コロナウイルスの影響で市税等が減少したことにより基準財政収入額が減少し、社会福祉費などの社会保障経費の増加及び</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再算定（臨時経済対策費及び臨時財政対策債償還基金費の追加）の影響で基準財政需要額が増加したことにより、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0.68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今後、歳入では市税等の徴収強化をさらに進めるとともに、歳出についてもこれまで以上に効率的かつ効果的な財政運営に取り組み、財政基盤の強化に努める。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昨年度と同様に類似団体内平均値を下回っており、今年度は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86.6</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％となった。人件費、物件費及び扶助費において増加があったものの、地方交付税などの経常一般財源が増加したことが要因として考えられる。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類似団体ほど比率が下がらなかった要因としては、臨時財政対策債発行額から臨時財政対策債償還基金費算定分を控除したことが考えられる。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今後も、市税等の徴収強化により安定的に自主財源を確保し、市債の発行について元金償還額以内に抑えるなど、市債残高と公債費を着実に減少させ経常的な経費の削減に努める。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64</xdr:row>
      <xdr:rowOff>68326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7221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65</xdr:row>
      <xdr:rowOff>17526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4112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65</xdr:row>
      <xdr:rowOff>17526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266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155194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2664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129303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5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104394</xdr:rowOff>
    </xdr:from>
    <xdr:to>
      <xdr:col>7</xdr:col>
      <xdr:colOff>31750</xdr:colOff>
      <xdr:row>65</xdr:row>
      <xdr:rowOff>34544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44721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新型コロナウイルス感染症対策及び新型コロナウイルスワクチン接種経費による増加が主な要因である。その他として、モナミホール解体費などの臨時的な経費が増加要因である。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今後も指定管理者制度や民間委託を効果的に活用し、人件費を抑制するとともに事務事業の積極的な見直しを行い、物件費の経費削減に努める。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113795</xdr:rowOff>
    </xdr:from>
    <xdr:to>
      <xdr:col>23</xdr:col>
      <xdr:colOff>133350</xdr:colOff>
      <xdr:row>81</xdr:row>
      <xdr:rowOff>27696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29795"/>
          <a:ext cx="838200" cy="8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18332</xdr:rowOff>
    </xdr:from>
    <xdr:to>
      <xdr:col>19</xdr:col>
      <xdr:colOff>133350</xdr:colOff>
      <xdr:row>80</xdr:row>
      <xdr:rowOff>113795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34332"/>
          <a:ext cx="889000" cy="9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130249</xdr:rowOff>
    </xdr:from>
    <xdr:to>
      <xdr:col>15</xdr:col>
      <xdr:colOff>82550</xdr:colOff>
      <xdr:row>80</xdr:row>
      <xdr:rowOff>18332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674799"/>
          <a:ext cx="889000" cy="5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130249</xdr:rowOff>
    </xdr:from>
    <xdr:to>
      <xdr:col>11</xdr:col>
      <xdr:colOff>31750</xdr:colOff>
      <xdr:row>79</xdr:row>
      <xdr:rowOff>130330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674799"/>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148346</xdr:rowOff>
    </xdr:from>
    <xdr:to>
      <xdr:col>23</xdr:col>
      <xdr:colOff>184150</xdr:colOff>
      <xdr:row>81</xdr:row>
      <xdr:rowOff>78496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69623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8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62995</xdr:rowOff>
    </xdr:from>
    <xdr:to>
      <xdr:col>19</xdr:col>
      <xdr:colOff>184150</xdr:colOff>
      <xdr:row>80</xdr:row>
      <xdr:rowOff>164595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3322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47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138982</xdr:rowOff>
    </xdr:from>
    <xdr:to>
      <xdr:col>15</xdr:col>
      <xdr:colOff>133350</xdr:colOff>
      <xdr:row>80</xdr:row>
      <xdr:rowOff>69132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79309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5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79449</xdr:rowOff>
    </xdr:from>
    <xdr:to>
      <xdr:col>11</xdr:col>
      <xdr:colOff>82550</xdr:colOff>
      <xdr:row>80</xdr:row>
      <xdr:rowOff>9599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19776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3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79530</xdr:rowOff>
    </xdr:from>
    <xdr:to>
      <xdr:col>7</xdr:col>
      <xdr:colOff>31750</xdr:colOff>
      <xdr:row>80</xdr:row>
      <xdr:rowOff>9680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19857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3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職員の年齢構成に偏りがあることで、</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代の中堅層から管理職員への登用の増加に伴い指数が悪化していたが、昨年度と同様、指数が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を切る状況となっている。</a:t>
          </a:r>
        </a:p>
        <a:p>
          <a:r>
            <a:rPr kumimoji="1" lang="ja-JP" altLang="en-US" sz="1300">
              <a:latin typeface="ＭＳ Ｐゴシック" panose="020B0600070205080204" pitchFamily="50" charset="-128"/>
              <a:ea typeface="ＭＳ Ｐゴシック" panose="020B0600070205080204" pitchFamily="50" charset="-128"/>
            </a:rPr>
            <a:t>　今後も、国家公務員の支給水準、また近隣市の状況を踏まえながら、引き続き給与の適正化に努める。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120650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048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138793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082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89</xdr:row>
      <xdr:rowOff>138793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3930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87993</xdr:rowOff>
    </xdr:from>
    <xdr:to>
      <xdr:col>68</xdr:col>
      <xdr:colOff>203200</xdr:colOff>
      <xdr:row>90</xdr:row>
      <xdr:rowOff>18143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2920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数に対する保育士・幼稚園教諭の人員の割合が大きく、類似団体内平均値より高くなっている。今後において民間委託を含めた各部局の再編計画や事務事業の改善等を踏まえ、最適な職員数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49001</xdr:rowOff>
    </xdr:from>
    <xdr:to>
      <xdr:col>81</xdr:col>
      <xdr:colOff>44450</xdr:colOff>
      <xdr:row>61</xdr:row>
      <xdr:rowOff>51012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0745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20849</xdr:rowOff>
    </xdr:from>
    <xdr:to>
      <xdr:col>77</xdr:col>
      <xdr:colOff>44450</xdr:colOff>
      <xdr:row>61</xdr:row>
      <xdr:rowOff>49001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7929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20849</xdr:rowOff>
    </xdr:from>
    <xdr:to>
      <xdr:col>72</xdr:col>
      <xdr:colOff>203200</xdr:colOff>
      <xdr:row>61</xdr:row>
      <xdr:rowOff>28893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792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28893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61202"/>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212</xdr:rowOff>
    </xdr:from>
    <xdr:to>
      <xdr:col>81</xdr:col>
      <xdr:colOff>95250</xdr:colOff>
      <xdr:row>61</xdr:row>
      <xdr:rowOff>101812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143739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3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169651</xdr:rowOff>
    </xdr:from>
    <xdr:to>
      <xdr:col>77</xdr:col>
      <xdr:colOff>95250</xdr:colOff>
      <xdr:row>61</xdr:row>
      <xdr:rowOff>99801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84578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43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141499</xdr:rowOff>
    </xdr:from>
    <xdr:to>
      <xdr:col>73</xdr:col>
      <xdr:colOff>44450</xdr:colOff>
      <xdr:row>61</xdr:row>
      <xdr:rowOff>71649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56426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1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149543</xdr:rowOff>
    </xdr:from>
    <xdr:to>
      <xdr:col>68</xdr:col>
      <xdr:colOff>203200</xdr:colOff>
      <xdr:row>61</xdr:row>
      <xdr:rowOff>79693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64470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年々比率は低下しているものの、依然として類似団体内平均値を大きく上回っている。人口急増に伴うインフラ整備により地方債を発行してきたことが比率の高い要因となっている。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今後、施設の老朽化に伴う施設更新が課題としてあるが、公共施設等総合管理計画などに基づき、適正に進めるとともに、</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新規市債発行額を元金償還額以内に抑制する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という方針のもと、交付税措置のある地方債の活用や、次年度以降への負担を考慮の上、普通建設事業を計画的に実施することにより地方債の発行を抑制し、比率の改善に努める。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0775"/>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57802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2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85725</xdr:rowOff>
    </xdr:from>
    <xdr:to>
      <xdr:col>81</xdr:col>
      <xdr:colOff>133350</xdr:colOff>
      <xdr:row>42</xdr:row>
      <xdr:rowOff>85725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2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94297</xdr:rowOff>
    </xdr:from>
    <xdr:to>
      <xdr:col>81</xdr:col>
      <xdr:colOff>44450</xdr:colOff>
      <xdr:row>41</xdr:row>
      <xdr:rowOff>166688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2374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4780</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519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159703</xdr:rowOff>
    </xdr:from>
    <xdr:to>
      <xdr:col>81</xdr:col>
      <xdr:colOff>95250</xdr:colOff>
      <xdr:row>39</xdr:row>
      <xdr:rowOff>89853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67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166688</xdr:rowOff>
    </xdr:from>
    <xdr:to>
      <xdr:col>77</xdr:col>
      <xdr:colOff>44450</xdr:colOff>
      <xdr:row>42</xdr:row>
      <xdr:rowOff>97790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9613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18415</xdr:rowOff>
    </xdr:from>
    <xdr:to>
      <xdr:col>77</xdr:col>
      <xdr:colOff>95250</xdr:colOff>
      <xdr:row>39</xdr:row>
      <xdr:rowOff>120015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130192</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4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43</xdr:row>
      <xdr:rowOff>28893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9869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24447</xdr:rowOff>
    </xdr:from>
    <xdr:to>
      <xdr:col>73</xdr:col>
      <xdr:colOff>44450</xdr:colOff>
      <xdr:row>39</xdr:row>
      <xdr:rowOff>126047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136224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28893</xdr:rowOff>
    </xdr:from>
    <xdr:to>
      <xdr:col>68</xdr:col>
      <xdr:colOff>152400</xdr:colOff>
      <xdr:row>43</xdr:row>
      <xdr:rowOff>119380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012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30480</xdr:rowOff>
    </xdr:from>
    <xdr:to>
      <xdr:col>68</xdr:col>
      <xdr:colOff>203200</xdr:colOff>
      <xdr:row>39</xdr:row>
      <xdr:rowOff>132080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42545</xdr:rowOff>
    </xdr:from>
    <xdr:to>
      <xdr:col>64</xdr:col>
      <xdr:colOff>152400</xdr:colOff>
      <xdr:row>39</xdr:row>
      <xdr:rowOff>144145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154322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43497</xdr:rowOff>
    </xdr:from>
    <xdr:to>
      <xdr:col>81</xdr:col>
      <xdr:colOff>95250</xdr:colOff>
      <xdr:row>41</xdr:row>
      <xdr:rowOff>145097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15574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115888</xdr:rowOff>
    </xdr:from>
    <xdr:to>
      <xdr:col>77</xdr:col>
      <xdr:colOff>95250</xdr:colOff>
      <xdr:row>42</xdr:row>
      <xdr:rowOff>46038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30815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149543</xdr:rowOff>
    </xdr:from>
    <xdr:to>
      <xdr:col>68</xdr:col>
      <xdr:colOff>203200</xdr:colOff>
      <xdr:row>43</xdr:row>
      <xdr:rowOff>79693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64470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将来負担比率については、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52.2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％となり、昨年度と比べて大きく改善しているが、依然として類似団体内平均値を大きく上回っている。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人口急増に伴うインフラ整備により地方債を発行してきたことが比率の高い要因となっている。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新規市債発行額を元金償還額以内に抑制する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という方針のもと、交付税措置のある地方債の活用や、次年度以降への負担を考慮の上、普通建設事業を計画的に実施することにより、地方債の発行を抑制し、比率の改善に努める。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155787</xdr:rowOff>
    </xdr:from>
    <xdr:to>
      <xdr:col>81</xdr:col>
      <xdr:colOff>44450</xdr:colOff>
      <xdr:row>19</xdr:row>
      <xdr:rowOff>28716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070437"/>
          <a:ext cx="838200" cy="2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28716</xdr:rowOff>
    </xdr:from>
    <xdr:to>
      <xdr:col>77</xdr:col>
      <xdr:colOff>44450</xdr:colOff>
      <xdr:row>20</xdr:row>
      <xdr:rowOff>101247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286266"/>
          <a:ext cx="889000" cy="24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101247</xdr:rowOff>
    </xdr:from>
    <xdr:to>
      <xdr:col>72</xdr:col>
      <xdr:colOff>203200</xdr:colOff>
      <xdr:row>21</xdr:row>
      <xdr:rowOff>134902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530247"/>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134902</xdr:rowOff>
    </xdr:from>
    <xdr:to>
      <xdr:col>68</xdr:col>
      <xdr:colOff>152400</xdr:colOff>
      <xdr:row>23</xdr:row>
      <xdr:rowOff>116417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735352"/>
          <a:ext cx="889000" cy="3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104987</xdr:rowOff>
    </xdr:from>
    <xdr:to>
      <xdr:col>81</xdr:col>
      <xdr:colOff>95250</xdr:colOff>
      <xdr:row>18</xdr:row>
      <xdr:rowOff>35137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77064</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9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149366</xdr:rowOff>
    </xdr:from>
    <xdr:to>
      <xdr:col>77</xdr:col>
      <xdr:colOff>95250</xdr:colOff>
      <xdr:row>19</xdr:row>
      <xdr:rowOff>79516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64293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32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50447</xdr:rowOff>
    </xdr:from>
    <xdr:to>
      <xdr:col>73</xdr:col>
      <xdr:colOff>44450</xdr:colOff>
      <xdr:row>20</xdr:row>
      <xdr:rowOff>152047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47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136824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56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84102</xdr:rowOff>
    </xdr:from>
    <xdr:to>
      <xdr:col>68</xdr:col>
      <xdr:colOff>203200</xdr:colOff>
      <xdr:row>22</xdr:row>
      <xdr:rowOff>14252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68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170479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77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65617</xdr:rowOff>
    </xdr:from>
    <xdr:to>
      <xdr:col>64</xdr:col>
      <xdr:colOff>152400</xdr:colOff>
      <xdr:row>23</xdr:row>
      <xdr:rowOff>167217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40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151994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409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昨年度からの退職者の増加による退職手当の増加、また人事院勧告による給料の増額があったものの、経常一般財源の増加により比率は低下した。</a:t>
          </a:r>
        </a:p>
        <a:p>
          <a:r>
            <a:rPr kumimoji="1" lang="ja-JP" altLang="en-US" sz="1200">
              <a:latin typeface="ＭＳ Ｐゴシック" panose="020B0600070205080204" pitchFamily="50" charset="-128"/>
              <a:ea typeface="ＭＳ Ｐゴシック" panose="020B0600070205080204" pitchFamily="50" charset="-128"/>
            </a:rPr>
            <a:t>　類似団体内平均値ほど下がらなかった理由としては、退職手当の増加と臨時財政対策債発行額から臨時財政対策債償還基金費算定分を控除したことが考えられる。</a:t>
          </a:r>
        </a:p>
        <a:p>
          <a:r>
            <a:rPr kumimoji="1" lang="ja-JP" altLang="en-US" sz="1200">
              <a:latin typeface="ＭＳ Ｐゴシック" panose="020B0600070205080204" pitchFamily="50" charset="-128"/>
              <a:ea typeface="ＭＳ Ｐゴシック" panose="020B0600070205080204" pitchFamily="50" charset="-128"/>
            </a:rPr>
            <a:t>　今後も業務の効率化を図り、適正な職員数を確保に努める。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今年度は、葛城地区行政事務組合の解散に伴い葛城地区休日診療所に係る経費が補助費等から物件費に振替になったことや学校給食調理業務委託の契約更新に伴う増加があったものの、経常一般財源の増加により昨年度より比率は低下し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今後も指定管理者制度や民間委託を効果的に活用し、事務事業の積極的な見直しを行うことで、物件費の経費削減に努める。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59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313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102507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20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今年度は施設型給付費、子ども医療費などの増加により、昨年度と比較して</a:t>
          </a:r>
          <a:r>
            <a:rPr kumimoji="1" lang="en-US" altLang="ja-JP" sz="1200">
              <a:solidFill>
                <a:schemeClr val="tx1"/>
              </a:solidFill>
              <a:latin typeface="ＭＳ Ｐゴシック" panose="020B0600070205080204" pitchFamily="50" charset="-128"/>
              <a:ea typeface="ＭＳ Ｐゴシック" panose="020B0600070205080204" pitchFamily="50" charset="-128"/>
            </a:rPr>
            <a:t>0.6</a:t>
          </a:r>
          <a:r>
            <a:rPr kumimoji="1" lang="ja-JP" altLang="en-US" sz="1200">
              <a:solidFill>
                <a:schemeClr val="tx1"/>
              </a:solidFill>
              <a:latin typeface="ＭＳ Ｐゴシック" panose="020B0600070205080204" pitchFamily="50" charset="-128"/>
              <a:ea typeface="ＭＳ Ｐゴシック" panose="020B0600070205080204" pitchFamily="50" charset="-128"/>
            </a:rPr>
            <a:t>％増加したものの、類似団体内平均値を下回っている。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今後も高齢化の進展により、扶助費の増加が見込まれる。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1815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37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37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97065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類似団体内平均値を下回っており、昨年度と比較して比率も減少した。主な要因として、介護保険特別会計等への繰出金の増加があったものの、新型コロナウイルス感染症の影響により後期高齢者医療特別会計への繰出金の減少があったためで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今後、介護保険については給付費抑制のため予防・健康増進事業を効果的に取り組み、繰出金の抑制に努める。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55</xdr:row>
      <xdr:rowOff>129722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94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55</xdr:row>
      <xdr:rowOff>129722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118835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78015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37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78922</xdr:rowOff>
    </xdr:from>
    <xdr:to>
      <xdr:col>78</xdr:col>
      <xdr:colOff>120650</xdr:colOff>
      <xdr:row>56</xdr:row>
      <xdr:rowOff>9072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19249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昨年度と比較して、比率が減少したものの、類似団体内平均値も同様に減少したため同水準になった。主な要因としては一部事務組合の負担金が増加傾向にある中、葛城地区行政事務組合の解散や一部の組合で負担金の減少があったためで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補助金について、類似性、必要性、有効性、交付基準が適正かどうかを精査し、廃止・縮小等の整理合理化を図り、補助金の適正な支出に努める。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717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159004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159004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62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償還終了や利率見直しによる元利償還金の減少により、昨年度と比較して低下しているが、依然として類似団体内平均値を大きく上回っている。人口の急増に伴うインフラ整備等により地方債を発行してきたことが比率の高い要因とな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新規市債発行額を元金償還額以内に抑制する</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という方針のもと、交付税措置のある地方債の活用や、次年度以降への負担を考慮の上、普通建設事業を計画的に実施することにより、比率の低下に努める。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100330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153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100330</xdr:rowOff>
    </xdr:from>
    <xdr:to>
      <xdr:col>19</xdr:col>
      <xdr:colOff>187325</xdr:colOff>
      <xdr:row>80</xdr:row>
      <xdr:rowOff>20320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64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20320</xdr:rowOff>
    </xdr:from>
    <xdr:to>
      <xdr:col>15</xdr:col>
      <xdr:colOff>98425</xdr:colOff>
      <xdr:row>80</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736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119380</xdr:rowOff>
    </xdr:from>
    <xdr:to>
      <xdr:col>11</xdr:col>
      <xdr:colOff>9525</xdr:colOff>
      <xdr:row>81</xdr:row>
      <xdr:rowOff>69850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835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49530</xdr:rowOff>
    </xdr:from>
    <xdr:to>
      <xdr:col>20</xdr:col>
      <xdr:colOff>38100</xdr:colOff>
      <xdr:row>79</xdr:row>
      <xdr:rowOff>151130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135907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140970</xdr:rowOff>
    </xdr:from>
    <xdr:to>
      <xdr:col>15</xdr:col>
      <xdr:colOff>149225</xdr:colOff>
      <xdr:row>80</xdr:row>
      <xdr:rowOff>71120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55897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68580</xdr:rowOff>
    </xdr:from>
    <xdr:to>
      <xdr:col>11</xdr:col>
      <xdr:colOff>60325</xdr:colOff>
      <xdr:row>80</xdr:row>
      <xdr:rowOff>170180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154957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内平均値を大きく下回っており、昨年度と比較して比率は低下した。主な要因として、地方消費税交付金や地方交付税の経常一般財源の増加がある。その他として、香芝・王寺環境施設組合、葛城地区清掃事務組合の負担金の減少や後期高齢者医療特別会計の繰出金の減少などがあ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負担金については、施設改修等に係る負担金の増加や少子高齢化に伴う繰出金の増加が見込まれる。　人件費や扶助費といった費用においても歳出抑制を徹底し、健全な財政運営に努める。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9697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52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76</xdr:row>
      <xdr:rowOff>81280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92402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75</xdr:row>
      <xdr:rowOff>88138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924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xdr:rowOff>
    </xdr:from>
    <xdr:to>
      <xdr:col>69</xdr:col>
      <xdr:colOff>142875</xdr:colOff>
      <xdr:row>75</xdr:row>
      <xdr:rowOff>116078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126255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90010</xdr:rowOff>
    </xdr:from>
    <xdr:to>
      <xdr:col>29</xdr:col>
      <xdr:colOff>127000</xdr:colOff>
      <xdr:row>18</xdr:row>
      <xdr:rowOff>155570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23735"/>
          <a:ext cx="647700" cy="6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155570</xdr:rowOff>
    </xdr:from>
    <xdr:to>
      <xdr:col>26</xdr:col>
      <xdr:colOff>50800</xdr:colOff>
      <xdr:row>19</xdr:row>
      <xdr:rowOff>3110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89295"/>
          <a:ext cx="698500" cy="1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153692</xdr:rowOff>
    </xdr:from>
    <xdr:to>
      <xdr:col>22</xdr:col>
      <xdr:colOff>114300</xdr:colOff>
      <xdr:row>19</xdr:row>
      <xdr:rowOff>3110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87417"/>
          <a:ext cx="698500" cy="2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153692</xdr:rowOff>
    </xdr:from>
    <xdr:to>
      <xdr:col>18</xdr:col>
      <xdr:colOff>177800</xdr:colOff>
      <xdr:row>18</xdr:row>
      <xdr:rowOff>158394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87417"/>
          <a:ext cx="698500" cy="4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39210</xdr:rowOff>
    </xdr:from>
    <xdr:to>
      <xdr:col>29</xdr:col>
      <xdr:colOff>177800</xdr:colOff>
      <xdr:row>18</xdr:row>
      <xdr:rowOff>140810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7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11287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104770</xdr:rowOff>
    </xdr:from>
    <xdr:to>
      <xdr:col>26</xdr:col>
      <xdr:colOff>101600</xdr:colOff>
      <xdr:row>19</xdr:row>
      <xdr:rowOff>34920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19697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123760</xdr:rowOff>
    </xdr:from>
    <xdr:to>
      <xdr:col>22</xdr:col>
      <xdr:colOff>165100</xdr:colOff>
      <xdr:row>19</xdr:row>
      <xdr:rowOff>53910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38687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102892</xdr:rowOff>
    </xdr:from>
    <xdr:to>
      <xdr:col>19</xdr:col>
      <xdr:colOff>38100</xdr:colOff>
      <xdr:row>19</xdr:row>
      <xdr:rowOff>33042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3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17819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107594</xdr:rowOff>
    </xdr:from>
    <xdr:to>
      <xdr:col>15</xdr:col>
      <xdr:colOff>101600</xdr:colOff>
      <xdr:row>19</xdr:row>
      <xdr:rowOff>37744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22521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303904</xdr:rowOff>
    </xdr:from>
    <xdr:to>
      <xdr:col>29</xdr:col>
      <xdr:colOff>127000</xdr:colOff>
      <xdr:row>34</xdr:row>
      <xdr:rowOff>324804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571354"/>
          <a:ext cx="647700" cy="20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281044</xdr:rowOff>
    </xdr:from>
    <xdr:to>
      <xdr:col>26</xdr:col>
      <xdr:colOff>50800</xdr:colOff>
      <xdr:row>34</xdr:row>
      <xdr:rowOff>303904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48494"/>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223894</xdr:rowOff>
    </xdr:from>
    <xdr:to>
      <xdr:col>22</xdr:col>
      <xdr:colOff>114300</xdr:colOff>
      <xdr:row>34</xdr:row>
      <xdr:rowOff>281044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491344"/>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94180</xdr:rowOff>
    </xdr:from>
    <xdr:to>
      <xdr:col>18</xdr:col>
      <xdr:colOff>177800</xdr:colOff>
      <xdr:row>34</xdr:row>
      <xdr:rowOff>223894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361630"/>
          <a:ext cx="698500" cy="129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274004</xdr:rowOff>
    </xdr:from>
    <xdr:to>
      <xdr:col>29</xdr:col>
      <xdr:colOff>177800</xdr:colOff>
      <xdr:row>35</xdr:row>
      <xdr:rowOff>32704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4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119081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8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253104</xdr:rowOff>
    </xdr:from>
    <xdr:to>
      <xdr:col>26</xdr:col>
      <xdr:colOff>101600</xdr:colOff>
      <xdr:row>35</xdr:row>
      <xdr:rowOff>11804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2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21981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8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230244</xdr:rowOff>
    </xdr:from>
    <xdr:to>
      <xdr:col>22</xdr:col>
      <xdr:colOff>165100</xdr:colOff>
      <xdr:row>34</xdr:row>
      <xdr:rowOff>331843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9769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342021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6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173094</xdr:rowOff>
    </xdr:from>
    <xdr:to>
      <xdr:col>19</xdr:col>
      <xdr:colOff>38100</xdr:colOff>
      <xdr:row>34</xdr:row>
      <xdr:rowOff>274693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405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284871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0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43380</xdr:rowOff>
    </xdr:from>
    <xdr:to>
      <xdr:col>15</xdr:col>
      <xdr:colOff>101600</xdr:colOff>
      <xdr:row>34</xdr:row>
      <xdr:rowOff>144980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1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155157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07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105791</xdr:rowOff>
    </xdr:from>
    <xdr:to>
      <xdr:col>24</xdr:col>
      <xdr:colOff>63500</xdr:colOff>
      <xdr:row>38</xdr:row>
      <xdr:rowOff>19114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49441"/>
          <a:ext cx="838200" cy="8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19114</xdr:rowOff>
    </xdr:from>
    <xdr:to>
      <xdr:col>19</xdr:col>
      <xdr:colOff>177800</xdr:colOff>
      <xdr:row>38</xdr:row>
      <xdr:rowOff>64033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4214"/>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64033</xdr:rowOff>
    </xdr:from>
    <xdr:to>
      <xdr:col>15</xdr:col>
      <xdr:colOff>50800</xdr:colOff>
      <xdr:row>38</xdr:row>
      <xdr:rowOff>102115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79133"/>
          <a:ext cx="889000" cy="3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63462</xdr:rowOff>
    </xdr:from>
    <xdr:to>
      <xdr:col>10</xdr:col>
      <xdr:colOff>114300</xdr:colOff>
      <xdr:row>38</xdr:row>
      <xdr:rowOff>102115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78562"/>
          <a:ext cx="889000" cy="3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54991</xdr:rowOff>
    </xdr:from>
    <xdr:to>
      <xdr:col>24</xdr:col>
      <xdr:colOff>114300</xdr:colOff>
      <xdr:row>37</xdr:row>
      <xdr:rowOff>156591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33418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139764</xdr:rowOff>
    </xdr:from>
    <xdr:to>
      <xdr:col>20</xdr:col>
      <xdr:colOff>38100</xdr:colOff>
      <xdr:row>38</xdr:row>
      <xdr:rowOff>69914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61041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13233</xdr:rowOff>
    </xdr:from>
    <xdr:to>
      <xdr:col>15</xdr:col>
      <xdr:colOff>101600</xdr:colOff>
      <xdr:row>38</xdr:row>
      <xdr:rowOff>114833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105960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51315</xdr:rowOff>
    </xdr:from>
    <xdr:to>
      <xdr:col>10</xdr:col>
      <xdr:colOff>165100</xdr:colOff>
      <xdr:row>38</xdr:row>
      <xdr:rowOff>152915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144042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12662</xdr:rowOff>
    </xdr:from>
    <xdr:to>
      <xdr:col>6</xdr:col>
      <xdr:colOff>38100</xdr:colOff>
      <xdr:row>38</xdr:row>
      <xdr:rowOff>114262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105389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115824</xdr:rowOff>
    </xdr:from>
    <xdr:to>
      <xdr:col>24</xdr:col>
      <xdr:colOff>63500</xdr:colOff>
      <xdr:row>57</xdr:row>
      <xdr:rowOff>163284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8474"/>
          <a:ext cx="838200" cy="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163284</xdr:rowOff>
    </xdr:from>
    <xdr:to>
      <xdr:col>19</xdr:col>
      <xdr:colOff>177800</xdr:colOff>
      <xdr:row>58</xdr:row>
      <xdr:rowOff>42418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35934"/>
          <a:ext cx="889000" cy="5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42418</xdr:rowOff>
    </xdr:from>
    <xdr:to>
      <xdr:col>15</xdr:col>
      <xdr:colOff>50800</xdr:colOff>
      <xdr:row>58</xdr:row>
      <xdr:rowOff>111925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86518"/>
          <a:ext cx="889000" cy="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111925</xdr:rowOff>
    </xdr:from>
    <xdr:to>
      <xdr:col>10</xdr:col>
      <xdr:colOff>114300</xdr:colOff>
      <xdr:row>58</xdr:row>
      <xdr:rowOff>120371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6025"/>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65024</xdr:rowOff>
    </xdr:from>
    <xdr:to>
      <xdr:col>24</xdr:col>
      <xdr:colOff>114300</xdr:colOff>
      <xdr:row>57</xdr:row>
      <xdr:rowOff>166624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151401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5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112484</xdr:rowOff>
    </xdr:from>
    <xdr:to>
      <xdr:col>20</xdr:col>
      <xdr:colOff>38100</xdr:colOff>
      <xdr:row>58</xdr:row>
      <xdr:rowOff>42634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33761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163068</xdr:rowOff>
    </xdr:from>
    <xdr:to>
      <xdr:col>15</xdr:col>
      <xdr:colOff>101600</xdr:colOff>
      <xdr:row>58</xdr:row>
      <xdr:rowOff>93218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84345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61125</xdr:rowOff>
    </xdr:from>
    <xdr:to>
      <xdr:col>10</xdr:col>
      <xdr:colOff>165100</xdr:colOff>
      <xdr:row>58</xdr:row>
      <xdr:rowOff>162725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153852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69571</xdr:rowOff>
    </xdr:from>
    <xdr:to>
      <xdr:col>6</xdr:col>
      <xdr:colOff>38100</xdr:colOff>
      <xdr:row>58</xdr:row>
      <xdr:rowOff>171171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162298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67690</xdr:rowOff>
    </xdr:from>
    <xdr:to>
      <xdr:col>24</xdr:col>
      <xdr:colOff>63500</xdr:colOff>
      <xdr:row>79</xdr:row>
      <xdr:rowOff>68735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612240"/>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68735</xdr:rowOff>
    </xdr:from>
    <xdr:to>
      <xdr:col>19</xdr:col>
      <xdr:colOff>177800</xdr:colOff>
      <xdr:row>79</xdr:row>
      <xdr:rowOff>70695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61328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66091</xdr:rowOff>
    </xdr:from>
    <xdr:to>
      <xdr:col>15</xdr:col>
      <xdr:colOff>50800</xdr:colOff>
      <xdr:row>79</xdr:row>
      <xdr:rowOff>70695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610641"/>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66091</xdr:rowOff>
    </xdr:from>
    <xdr:to>
      <xdr:col>10</xdr:col>
      <xdr:colOff>114300</xdr:colOff>
      <xdr:row>79</xdr:row>
      <xdr:rowOff>66483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61064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16890</xdr:rowOff>
    </xdr:from>
    <xdr:to>
      <xdr:col>24</xdr:col>
      <xdr:colOff>114300</xdr:colOff>
      <xdr:row>79</xdr:row>
      <xdr:rowOff>118490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103267</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7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17935</xdr:rowOff>
    </xdr:from>
    <xdr:to>
      <xdr:col>20</xdr:col>
      <xdr:colOff>38100</xdr:colOff>
      <xdr:row>79</xdr:row>
      <xdr:rowOff>119535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110662</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55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19895</xdr:rowOff>
    </xdr:from>
    <xdr:to>
      <xdr:col>15</xdr:col>
      <xdr:colOff>101600</xdr:colOff>
      <xdr:row>79</xdr:row>
      <xdr:rowOff>121495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112622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5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15291</xdr:rowOff>
    </xdr:from>
    <xdr:to>
      <xdr:col>10</xdr:col>
      <xdr:colOff>165100</xdr:colOff>
      <xdr:row>79</xdr:row>
      <xdr:rowOff>116891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5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108018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5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15683</xdr:rowOff>
    </xdr:from>
    <xdr:to>
      <xdr:col>6</xdr:col>
      <xdr:colOff>38100</xdr:colOff>
      <xdr:row>79</xdr:row>
      <xdr:rowOff>117283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108410</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52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70456</xdr:rowOff>
    </xdr:from>
    <xdr:to>
      <xdr:col>24</xdr:col>
      <xdr:colOff>63500</xdr:colOff>
      <xdr:row>98</xdr:row>
      <xdr:rowOff>26304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29656"/>
          <a:ext cx="838200" cy="29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26304</xdr:rowOff>
    </xdr:from>
    <xdr:to>
      <xdr:col>19</xdr:col>
      <xdr:colOff>177800</xdr:colOff>
      <xdr:row>98</xdr:row>
      <xdr:rowOff>75681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28404"/>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75681</xdr:rowOff>
    </xdr:from>
    <xdr:to>
      <xdr:col>15</xdr:col>
      <xdr:colOff>50800</xdr:colOff>
      <xdr:row>98</xdr:row>
      <xdr:rowOff>128096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77781"/>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117264</xdr:rowOff>
    </xdr:from>
    <xdr:to>
      <xdr:col>10</xdr:col>
      <xdr:colOff>114300</xdr:colOff>
      <xdr:row>98</xdr:row>
      <xdr:rowOff>128096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19364"/>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19656</xdr:rowOff>
    </xdr:from>
    <xdr:to>
      <xdr:col>24</xdr:col>
      <xdr:colOff>114300</xdr:colOff>
      <xdr:row>96</xdr:row>
      <xdr:rowOff>121256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169533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146954</xdr:rowOff>
    </xdr:from>
    <xdr:to>
      <xdr:col>20</xdr:col>
      <xdr:colOff>38100</xdr:colOff>
      <xdr:row>98</xdr:row>
      <xdr:rowOff>77104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68231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24881</xdr:rowOff>
    </xdr:from>
    <xdr:to>
      <xdr:col>15</xdr:col>
      <xdr:colOff>101600</xdr:colOff>
      <xdr:row>98</xdr:row>
      <xdr:rowOff>126481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117608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77296</xdr:rowOff>
    </xdr:from>
    <xdr:to>
      <xdr:col>10</xdr:col>
      <xdr:colOff>165100</xdr:colOff>
      <xdr:row>99</xdr:row>
      <xdr:rowOff>7446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170023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66464</xdr:rowOff>
    </xdr:from>
    <xdr:to>
      <xdr:col>6</xdr:col>
      <xdr:colOff>38100</xdr:colOff>
      <xdr:row>98</xdr:row>
      <xdr:rowOff>168064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159191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103244</xdr:rowOff>
    </xdr:from>
    <xdr:to>
      <xdr:col>55</xdr:col>
      <xdr:colOff>0</xdr:colOff>
      <xdr:row>36</xdr:row>
      <xdr:rowOff>111735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246744"/>
          <a:ext cx="838200" cy="103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103244</xdr:rowOff>
    </xdr:from>
    <xdr:to>
      <xdr:col>50</xdr:col>
      <xdr:colOff>114300</xdr:colOff>
      <xdr:row>37</xdr:row>
      <xdr:rowOff>51624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246744"/>
          <a:ext cx="889000" cy="114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170702</xdr:rowOff>
    </xdr:from>
    <xdr:to>
      <xdr:col>45</xdr:col>
      <xdr:colOff>177800</xdr:colOff>
      <xdr:row>37</xdr:row>
      <xdr:rowOff>51624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342902"/>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170702</xdr:rowOff>
    </xdr:from>
    <xdr:to>
      <xdr:col>41</xdr:col>
      <xdr:colOff>50800</xdr:colOff>
      <xdr:row>37</xdr:row>
      <xdr:rowOff>93773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42902"/>
          <a:ext cx="889000" cy="9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60935</xdr:rowOff>
    </xdr:from>
    <xdr:to>
      <xdr:col>55</xdr:col>
      <xdr:colOff>50800</xdr:colOff>
      <xdr:row>36</xdr:row>
      <xdr:rowOff>162535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39362</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52444</xdr:rowOff>
    </xdr:from>
    <xdr:to>
      <xdr:col>50</xdr:col>
      <xdr:colOff>165100</xdr:colOff>
      <xdr:row>30</xdr:row>
      <xdr:rowOff>154044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19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145171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28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824</xdr:rowOff>
    </xdr:from>
    <xdr:to>
      <xdr:col>46</xdr:col>
      <xdr:colOff>38100</xdr:colOff>
      <xdr:row>37</xdr:row>
      <xdr:rowOff>102424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93551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119902</xdr:rowOff>
    </xdr:from>
    <xdr:to>
      <xdr:col>41</xdr:col>
      <xdr:colOff>101600</xdr:colOff>
      <xdr:row>37</xdr:row>
      <xdr:rowOff>50052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66579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06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42973</xdr:rowOff>
    </xdr:from>
    <xdr:to>
      <xdr:col>36</xdr:col>
      <xdr:colOff>165100</xdr:colOff>
      <xdr:row>37</xdr:row>
      <xdr:rowOff>144573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135700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7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97692</xdr:rowOff>
    </xdr:from>
    <xdr:to>
      <xdr:col>55</xdr:col>
      <xdr:colOff>0</xdr:colOff>
      <xdr:row>57</xdr:row>
      <xdr:rowOff>112888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870342"/>
          <a:ext cx="838200" cy="1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97692</xdr:rowOff>
    </xdr:from>
    <xdr:to>
      <xdr:col>50</xdr:col>
      <xdr:colOff>114300</xdr:colOff>
      <xdr:row>57</xdr:row>
      <xdr:rowOff>101230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870342"/>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101230</xdr:rowOff>
    </xdr:from>
    <xdr:to>
      <xdr:col>45</xdr:col>
      <xdr:colOff>177800</xdr:colOff>
      <xdr:row>58</xdr:row>
      <xdr:rowOff>42229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873880"/>
          <a:ext cx="889000" cy="11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22156</xdr:rowOff>
    </xdr:from>
    <xdr:to>
      <xdr:col>41</xdr:col>
      <xdr:colOff>50800</xdr:colOff>
      <xdr:row>58</xdr:row>
      <xdr:rowOff>42229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966256"/>
          <a:ext cx="889000" cy="2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62088</xdr:rowOff>
    </xdr:from>
    <xdr:to>
      <xdr:col>55</xdr:col>
      <xdr:colOff>50800</xdr:colOff>
      <xdr:row>57</xdr:row>
      <xdr:rowOff>163688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40515</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1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46892</xdr:rowOff>
    </xdr:from>
    <xdr:to>
      <xdr:col>50</xdr:col>
      <xdr:colOff>165100</xdr:colOff>
      <xdr:row>57</xdr:row>
      <xdr:rowOff>148492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81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139619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91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50430</xdr:rowOff>
    </xdr:from>
    <xdr:to>
      <xdr:col>46</xdr:col>
      <xdr:colOff>38100</xdr:colOff>
      <xdr:row>57</xdr:row>
      <xdr:rowOff>152030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143157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91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162879</xdr:rowOff>
    </xdr:from>
    <xdr:to>
      <xdr:col>41</xdr:col>
      <xdr:colOff>101600</xdr:colOff>
      <xdr:row>58</xdr:row>
      <xdr:rowOff>93029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84156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142806</xdr:rowOff>
    </xdr:from>
    <xdr:to>
      <xdr:col>36</xdr:col>
      <xdr:colOff>165100</xdr:colOff>
      <xdr:row>58</xdr:row>
      <xdr:rowOff>72956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64083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0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110286</xdr:rowOff>
    </xdr:from>
    <xdr:to>
      <xdr:col>55</xdr:col>
      <xdr:colOff>0</xdr:colOff>
      <xdr:row>78</xdr:row>
      <xdr:rowOff>117506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83386"/>
          <a:ext cx="8382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117506</xdr:rowOff>
    </xdr:from>
    <xdr:to>
      <xdr:col>50</xdr:col>
      <xdr:colOff>114300</xdr:colOff>
      <xdr:row>79</xdr:row>
      <xdr:rowOff>30981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490606"/>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17875</xdr:rowOff>
    </xdr:from>
    <xdr:to>
      <xdr:col>45</xdr:col>
      <xdr:colOff>177800</xdr:colOff>
      <xdr:row>79</xdr:row>
      <xdr:rowOff>30981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562425"/>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136443</xdr:rowOff>
    </xdr:from>
    <xdr:to>
      <xdr:col>41</xdr:col>
      <xdr:colOff>50800</xdr:colOff>
      <xdr:row>79</xdr:row>
      <xdr:rowOff>17875</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509543"/>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59486</xdr:rowOff>
    </xdr:from>
    <xdr:to>
      <xdr:col>55</xdr:col>
      <xdr:colOff>50800</xdr:colOff>
      <xdr:row>78</xdr:row>
      <xdr:rowOff>161086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145863</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66706</xdr:rowOff>
    </xdr:from>
    <xdr:to>
      <xdr:col>50</xdr:col>
      <xdr:colOff>165100</xdr:colOff>
      <xdr:row>78</xdr:row>
      <xdr:rowOff>168306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3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159433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151631</xdr:rowOff>
    </xdr:from>
    <xdr:to>
      <xdr:col>46</xdr:col>
      <xdr:colOff>38100</xdr:colOff>
      <xdr:row>79</xdr:row>
      <xdr:rowOff>81781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5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72908</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61017" y="1361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138525</xdr:rowOff>
    </xdr:from>
    <xdr:to>
      <xdr:col>41</xdr:col>
      <xdr:colOff>101600</xdr:colOff>
      <xdr:row>79</xdr:row>
      <xdr:rowOff>68675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5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59802</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6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85643</xdr:rowOff>
    </xdr:from>
    <xdr:to>
      <xdr:col>36</xdr:col>
      <xdr:colOff>165100</xdr:colOff>
      <xdr:row>79</xdr:row>
      <xdr:rowOff>15793</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6920</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55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23195</xdr:rowOff>
    </xdr:from>
    <xdr:to>
      <xdr:col>55</xdr:col>
      <xdr:colOff>0</xdr:colOff>
      <xdr:row>97</xdr:row>
      <xdr:rowOff>70745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653845"/>
          <a:ext cx="838200" cy="4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142002</xdr:rowOff>
    </xdr:from>
    <xdr:to>
      <xdr:col>50</xdr:col>
      <xdr:colOff>114300</xdr:colOff>
      <xdr:row>97</xdr:row>
      <xdr:rowOff>23195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601202"/>
          <a:ext cx="8890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142002</xdr:rowOff>
    </xdr:from>
    <xdr:to>
      <xdr:col>45</xdr:col>
      <xdr:colOff>177800</xdr:colOff>
      <xdr:row>98</xdr:row>
      <xdr:rowOff>49828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601202"/>
          <a:ext cx="889000" cy="25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49828</xdr:rowOff>
    </xdr:from>
    <xdr:to>
      <xdr:col>41</xdr:col>
      <xdr:colOff>50800</xdr:colOff>
      <xdr:row>98</xdr:row>
      <xdr:rowOff>105231</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851928"/>
          <a:ext cx="889000" cy="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19945</xdr:rowOff>
    </xdr:from>
    <xdr:to>
      <xdr:col>55</xdr:col>
      <xdr:colOff>50800</xdr:colOff>
      <xdr:row>97</xdr:row>
      <xdr:rowOff>121545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6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169822</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62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143845</xdr:rowOff>
    </xdr:from>
    <xdr:to>
      <xdr:col>50</xdr:col>
      <xdr:colOff>165100</xdr:colOff>
      <xdr:row>97</xdr:row>
      <xdr:rowOff>73995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6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65122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69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91202</xdr:rowOff>
    </xdr:from>
    <xdr:to>
      <xdr:col>46</xdr:col>
      <xdr:colOff>38100</xdr:colOff>
      <xdr:row>97</xdr:row>
      <xdr:rowOff>21352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5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37879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32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170478</xdr:rowOff>
    </xdr:from>
    <xdr:to>
      <xdr:col>41</xdr:col>
      <xdr:colOff>101600</xdr:colOff>
      <xdr:row>98</xdr:row>
      <xdr:rowOff>100628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8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91755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9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54431</xdr:rowOff>
    </xdr:from>
    <xdr:to>
      <xdr:col>36</xdr:col>
      <xdr:colOff>165100</xdr:colOff>
      <xdr:row>98</xdr:row>
      <xdr:rowOff>156031</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85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147158</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9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97017</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83567"/>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97017</xdr:rowOff>
    </xdr:from>
    <xdr:to>
      <xdr:col>81</xdr:col>
      <xdr:colOff>50800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4592300" y="6783567"/>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98520</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785070"/>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95384</xdr:rowOff>
    </xdr:from>
    <xdr:to>
      <xdr:col>71</xdr:col>
      <xdr:colOff>177800</xdr:colOff>
      <xdr:row>39</xdr:row>
      <xdr:rowOff>98520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1934"/>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46217</xdr:rowOff>
    </xdr:from>
    <xdr:to>
      <xdr:col>81</xdr:col>
      <xdr:colOff>101600</xdr:colOff>
      <xdr:row>39</xdr:row>
      <xdr:rowOff>147817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138944</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24333" y="6825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47720</xdr:rowOff>
    </xdr:from>
    <xdr:to>
      <xdr:col>72</xdr:col>
      <xdr:colOff>38100</xdr:colOff>
      <xdr:row>39</xdr:row>
      <xdr:rowOff>149320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140447</xdr:rowOff>
    </xdr:from>
    <xdr:ext cx="313932"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46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44584</xdr:rowOff>
    </xdr:from>
    <xdr:to>
      <xdr:col>67</xdr:col>
      <xdr:colOff>101600</xdr:colOff>
      <xdr:row>39</xdr:row>
      <xdr:rowOff>146184</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137311</xdr:rowOff>
    </xdr:from>
    <xdr:ext cx="378565"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25017" y="6823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12243</xdr:rowOff>
    </xdr:from>
    <xdr:to>
      <xdr:col>85</xdr:col>
      <xdr:colOff>127000</xdr:colOff>
      <xdr:row>76</xdr:row>
      <xdr:rowOff>31153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3042443"/>
          <a:ext cx="8382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136779</xdr:rowOff>
    </xdr:from>
    <xdr:to>
      <xdr:col>81</xdr:col>
      <xdr:colOff>50800</xdr:colOff>
      <xdr:row>76</xdr:row>
      <xdr:rowOff>12243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2995529"/>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99771</xdr:rowOff>
    </xdr:from>
    <xdr:to>
      <xdr:col>76</xdr:col>
      <xdr:colOff>114300</xdr:colOff>
      <xdr:row>75</xdr:row>
      <xdr:rowOff>136779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2958521"/>
          <a:ext cx="889000" cy="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84645</xdr:rowOff>
    </xdr:from>
    <xdr:to>
      <xdr:col>71</xdr:col>
      <xdr:colOff>177800</xdr:colOff>
      <xdr:row>75</xdr:row>
      <xdr:rowOff>99771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2943395"/>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151803</xdr:rowOff>
    </xdr:from>
    <xdr:to>
      <xdr:col>85</xdr:col>
      <xdr:colOff>177800</xdr:colOff>
      <xdr:row>76</xdr:row>
      <xdr:rowOff>81953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0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3230</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86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132893</xdr:rowOff>
    </xdr:from>
    <xdr:to>
      <xdr:col>81</xdr:col>
      <xdr:colOff>101600</xdr:colOff>
      <xdr:row>76</xdr:row>
      <xdr:rowOff>63043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9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79570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76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85979</xdr:rowOff>
    </xdr:from>
    <xdr:to>
      <xdr:col>76</xdr:col>
      <xdr:colOff>165100</xdr:colOff>
      <xdr:row>76</xdr:row>
      <xdr:rowOff>16129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9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32656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71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48971</xdr:rowOff>
    </xdr:from>
    <xdr:to>
      <xdr:col>72</xdr:col>
      <xdr:colOff>38100</xdr:colOff>
      <xdr:row>75</xdr:row>
      <xdr:rowOff>150571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9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167098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68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33845</xdr:rowOff>
    </xdr:from>
    <xdr:to>
      <xdr:col>67</xdr:col>
      <xdr:colOff>101600</xdr:colOff>
      <xdr:row>75</xdr:row>
      <xdr:rowOff>135445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8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151972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6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18117</xdr:rowOff>
    </xdr:from>
    <xdr:to>
      <xdr:col>85</xdr:col>
      <xdr:colOff>127000</xdr:colOff>
      <xdr:row>98</xdr:row>
      <xdr:rowOff>36878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820217"/>
          <a:ext cx="838200" cy="1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36878</xdr:rowOff>
    </xdr:from>
    <xdr:to>
      <xdr:col>81</xdr:col>
      <xdr:colOff>50800</xdr:colOff>
      <xdr:row>99</xdr:row>
      <xdr:rowOff>29792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838978"/>
          <a:ext cx="889000" cy="16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162168</xdr:rowOff>
    </xdr:from>
    <xdr:to>
      <xdr:col>76</xdr:col>
      <xdr:colOff>114300</xdr:colOff>
      <xdr:row>99</xdr:row>
      <xdr:rowOff>29792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6964268"/>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162168</xdr:rowOff>
    </xdr:from>
    <xdr:to>
      <xdr:col>71</xdr:col>
      <xdr:colOff>177800</xdr:colOff>
      <xdr:row>99</xdr:row>
      <xdr:rowOff>25873</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964268"/>
          <a:ext cx="889000" cy="3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138767</xdr:rowOff>
    </xdr:from>
    <xdr:to>
      <xdr:col>85</xdr:col>
      <xdr:colOff>177800</xdr:colOff>
      <xdr:row>98</xdr:row>
      <xdr:rowOff>68917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7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117194</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7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157528</xdr:rowOff>
    </xdr:from>
    <xdr:to>
      <xdr:col>81</xdr:col>
      <xdr:colOff>101600</xdr:colOff>
      <xdr:row>98</xdr:row>
      <xdr:rowOff>87678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7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78805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8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150442</xdr:rowOff>
    </xdr:from>
    <xdr:to>
      <xdr:col>76</xdr:col>
      <xdr:colOff>165100</xdr:colOff>
      <xdr:row>99</xdr:row>
      <xdr:rowOff>80592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9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71719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704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111368</xdr:rowOff>
    </xdr:from>
    <xdr:to>
      <xdr:col>72</xdr:col>
      <xdr:colOff>38100</xdr:colOff>
      <xdr:row>99</xdr:row>
      <xdr:rowOff>41518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9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32645</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70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146523</xdr:rowOff>
    </xdr:from>
    <xdr:to>
      <xdr:col>67</xdr:col>
      <xdr:colOff>101600</xdr:colOff>
      <xdr:row>99</xdr:row>
      <xdr:rowOff>76673</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94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67800</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704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44412</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159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44412</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59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44412</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9545300" y="10159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165062</xdr:rowOff>
    </xdr:from>
    <xdr:to>
      <xdr:col>116</xdr:col>
      <xdr:colOff>114300</xdr:colOff>
      <xdr:row>59</xdr:row>
      <xdr:rowOff>95212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79989</xdr:rowOff>
    </xdr:from>
    <xdr:ext cx="249299"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24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165062</xdr:rowOff>
    </xdr:from>
    <xdr:to>
      <xdr:col>107</xdr:col>
      <xdr:colOff>101600</xdr:colOff>
      <xdr:row>59</xdr:row>
      <xdr:rowOff>95212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86339</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11619</xdr:rowOff>
    </xdr:from>
    <xdr:to>
      <xdr:col>116</xdr:col>
      <xdr:colOff>63500</xdr:colOff>
      <xdr:row>78</xdr:row>
      <xdr:rowOff>19391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38471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19391</xdr:rowOff>
    </xdr:from>
    <xdr:to>
      <xdr:col>111</xdr:col>
      <xdr:colOff>177800</xdr:colOff>
      <xdr:row>78</xdr:row>
      <xdr:rowOff>64458</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392491"/>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64458</xdr:rowOff>
    </xdr:from>
    <xdr:to>
      <xdr:col>107</xdr:col>
      <xdr:colOff>50800</xdr:colOff>
      <xdr:row>78</xdr:row>
      <xdr:rowOff>113640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437558"/>
          <a:ext cx="8890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145349</xdr:rowOff>
    </xdr:from>
    <xdr:to>
      <xdr:col>102</xdr:col>
      <xdr:colOff>114300</xdr:colOff>
      <xdr:row>78</xdr:row>
      <xdr:rowOff>113640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3346999"/>
          <a:ext cx="889000" cy="13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132269</xdr:rowOff>
    </xdr:from>
    <xdr:to>
      <xdr:col>116</xdr:col>
      <xdr:colOff>114300</xdr:colOff>
      <xdr:row>78</xdr:row>
      <xdr:rowOff>62419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3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110696</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31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140041</xdr:rowOff>
    </xdr:from>
    <xdr:to>
      <xdr:col>112</xdr:col>
      <xdr:colOff>38100</xdr:colOff>
      <xdr:row>78</xdr:row>
      <xdr:rowOff>70191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3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61318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4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13658</xdr:rowOff>
    </xdr:from>
    <xdr:to>
      <xdr:col>107</xdr:col>
      <xdr:colOff>101600</xdr:colOff>
      <xdr:row>78</xdr:row>
      <xdr:rowOff>115258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3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106385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4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62840</xdr:rowOff>
    </xdr:from>
    <xdr:to>
      <xdr:col>102</xdr:col>
      <xdr:colOff>165100</xdr:colOff>
      <xdr:row>78</xdr:row>
      <xdr:rowOff>164440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155567</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52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94549</xdr:rowOff>
    </xdr:from>
    <xdr:to>
      <xdr:col>98</xdr:col>
      <xdr:colOff>38100</xdr:colOff>
      <xdr:row>78</xdr:row>
      <xdr:rowOff>24699</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2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15826</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3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46,069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内平均値と同様に令和２年度の近似値となった。補助費等については、特別定額給付金の事業完了に伴う減少が主な要因である。その他として、一部事務組合に係る負担金の減少などの影響が考え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積立金は、住民一人当たり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15,446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平均値ほど増加していない。積立金については、地方交付税の再算定で追加された臨時財政対策債償還基金費を積立てず、臨時財政対策債発行額から控除したことが影響と考え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41,547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円となっており、昨年度と比較して数値は減少しているものの、依然として類似団体内平均値を上回っている。人口急増に伴うインフラ整備により過去に発行した地方債が影響していると考えられる。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新規市債発行額を元金償還額以内に抑制する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という方針のもと、交付税措置のある地方債の活用や、次年度以降への負担を考慮の上、普通建設事業を計画的に実施することにより、数値の減少に努める。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78,981
78,386
24.26
30,883,052
29,868,617
837,981
16,809,386
29,034,710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100838</xdr:rowOff>
    </xdr:from>
    <xdr:to>
      <xdr:col>24</xdr:col>
      <xdr:colOff>63500</xdr:colOff>
      <xdr:row>37</xdr:row>
      <xdr:rowOff>40945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73038"/>
          <a:ext cx="8382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xdr:rowOff>
    </xdr:from>
    <xdr:to>
      <xdr:col>19</xdr:col>
      <xdr:colOff>177800</xdr:colOff>
      <xdr:row>37</xdr:row>
      <xdr:rowOff>40945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43904"/>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120040</xdr:rowOff>
    </xdr:from>
    <xdr:to>
      <xdr:col>15</xdr:col>
      <xdr:colOff>50800</xdr:colOff>
      <xdr:row>37</xdr:row>
      <xdr:rowOff>254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92240"/>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120040</xdr:rowOff>
    </xdr:from>
    <xdr:to>
      <xdr:col>10</xdr:col>
      <xdr:colOff>114300</xdr:colOff>
      <xdr:row>36</xdr:row>
      <xdr:rowOff>144272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92240"/>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50038</xdr:rowOff>
    </xdr:from>
    <xdr:to>
      <xdr:col>24</xdr:col>
      <xdr:colOff>114300</xdr:colOff>
      <xdr:row>36</xdr:row>
      <xdr:rowOff>151638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28465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161595</xdr:rowOff>
    </xdr:from>
    <xdr:to>
      <xdr:col>20</xdr:col>
      <xdr:colOff>38100</xdr:colOff>
      <xdr:row>37</xdr:row>
      <xdr:rowOff>91745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82872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2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120904</xdr:rowOff>
    </xdr:from>
    <xdr:to>
      <xdr:col>15</xdr:col>
      <xdr:colOff>101600</xdr:colOff>
      <xdr:row>37</xdr:row>
      <xdr:rowOff>51054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42181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69240</xdr:rowOff>
    </xdr:from>
    <xdr:to>
      <xdr:col>10</xdr:col>
      <xdr:colOff>165100</xdr:colOff>
      <xdr:row>36</xdr:row>
      <xdr:rowOff>170840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161967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93472</xdr:rowOff>
    </xdr:from>
    <xdr:to>
      <xdr:col>6</xdr:col>
      <xdr:colOff>38100</xdr:colOff>
      <xdr:row>37</xdr:row>
      <xdr:rowOff>23622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14749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3162</xdr:rowOff>
    </xdr:from>
    <xdr:to>
      <xdr:col>24</xdr:col>
      <xdr:colOff>63500</xdr:colOff>
      <xdr:row>57</xdr:row>
      <xdr:rowOff>105501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2912"/>
          <a:ext cx="838200" cy="44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3162</xdr:rowOff>
    </xdr:from>
    <xdr:to>
      <xdr:col>19</xdr:col>
      <xdr:colOff>177800</xdr:colOff>
      <xdr:row>57</xdr:row>
      <xdr:rowOff>157714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2912"/>
          <a:ext cx="889000" cy="49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157714</xdr:rowOff>
    </xdr:from>
    <xdr:to>
      <xdr:col>15</xdr:col>
      <xdr:colOff>50800</xdr:colOff>
      <xdr:row>57</xdr:row>
      <xdr:rowOff>170414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30364"/>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170245</xdr:rowOff>
    </xdr:from>
    <xdr:to>
      <xdr:col>10</xdr:col>
      <xdr:colOff>114300</xdr:colOff>
      <xdr:row>57</xdr:row>
      <xdr:rowOff>170414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4289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54701</xdr:rowOff>
    </xdr:from>
    <xdr:to>
      <xdr:col>24</xdr:col>
      <xdr:colOff>114300</xdr:colOff>
      <xdr:row>57</xdr:row>
      <xdr:rowOff>156301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2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141078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123812</xdr:rowOff>
    </xdr:from>
    <xdr:to>
      <xdr:col>20</xdr:col>
      <xdr:colOff>38100</xdr:colOff>
      <xdr:row>55</xdr:row>
      <xdr:rowOff>53962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45089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7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106914</xdr:rowOff>
    </xdr:from>
    <xdr:to>
      <xdr:col>15</xdr:col>
      <xdr:colOff>101600</xdr:colOff>
      <xdr:row>58</xdr:row>
      <xdr:rowOff>37064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7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28191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119614</xdr:rowOff>
    </xdr:from>
    <xdr:to>
      <xdr:col>10</xdr:col>
      <xdr:colOff>165100</xdr:colOff>
      <xdr:row>58</xdr:row>
      <xdr:rowOff>49764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40891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8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119445</xdr:rowOff>
    </xdr:from>
    <xdr:to>
      <xdr:col>6</xdr:col>
      <xdr:colOff>38100</xdr:colOff>
      <xdr:row>58</xdr:row>
      <xdr:rowOff>49595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40722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8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35680</xdr:rowOff>
    </xdr:from>
    <xdr:to>
      <xdr:col>24</xdr:col>
      <xdr:colOff>63500</xdr:colOff>
      <xdr:row>77</xdr:row>
      <xdr:rowOff>141726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65880"/>
          <a:ext cx="8382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141726</xdr:rowOff>
    </xdr:from>
    <xdr:to>
      <xdr:col>19</xdr:col>
      <xdr:colOff>177800</xdr:colOff>
      <xdr:row>78</xdr:row>
      <xdr:rowOff>45921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43376"/>
          <a:ext cx="889000" cy="7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45921</xdr:rowOff>
    </xdr:from>
    <xdr:to>
      <xdr:col>15</xdr:col>
      <xdr:colOff>50800</xdr:colOff>
      <xdr:row>78</xdr:row>
      <xdr:rowOff>71410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19021"/>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54280</xdr:rowOff>
    </xdr:from>
    <xdr:to>
      <xdr:col>10</xdr:col>
      <xdr:colOff>114300</xdr:colOff>
      <xdr:row>78</xdr:row>
      <xdr:rowOff>71410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27380"/>
          <a:ext cx="889000" cy="1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156330</xdr:rowOff>
    </xdr:from>
    <xdr:to>
      <xdr:col>24</xdr:col>
      <xdr:colOff>114300</xdr:colOff>
      <xdr:row>76</xdr:row>
      <xdr:rowOff>86480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134757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9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90926</xdr:rowOff>
    </xdr:from>
    <xdr:to>
      <xdr:col>20</xdr:col>
      <xdr:colOff>38100</xdr:colOff>
      <xdr:row>78</xdr:row>
      <xdr:rowOff>21076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9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12203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8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166571</xdr:rowOff>
    </xdr:from>
    <xdr:to>
      <xdr:col>15</xdr:col>
      <xdr:colOff>101600</xdr:colOff>
      <xdr:row>78</xdr:row>
      <xdr:rowOff>96721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87848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6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20610</xdr:rowOff>
    </xdr:from>
    <xdr:to>
      <xdr:col>10</xdr:col>
      <xdr:colOff>165100</xdr:colOff>
      <xdr:row>78</xdr:row>
      <xdr:rowOff>122210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9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113337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3480</xdr:rowOff>
    </xdr:from>
    <xdr:to>
      <xdr:col>6</xdr:col>
      <xdr:colOff>38100</xdr:colOff>
      <xdr:row>78</xdr:row>
      <xdr:rowOff>105080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96207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106423</xdr:rowOff>
    </xdr:from>
    <xdr:to>
      <xdr:col>24</xdr:col>
      <xdr:colOff>63500</xdr:colOff>
      <xdr:row>97</xdr:row>
      <xdr:rowOff>170061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37073"/>
          <a:ext cx="838200" cy="6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170061</xdr:rowOff>
    </xdr:from>
    <xdr:to>
      <xdr:col>19</xdr:col>
      <xdr:colOff>177800</xdr:colOff>
      <xdr:row>98</xdr:row>
      <xdr:rowOff>22940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00711"/>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22940</xdr:rowOff>
    </xdr:from>
    <xdr:to>
      <xdr:col>15</xdr:col>
      <xdr:colOff>50800</xdr:colOff>
      <xdr:row>98</xdr:row>
      <xdr:rowOff>30397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25040"/>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30397</xdr:rowOff>
    </xdr:from>
    <xdr:to>
      <xdr:col>10</xdr:col>
      <xdr:colOff>114300</xdr:colOff>
      <xdr:row>98</xdr:row>
      <xdr:rowOff>30897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32497"/>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55623</xdr:rowOff>
    </xdr:from>
    <xdr:to>
      <xdr:col>24</xdr:col>
      <xdr:colOff>114300</xdr:colOff>
      <xdr:row>97</xdr:row>
      <xdr:rowOff>157223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142000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119261</xdr:rowOff>
    </xdr:from>
    <xdr:to>
      <xdr:col>20</xdr:col>
      <xdr:colOff>38100</xdr:colOff>
      <xdr:row>98</xdr:row>
      <xdr:rowOff>49411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40538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143590</xdr:rowOff>
    </xdr:from>
    <xdr:to>
      <xdr:col>15</xdr:col>
      <xdr:colOff>101600</xdr:colOff>
      <xdr:row>98</xdr:row>
      <xdr:rowOff>73740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64867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6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151047</xdr:rowOff>
    </xdr:from>
    <xdr:to>
      <xdr:col>10</xdr:col>
      <xdr:colOff>165100</xdr:colOff>
      <xdr:row>98</xdr:row>
      <xdr:rowOff>81197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72324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7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151547</xdr:rowOff>
    </xdr:from>
    <xdr:to>
      <xdr:col>6</xdr:col>
      <xdr:colOff>38100</xdr:colOff>
      <xdr:row>98</xdr:row>
      <xdr:rowOff>81697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8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72824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60353</xdr:rowOff>
    </xdr:from>
    <xdr:to>
      <xdr:col>55</xdr:col>
      <xdr:colOff>0</xdr:colOff>
      <xdr:row>58</xdr:row>
      <xdr:rowOff>85705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04453"/>
          <a:ext cx="8382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85705</xdr:rowOff>
    </xdr:from>
    <xdr:to>
      <xdr:col>50</xdr:col>
      <xdr:colOff>114300</xdr:colOff>
      <xdr:row>58</xdr:row>
      <xdr:rowOff>105227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29805"/>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80424</xdr:rowOff>
    </xdr:from>
    <xdr:to>
      <xdr:col>45</xdr:col>
      <xdr:colOff>177800</xdr:colOff>
      <xdr:row>58</xdr:row>
      <xdr:rowOff>105227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24524"/>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80424</xdr:rowOff>
    </xdr:from>
    <xdr:to>
      <xdr:col>41</xdr:col>
      <xdr:colOff>50800</xdr:colOff>
      <xdr:row>58</xdr:row>
      <xdr:rowOff>110119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24524"/>
          <a:ext cx="889000" cy="2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9553</xdr:rowOff>
    </xdr:from>
    <xdr:to>
      <xdr:col>55</xdr:col>
      <xdr:colOff>50800</xdr:colOff>
      <xdr:row>58</xdr:row>
      <xdr:rowOff>111153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95930</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6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34905</xdr:rowOff>
    </xdr:from>
    <xdr:to>
      <xdr:col>50</xdr:col>
      <xdr:colOff>165100</xdr:colOff>
      <xdr:row>58</xdr:row>
      <xdr:rowOff>136505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127632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54427</xdr:rowOff>
    </xdr:from>
    <xdr:to>
      <xdr:col>46</xdr:col>
      <xdr:colOff>38100</xdr:colOff>
      <xdr:row>58</xdr:row>
      <xdr:rowOff>156027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147154</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9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29624</xdr:rowOff>
    </xdr:from>
    <xdr:to>
      <xdr:col>41</xdr:col>
      <xdr:colOff>101600</xdr:colOff>
      <xdr:row>58</xdr:row>
      <xdr:rowOff>131224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122351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59319</xdr:rowOff>
    </xdr:from>
    <xdr:to>
      <xdr:col>36</xdr:col>
      <xdr:colOff>165100</xdr:colOff>
      <xdr:row>58</xdr:row>
      <xdr:rowOff>160919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152046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158240</xdr:rowOff>
    </xdr:from>
    <xdr:to>
      <xdr:col>55</xdr:col>
      <xdr:colOff>0</xdr:colOff>
      <xdr:row>78</xdr:row>
      <xdr:rowOff>48078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59890"/>
          <a:ext cx="838200" cy="6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48078</xdr:rowOff>
    </xdr:from>
    <xdr:to>
      <xdr:col>50</xdr:col>
      <xdr:colOff>114300</xdr:colOff>
      <xdr:row>78</xdr:row>
      <xdr:rowOff>83807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21178"/>
          <a:ext cx="889000" cy="3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83807</xdr:rowOff>
    </xdr:from>
    <xdr:to>
      <xdr:col>45</xdr:col>
      <xdr:colOff>177800</xdr:colOff>
      <xdr:row>78</xdr:row>
      <xdr:rowOff>110736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56907"/>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108655</xdr:rowOff>
    </xdr:from>
    <xdr:to>
      <xdr:col>41</xdr:col>
      <xdr:colOff>50800</xdr:colOff>
      <xdr:row>78</xdr:row>
      <xdr:rowOff>110736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81755"/>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107440</xdr:rowOff>
    </xdr:from>
    <xdr:to>
      <xdr:col>55</xdr:col>
      <xdr:colOff>50800</xdr:colOff>
      <xdr:row>78</xdr:row>
      <xdr:rowOff>37590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22367</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2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168728</xdr:rowOff>
    </xdr:from>
    <xdr:to>
      <xdr:col>50</xdr:col>
      <xdr:colOff>165100</xdr:colOff>
      <xdr:row>78</xdr:row>
      <xdr:rowOff>98878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90005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6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33007</xdr:rowOff>
    </xdr:from>
    <xdr:to>
      <xdr:col>46</xdr:col>
      <xdr:colOff>38100</xdr:colOff>
      <xdr:row>78</xdr:row>
      <xdr:rowOff>134607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125734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9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59936</xdr:rowOff>
    </xdr:from>
    <xdr:to>
      <xdr:col>41</xdr:col>
      <xdr:colOff>101600</xdr:colOff>
      <xdr:row>78</xdr:row>
      <xdr:rowOff>161536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152663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57855</xdr:rowOff>
    </xdr:from>
    <xdr:to>
      <xdr:col>36</xdr:col>
      <xdr:colOff>165100</xdr:colOff>
      <xdr:row>78</xdr:row>
      <xdr:rowOff>159455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150582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96926</xdr:rowOff>
    </xdr:from>
    <xdr:to>
      <xdr:col>55</xdr:col>
      <xdr:colOff>0</xdr:colOff>
      <xdr:row>97</xdr:row>
      <xdr:rowOff>119914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27576"/>
          <a:ext cx="838200" cy="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119914</xdr:rowOff>
    </xdr:from>
    <xdr:to>
      <xdr:col>50</xdr:col>
      <xdr:colOff>114300</xdr:colOff>
      <xdr:row>97</xdr:row>
      <xdr:rowOff>144259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50564"/>
          <a:ext cx="8890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63436</xdr:rowOff>
    </xdr:from>
    <xdr:to>
      <xdr:col>45</xdr:col>
      <xdr:colOff>177800</xdr:colOff>
      <xdr:row>97</xdr:row>
      <xdr:rowOff>144259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94086"/>
          <a:ext cx="889000" cy="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63436</xdr:rowOff>
    </xdr:from>
    <xdr:to>
      <xdr:col>41</xdr:col>
      <xdr:colOff>50800</xdr:colOff>
      <xdr:row>97</xdr:row>
      <xdr:rowOff>73240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94086"/>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46126</xdr:rowOff>
    </xdr:from>
    <xdr:to>
      <xdr:col>55</xdr:col>
      <xdr:colOff>50800</xdr:colOff>
      <xdr:row>97</xdr:row>
      <xdr:rowOff>147726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132503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69114</xdr:rowOff>
    </xdr:from>
    <xdr:to>
      <xdr:col>50</xdr:col>
      <xdr:colOff>165100</xdr:colOff>
      <xdr:row>97</xdr:row>
      <xdr:rowOff>170714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161841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93459</xdr:rowOff>
    </xdr:from>
    <xdr:to>
      <xdr:col>46</xdr:col>
      <xdr:colOff>38100</xdr:colOff>
      <xdr:row>98</xdr:row>
      <xdr:rowOff>23609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12636</xdr:rowOff>
    </xdr:from>
    <xdr:to>
      <xdr:col>41</xdr:col>
      <xdr:colOff>101600</xdr:colOff>
      <xdr:row>97</xdr:row>
      <xdr:rowOff>114236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105363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22440</xdr:rowOff>
    </xdr:from>
    <xdr:to>
      <xdr:col>36</xdr:col>
      <xdr:colOff>165100</xdr:colOff>
      <xdr:row>97</xdr:row>
      <xdr:rowOff>124040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115167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4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47848</xdr:rowOff>
    </xdr:from>
    <xdr:to>
      <xdr:col>85</xdr:col>
      <xdr:colOff>127000</xdr:colOff>
      <xdr:row>38</xdr:row>
      <xdr:rowOff>77155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62948"/>
          <a:ext cx="8382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47848</xdr:rowOff>
    </xdr:from>
    <xdr:to>
      <xdr:col>81</xdr:col>
      <xdr:colOff>50800</xdr:colOff>
      <xdr:row>38</xdr:row>
      <xdr:rowOff>100975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62948"/>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73223</xdr:rowOff>
    </xdr:from>
    <xdr:to>
      <xdr:col>76</xdr:col>
      <xdr:colOff>114300</xdr:colOff>
      <xdr:row>38</xdr:row>
      <xdr:rowOff>100975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588323"/>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73223</xdr:rowOff>
    </xdr:from>
    <xdr:to>
      <xdr:col>71</xdr:col>
      <xdr:colOff>177800</xdr:colOff>
      <xdr:row>38</xdr:row>
      <xdr:rowOff>80538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58832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26355</xdr:rowOff>
    </xdr:from>
    <xdr:to>
      <xdr:col>85</xdr:col>
      <xdr:colOff>177800</xdr:colOff>
      <xdr:row>38</xdr:row>
      <xdr:rowOff>127955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4782</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168498</xdr:rowOff>
    </xdr:from>
    <xdr:to>
      <xdr:col>81</xdr:col>
      <xdr:colOff>101600</xdr:colOff>
      <xdr:row>38</xdr:row>
      <xdr:rowOff>98648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1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89775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50175</xdr:rowOff>
    </xdr:from>
    <xdr:to>
      <xdr:col>76</xdr:col>
      <xdr:colOff>165100</xdr:colOff>
      <xdr:row>38</xdr:row>
      <xdr:rowOff>151775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142902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22423</xdr:rowOff>
    </xdr:from>
    <xdr:to>
      <xdr:col>72</xdr:col>
      <xdr:colOff>38100</xdr:colOff>
      <xdr:row>38</xdr:row>
      <xdr:rowOff>124023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115150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29738</xdr:rowOff>
    </xdr:from>
    <xdr:to>
      <xdr:col>67</xdr:col>
      <xdr:colOff>101600</xdr:colOff>
      <xdr:row>38</xdr:row>
      <xdr:rowOff>131338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122465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47166</xdr:rowOff>
    </xdr:from>
    <xdr:to>
      <xdr:col>85</xdr:col>
      <xdr:colOff>127000</xdr:colOff>
      <xdr:row>57</xdr:row>
      <xdr:rowOff>34250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648366"/>
          <a:ext cx="838200" cy="1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47166</xdr:rowOff>
    </xdr:from>
    <xdr:to>
      <xdr:col>81</xdr:col>
      <xdr:colOff>50800</xdr:colOff>
      <xdr:row>56</xdr:row>
      <xdr:rowOff>77260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648366"/>
          <a:ext cx="889000" cy="3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77260</xdr:rowOff>
    </xdr:from>
    <xdr:to>
      <xdr:col>76</xdr:col>
      <xdr:colOff>114300</xdr:colOff>
      <xdr:row>58</xdr:row>
      <xdr:rowOff>11357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678460"/>
          <a:ext cx="889000" cy="27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11357</xdr:rowOff>
    </xdr:from>
    <xdr:to>
      <xdr:col>71</xdr:col>
      <xdr:colOff>177800</xdr:colOff>
      <xdr:row>58</xdr:row>
      <xdr:rowOff>50693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55457"/>
          <a:ext cx="889000" cy="3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154900</xdr:rowOff>
    </xdr:from>
    <xdr:to>
      <xdr:col>85</xdr:col>
      <xdr:colOff>177800</xdr:colOff>
      <xdr:row>57</xdr:row>
      <xdr:rowOff>85050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133327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3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167816</xdr:rowOff>
    </xdr:from>
    <xdr:to>
      <xdr:col>81</xdr:col>
      <xdr:colOff>101600</xdr:colOff>
      <xdr:row>56</xdr:row>
      <xdr:rowOff>97966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5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114493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26460</xdr:rowOff>
    </xdr:from>
    <xdr:to>
      <xdr:col>76</xdr:col>
      <xdr:colOff>165100</xdr:colOff>
      <xdr:row>56</xdr:row>
      <xdr:rowOff>128060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6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144587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132007</xdr:rowOff>
    </xdr:from>
    <xdr:to>
      <xdr:col>72</xdr:col>
      <xdr:colOff>38100</xdr:colOff>
      <xdr:row>58</xdr:row>
      <xdr:rowOff>62157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53284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9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171343</xdr:rowOff>
    </xdr:from>
    <xdr:to>
      <xdr:col>67</xdr:col>
      <xdr:colOff>101600</xdr:colOff>
      <xdr:row>58</xdr:row>
      <xdr:rowOff>101493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92620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97017</xdr:rowOff>
    </xdr:from>
    <xdr:to>
      <xdr:col>85</xdr:col>
      <xdr:colOff>127000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641567"/>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97017</xdr:rowOff>
    </xdr:from>
    <xdr:to>
      <xdr:col>81</xdr:col>
      <xdr:colOff>50800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641567"/>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98520</xdr:rowOff>
    </xdr:from>
    <xdr:to>
      <xdr:col>76</xdr:col>
      <xdr:colOff>114300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643070"/>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95385</xdr:rowOff>
    </xdr:from>
    <xdr:to>
      <xdr:col>71</xdr:col>
      <xdr:colOff>177800</xdr:colOff>
      <xdr:row>79</xdr:row>
      <xdr:rowOff>98520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639935"/>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46217</xdr:rowOff>
    </xdr:from>
    <xdr:to>
      <xdr:col>81</xdr:col>
      <xdr:colOff>101600</xdr:colOff>
      <xdr:row>79</xdr:row>
      <xdr:rowOff>147817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138944</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24333" y="13683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47720</xdr:rowOff>
    </xdr:from>
    <xdr:to>
      <xdr:col>72</xdr:col>
      <xdr:colOff>38100</xdr:colOff>
      <xdr:row>79</xdr:row>
      <xdr:rowOff>149320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140447</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46333" y="1368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44585</xdr:rowOff>
    </xdr:from>
    <xdr:to>
      <xdr:col>67</xdr:col>
      <xdr:colOff>101600</xdr:colOff>
      <xdr:row>79</xdr:row>
      <xdr:rowOff>146185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137312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81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12243</xdr:rowOff>
    </xdr:from>
    <xdr:to>
      <xdr:col>85</xdr:col>
      <xdr:colOff>127000</xdr:colOff>
      <xdr:row>96</xdr:row>
      <xdr:rowOff>31153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471443"/>
          <a:ext cx="8382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136779</xdr:rowOff>
    </xdr:from>
    <xdr:to>
      <xdr:col>81</xdr:col>
      <xdr:colOff>50800</xdr:colOff>
      <xdr:row>96</xdr:row>
      <xdr:rowOff>12243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24529"/>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99771</xdr:rowOff>
    </xdr:from>
    <xdr:to>
      <xdr:col>76</xdr:col>
      <xdr:colOff>114300</xdr:colOff>
      <xdr:row>95</xdr:row>
      <xdr:rowOff>136779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387521"/>
          <a:ext cx="889000" cy="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84646</xdr:rowOff>
    </xdr:from>
    <xdr:to>
      <xdr:col>71</xdr:col>
      <xdr:colOff>177800</xdr:colOff>
      <xdr:row>95</xdr:row>
      <xdr:rowOff>99771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372396"/>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151803</xdr:rowOff>
    </xdr:from>
    <xdr:to>
      <xdr:col>85</xdr:col>
      <xdr:colOff>177800</xdr:colOff>
      <xdr:row>96</xdr:row>
      <xdr:rowOff>81953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3230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2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132893</xdr:rowOff>
    </xdr:from>
    <xdr:to>
      <xdr:col>81</xdr:col>
      <xdr:colOff>101600</xdr:colOff>
      <xdr:row>96</xdr:row>
      <xdr:rowOff>63043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79570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1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85979</xdr:rowOff>
    </xdr:from>
    <xdr:to>
      <xdr:col>76</xdr:col>
      <xdr:colOff>165100</xdr:colOff>
      <xdr:row>96</xdr:row>
      <xdr:rowOff>16129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32656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48971</xdr:rowOff>
    </xdr:from>
    <xdr:to>
      <xdr:col>72</xdr:col>
      <xdr:colOff>38100</xdr:colOff>
      <xdr:row>95</xdr:row>
      <xdr:rowOff>150571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167098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33846</xdr:rowOff>
    </xdr:from>
    <xdr:to>
      <xdr:col>67</xdr:col>
      <xdr:colOff>101600</xdr:colOff>
      <xdr:row>95</xdr:row>
      <xdr:rowOff>135446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151973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議会費は住民一人当たり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2,835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円となっており、昨年度と比較して少し数値が高くなっている。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議場の施設備品老朽化に伴う更新及び新型コロナウイルス感染症対策の一環として、本会議及び委員会のライブ中継を実施するため、当該配信システムを整備したことが影響していると考えられる。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商工費は住民一人当たり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6,689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円となっており、昨年度と比較して数値が高くなっている。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新型コロナウイルス感染症対策の一環として、市内店舗での飲食や買い物で使えるクーポン券の発行及び市内飲食店、カラオケ店等へ営業時間短縮の協力要請に係る協力金を交付したことが影響してい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41,547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円となっており、昨年度と比較して数値は減少しているものの、類似団体内平均値は高くなっている。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人口急増に伴うインフラ整備により過去に発行した地方債が影響していると考えられる。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新規市債発行額を元金償還額以内に抑制する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という方針のもと、交付税措置のある地方債の活用や、次年度以降への負担を考慮の上、普通建設事業を計画的に実施することにより、数値の減少に努める。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財政調整基金については、昨年度と同様、残高が増加した。残高は標準財政規模の</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％を目標としており、今年度において</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％を超えることができた。今後も標準財政規模の</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％程度を維持できるように努める。</a:t>
          </a:r>
        </a:p>
        <a:p>
          <a:r>
            <a:rPr kumimoji="1" lang="ja-JP" altLang="en-US" sz="1400">
              <a:solidFill>
                <a:sysClr val="windowText" lastClr="000000"/>
              </a:solidFill>
              <a:latin typeface="ＭＳ ゴシック" pitchFamily="49" charset="-128"/>
              <a:ea typeface="ＭＳ ゴシック" pitchFamily="49" charset="-128"/>
            </a:rPr>
            <a:t>　実質単年度収支については、昨年度に比べ大きく減少した。要因としては、歳計剰余金の処分として財政調整基金へ積立てた金額が実質単年度収支の計算に含まれていないためである。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すべての会計で黒字となった。</a:t>
          </a:r>
        </a:p>
        <a:p>
          <a:r>
            <a:rPr kumimoji="1" lang="ja-JP" altLang="en-US" sz="1400">
              <a:solidFill>
                <a:sysClr val="windowText" lastClr="000000"/>
              </a:solidFill>
              <a:latin typeface="ＭＳ ゴシック" pitchFamily="49" charset="-128"/>
              <a:ea typeface="ＭＳ ゴシック" pitchFamily="49" charset="-128"/>
            </a:rPr>
            <a:t>一般会計から特別会計への繰出金は減少したものの、歳入については、保険料や使用料等の適正化や収納率向上など、収入額の確保に努め、歳出については、医療費の適正化や歳出削減努力を継続することで、効率的かつ効果的な財政運営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79</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80</v>
      </c>
      <c r="C2" s="179"/>
      <c r="D2" s="180"/>
    </row>
    <row r="3" spans="1:119" ht="18.75" customHeight="1" thickBot="1" x14ac:dyDescent="0.2">
      <c r="A3" s="178"/>
      <c r="B3" s="626" t="s">
        <v>81</v>
      </c>
      <c r="C3" s="627"/>
      <c r="D3" s="627"/>
      <c r="E3" s="628"/>
      <c r="F3" s="628"/>
      <c r="G3" s="628"/>
      <c r="H3" s="628"/>
      <c r="I3" s="628"/>
      <c r="J3" s="628"/>
      <c r="K3" s="628"/>
      <c r="L3" s="628" t="s">
        <v>82</v>
      </c>
      <c r="M3" s="628"/>
      <c r="N3" s="628"/>
      <c r="O3" s="628"/>
      <c r="P3" s="628"/>
      <c r="Q3" s="628"/>
      <c r="R3" s="631"/>
      <c r="S3" s="631"/>
      <c r="T3" s="631"/>
      <c r="U3" s="631"/>
      <c r="V3" s="632"/>
      <c r="W3" s="522" t="s">
        <v>83</v>
      </c>
      <c r="X3" s="523"/>
      <c r="Y3" s="523"/>
      <c r="Z3" s="523"/>
      <c r="AA3" s="523"/>
      <c r="AB3" s="627"/>
      <c r="AC3" s="631" t="s">
        <v>84</v>
      </c>
      <c r="AD3" s="523"/>
      <c r="AE3" s="523"/>
      <c r="AF3" s="523"/>
      <c r="AG3" s="523"/>
      <c r="AH3" s="523"/>
      <c r="AI3" s="523"/>
      <c r="AJ3" s="523"/>
      <c r="AK3" s="523"/>
      <c r="AL3" s="593"/>
      <c r="AM3" s="522" t="s">
        <v>85</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86</v>
      </c>
      <c r="BO3" s="523"/>
      <c r="BP3" s="523"/>
      <c r="BQ3" s="523"/>
      <c r="BR3" s="523"/>
      <c r="BS3" s="523"/>
      <c r="BT3" s="523"/>
      <c r="BU3" s="593"/>
      <c r="BV3" s="522" t="s">
        <v>87</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88</v>
      </c>
      <c r="CU3" s="523"/>
      <c r="CV3" s="523"/>
      <c r="CW3" s="523"/>
      <c r="CX3" s="523"/>
      <c r="CY3" s="523"/>
      <c r="CZ3" s="523"/>
      <c r="DA3" s="593"/>
      <c r="DB3" s="522" t="s">
        <v>89</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90</v>
      </c>
      <c r="AZ4" s="480"/>
      <c r="BA4" s="480"/>
      <c r="BB4" s="480"/>
      <c r="BC4" s="480"/>
      <c r="BD4" s="480"/>
      <c r="BE4" s="480"/>
      <c r="BF4" s="480"/>
      <c r="BG4" s="480"/>
      <c r="BH4" s="480"/>
      <c r="BI4" s="480"/>
      <c r="BJ4" s="480"/>
      <c r="BK4" s="480"/>
      <c r="BL4" s="480"/>
      <c r="BM4" s="481"/>
      <c r="BN4" s="482">
        <v>30883052</v>
      </c>
      <c r="BO4" s="483"/>
      <c r="BP4" s="483"/>
      <c r="BQ4" s="483"/>
      <c r="BR4" s="483"/>
      <c r="BS4" s="483"/>
      <c r="BT4" s="483"/>
      <c r="BU4" s="484"/>
      <c r="BV4" s="482">
        <v>35884413</v>
      </c>
      <c r="BW4" s="483"/>
      <c r="BX4" s="483"/>
      <c r="BY4" s="483"/>
      <c r="BZ4" s="483"/>
      <c r="CA4" s="483"/>
      <c r="CB4" s="483"/>
      <c r="CC4" s="484"/>
      <c r="CD4" s="619" t="s">
        <v>91</v>
      </c>
      <c r="CE4" s="620"/>
      <c r="CF4" s="620"/>
      <c r="CG4" s="620"/>
      <c r="CH4" s="620"/>
      <c r="CI4" s="620"/>
      <c r="CJ4" s="620"/>
      <c r="CK4" s="620"/>
      <c r="CL4" s="620"/>
      <c r="CM4" s="620"/>
      <c r="CN4" s="620"/>
      <c r="CO4" s="620"/>
      <c r="CP4" s="620"/>
      <c r="CQ4" s="620"/>
      <c r="CR4" s="620"/>
      <c r="CS4" s="621"/>
      <c r="CT4" s="622">
        <v>5</v>
      </c>
      <c r="CU4" s="623"/>
      <c r="CV4" s="623"/>
      <c r="CW4" s="623"/>
      <c r="CX4" s="623"/>
      <c r="CY4" s="623"/>
      <c r="CZ4" s="623"/>
      <c r="DA4" s="624"/>
      <c r="DB4" s="622">
        <v>6</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92</v>
      </c>
      <c r="AN5" s="410"/>
      <c r="AO5" s="410"/>
      <c r="AP5" s="410"/>
      <c r="AQ5" s="410"/>
      <c r="AR5" s="410"/>
      <c r="AS5" s="410"/>
      <c r="AT5" s="411"/>
      <c r="AU5" s="511" t="s">
        <v>93</v>
      </c>
      <c r="AV5" s="512"/>
      <c r="AW5" s="512"/>
      <c r="AX5" s="512"/>
      <c r="AY5" s="467" t="s">
        <v>94</v>
      </c>
      <c r="AZ5" s="468"/>
      <c r="BA5" s="468"/>
      <c r="BB5" s="468"/>
      <c r="BC5" s="468"/>
      <c r="BD5" s="468"/>
      <c r="BE5" s="468"/>
      <c r="BF5" s="468"/>
      <c r="BG5" s="468"/>
      <c r="BH5" s="468"/>
      <c r="BI5" s="468"/>
      <c r="BJ5" s="468"/>
      <c r="BK5" s="468"/>
      <c r="BL5" s="468"/>
      <c r="BM5" s="469"/>
      <c r="BN5" s="453">
        <v>29868617</v>
      </c>
      <c r="BO5" s="454"/>
      <c r="BP5" s="454"/>
      <c r="BQ5" s="454"/>
      <c r="BR5" s="454"/>
      <c r="BS5" s="454"/>
      <c r="BT5" s="454"/>
      <c r="BU5" s="455"/>
      <c r="BV5" s="453">
        <v>34794903</v>
      </c>
      <c r="BW5" s="454"/>
      <c r="BX5" s="454"/>
      <c r="BY5" s="454"/>
      <c r="BZ5" s="454"/>
      <c r="CA5" s="454"/>
      <c r="CB5" s="454"/>
      <c r="CC5" s="455"/>
      <c r="CD5" s="493" t="s">
        <v>95</v>
      </c>
      <c r="CE5" s="413"/>
      <c r="CF5" s="413"/>
      <c r="CG5" s="413"/>
      <c r="CH5" s="413"/>
      <c r="CI5" s="413"/>
      <c r="CJ5" s="413"/>
      <c r="CK5" s="413"/>
      <c r="CL5" s="413"/>
      <c r="CM5" s="413"/>
      <c r="CN5" s="413"/>
      <c r="CO5" s="413"/>
      <c r="CP5" s="413"/>
      <c r="CQ5" s="413"/>
      <c r="CR5" s="413"/>
      <c r="CS5" s="494"/>
      <c r="CT5" s="450">
        <v>86.6</v>
      </c>
      <c r="CU5" s="451"/>
      <c r="CV5" s="451"/>
      <c r="CW5" s="451"/>
      <c r="CX5" s="451"/>
      <c r="CY5" s="451"/>
      <c r="CZ5" s="451"/>
      <c r="DA5" s="452"/>
      <c r="DB5" s="450">
        <v>90.1</v>
      </c>
      <c r="DC5" s="451"/>
      <c r="DD5" s="451"/>
      <c r="DE5" s="451"/>
      <c r="DF5" s="451"/>
      <c r="DG5" s="451"/>
      <c r="DH5" s="451"/>
      <c r="DI5" s="452"/>
    </row>
    <row r="6" spans="1:119" ht="18.75" customHeight="1" x14ac:dyDescent="0.15">
      <c r="A6" s="178"/>
      <c r="B6" s="599" t="s">
        <v>96</v>
      </c>
      <c r="C6" s="440"/>
      <c r="D6" s="440"/>
      <c r="E6" s="600"/>
      <c r="F6" s="600"/>
      <c r="G6" s="600"/>
      <c r="H6" s="600"/>
      <c r="I6" s="600"/>
      <c r="J6" s="600"/>
      <c r="K6" s="600"/>
      <c r="L6" s="600" t="s">
        <v>97</v>
      </c>
      <c r="M6" s="600"/>
      <c r="N6" s="600"/>
      <c r="O6" s="600"/>
      <c r="P6" s="600"/>
      <c r="Q6" s="600"/>
      <c r="R6" s="438"/>
      <c r="S6" s="438"/>
      <c r="T6" s="438"/>
      <c r="U6" s="438"/>
      <c r="V6" s="606"/>
      <c r="W6" s="543" t="s">
        <v>98</v>
      </c>
      <c r="X6" s="439"/>
      <c r="Y6" s="439"/>
      <c r="Z6" s="439"/>
      <c r="AA6" s="439"/>
      <c r="AB6" s="440"/>
      <c r="AC6" s="611" t="s">
        <v>99</v>
      </c>
      <c r="AD6" s="612"/>
      <c r="AE6" s="612"/>
      <c r="AF6" s="612"/>
      <c r="AG6" s="612"/>
      <c r="AH6" s="612"/>
      <c r="AI6" s="612"/>
      <c r="AJ6" s="612"/>
      <c r="AK6" s="612"/>
      <c r="AL6" s="613"/>
      <c r="AM6" s="510" t="s">
        <v>100</v>
      </c>
      <c r="AN6" s="410"/>
      <c r="AO6" s="410"/>
      <c r="AP6" s="410"/>
      <c r="AQ6" s="410"/>
      <c r="AR6" s="410"/>
      <c r="AS6" s="410"/>
      <c r="AT6" s="411"/>
      <c r="AU6" s="511" t="s">
        <v>93</v>
      </c>
      <c r="AV6" s="512"/>
      <c r="AW6" s="512"/>
      <c r="AX6" s="512"/>
      <c r="AY6" s="467" t="s">
        <v>101</v>
      </c>
      <c r="AZ6" s="468"/>
      <c r="BA6" s="468"/>
      <c r="BB6" s="468"/>
      <c r="BC6" s="468"/>
      <c r="BD6" s="468"/>
      <c r="BE6" s="468"/>
      <c r="BF6" s="468"/>
      <c r="BG6" s="468"/>
      <c r="BH6" s="468"/>
      <c r="BI6" s="468"/>
      <c r="BJ6" s="468"/>
      <c r="BK6" s="468"/>
      <c r="BL6" s="468"/>
      <c r="BM6" s="469"/>
      <c r="BN6" s="453">
        <v>1014435</v>
      </c>
      <c r="BO6" s="454"/>
      <c r="BP6" s="454"/>
      <c r="BQ6" s="454"/>
      <c r="BR6" s="454"/>
      <c r="BS6" s="454"/>
      <c r="BT6" s="454"/>
      <c r="BU6" s="455"/>
      <c r="BV6" s="453">
        <v>1089510</v>
      </c>
      <c r="BW6" s="454"/>
      <c r="BX6" s="454"/>
      <c r="BY6" s="454"/>
      <c r="BZ6" s="454"/>
      <c r="CA6" s="454"/>
      <c r="CB6" s="454"/>
      <c r="CC6" s="455"/>
      <c r="CD6" s="493" t="s">
        <v>102</v>
      </c>
      <c r="CE6" s="413"/>
      <c r="CF6" s="413"/>
      <c r="CG6" s="413"/>
      <c r="CH6" s="413"/>
      <c r="CI6" s="413"/>
      <c r="CJ6" s="413"/>
      <c r="CK6" s="413"/>
      <c r="CL6" s="413"/>
      <c r="CM6" s="413"/>
      <c r="CN6" s="413"/>
      <c r="CO6" s="413"/>
      <c r="CP6" s="413"/>
      <c r="CQ6" s="413"/>
      <c r="CR6" s="413"/>
      <c r="CS6" s="494"/>
      <c r="CT6" s="596">
        <v>91.6</v>
      </c>
      <c r="CU6" s="597"/>
      <c r="CV6" s="597"/>
      <c r="CW6" s="597"/>
      <c r="CX6" s="597"/>
      <c r="CY6" s="597"/>
      <c r="CZ6" s="597"/>
      <c r="DA6" s="598"/>
      <c r="DB6" s="596">
        <v>95.4</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103</v>
      </c>
      <c r="AN7" s="410"/>
      <c r="AO7" s="410"/>
      <c r="AP7" s="410"/>
      <c r="AQ7" s="410"/>
      <c r="AR7" s="410"/>
      <c r="AS7" s="410"/>
      <c r="AT7" s="411"/>
      <c r="AU7" s="511" t="s">
        <v>104</v>
      </c>
      <c r="AV7" s="512"/>
      <c r="AW7" s="512"/>
      <c r="AX7" s="512"/>
      <c r="AY7" s="467" t="s">
        <v>105</v>
      </c>
      <c r="AZ7" s="468"/>
      <c r="BA7" s="468"/>
      <c r="BB7" s="468"/>
      <c r="BC7" s="468"/>
      <c r="BD7" s="468"/>
      <c r="BE7" s="468"/>
      <c r="BF7" s="468"/>
      <c r="BG7" s="468"/>
      <c r="BH7" s="468"/>
      <c r="BI7" s="468"/>
      <c r="BJ7" s="468"/>
      <c r="BK7" s="468"/>
      <c r="BL7" s="468"/>
      <c r="BM7" s="469"/>
      <c r="BN7" s="453">
        <v>176454</v>
      </c>
      <c r="BO7" s="454"/>
      <c r="BP7" s="454"/>
      <c r="BQ7" s="454"/>
      <c r="BR7" s="454"/>
      <c r="BS7" s="454"/>
      <c r="BT7" s="454"/>
      <c r="BU7" s="455"/>
      <c r="BV7" s="453">
        <v>143031</v>
      </c>
      <c r="BW7" s="454"/>
      <c r="BX7" s="454"/>
      <c r="BY7" s="454"/>
      <c r="BZ7" s="454"/>
      <c r="CA7" s="454"/>
      <c r="CB7" s="454"/>
      <c r="CC7" s="455"/>
      <c r="CD7" s="493" t="s">
        <v>106</v>
      </c>
      <c r="CE7" s="413"/>
      <c r="CF7" s="413"/>
      <c r="CG7" s="413"/>
      <c r="CH7" s="413"/>
      <c r="CI7" s="413"/>
      <c r="CJ7" s="413"/>
      <c r="CK7" s="413"/>
      <c r="CL7" s="413"/>
      <c r="CM7" s="413"/>
      <c r="CN7" s="413"/>
      <c r="CO7" s="413"/>
      <c r="CP7" s="413"/>
      <c r="CQ7" s="413"/>
      <c r="CR7" s="413"/>
      <c r="CS7" s="494"/>
      <c r="CT7" s="453">
        <v>16809386</v>
      </c>
      <c r="CU7" s="454"/>
      <c r="CV7" s="454"/>
      <c r="CW7" s="454"/>
      <c r="CX7" s="454"/>
      <c r="CY7" s="454"/>
      <c r="CZ7" s="454"/>
      <c r="DA7" s="455"/>
      <c r="DB7" s="453">
        <v>15852370</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107</v>
      </c>
      <c r="AN8" s="410"/>
      <c r="AO8" s="410"/>
      <c r="AP8" s="410"/>
      <c r="AQ8" s="410"/>
      <c r="AR8" s="410"/>
      <c r="AS8" s="410"/>
      <c r="AT8" s="411"/>
      <c r="AU8" s="511" t="s">
        <v>108</v>
      </c>
      <c r="AV8" s="512"/>
      <c r="AW8" s="512"/>
      <c r="AX8" s="512"/>
      <c r="AY8" s="467" t="s">
        <v>109</v>
      </c>
      <c r="AZ8" s="468"/>
      <c r="BA8" s="468"/>
      <c r="BB8" s="468"/>
      <c r="BC8" s="468"/>
      <c r="BD8" s="468"/>
      <c r="BE8" s="468"/>
      <c r="BF8" s="468"/>
      <c r="BG8" s="468"/>
      <c r="BH8" s="468"/>
      <c r="BI8" s="468"/>
      <c r="BJ8" s="468"/>
      <c r="BK8" s="468"/>
      <c r="BL8" s="468"/>
      <c r="BM8" s="469"/>
      <c r="BN8" s="453">
        <v>837981</v>
      </c>
      <c r="BO8" s="454"/>
      <c r="BP8" s="454"/>
      <c r="BQ8" s="454"/>
      <c r="BR8" s="454"/>
      <c r="BS8" s="454"/>
      <c r="BT8" s="454"/>
      <c r="BU8" s="455"/>
      <c r="BV8" s="453">
        <v>946479</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0.68</v>
      </c>
      <c r="CU8" s="557"/>
      <c r="CV8" s="557"/>
      <c r="CW8" s="557"/>
      <c r="CX8" s="557"/>
      <c r="CY8" s="557"/>
      <c r="CZ8" s="557"/>
      <c r="DA8" s="558"/>
      <c r="DB8" s="556">
        <v>0.7</v>
      </c>
      <c r="DC8" s="557"/>
      <c r="DD8" s="557"/>
      <c r="DE8" s="557"/>
      <c r="DF8" s="557"/>
      <c r="DG8" s="557"/>
      <c r="DH8" s="557"/>
      <c r="DI8" s="558"/>
    </row>
    <row r="9" spans="1:119" ht="18.75" customHeight="1" thickBot="1" x14ac:dyDescent="0.2">
      <c r="A9" s="178"/>
      <c r="B9" s="585" t="s">
        <v>111</v>
      </c>
      <c r="C9" s="586"/>
      <c r="D9" s="586"/>
      <c r="E9" s="586"/>
      <c r="F9" s="586"/>
      <c r="G9" s="586"/>
      <c r="H9" s="586"/>
      <c r="I9" s="586"/>
      <c r="J9" s="586"/>
      <c r="K9" s="504"/>
      <c r="L9" s="587" t="s">
        <v>112</v>
      </c>
      <c r="M9" s="588"/>
      <c r="N9" s="588"/>
      <c r="O9" s="588"/>
      <c r="P9" s="588"/>
      <c r="Q9" s="589"/>
      <c r="R9" s="590">
        <v>78113</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93</v>
      </c>
      <c r="AV9" s="512"/>
      <c r="AW9" s="512"/>
      <c r="AX9" s="512"/>
      <c r="AY9" s="467" t="s">
        <v>115</v>
      </c>
      <c r="AZ9" s="468"/>
      <c r="BA9" s="468"/>
      <c r="BB9" s="468"/>
      <c r="BC9" s="468"/>
      <c r="BD9" s="468"/>
      <c r="BE9" s="468"/>
      <c r="BF9" s="468"/>
      <c r="BG9" s="468"/>
      <c r="BH9" s="468"/>
      <c r="BI9" s="468"/>
      <c r="BJ9" s="468"/>
      <c r="BK9" s="468"/>
      <c r="BL9" s="468"/>
      <c r="BM9" s="469"/>
      <c r="BN9" s="453">
        <v>-108498</v>
      </c>
      <c r="BO9" s="454"/>
      <c r="BP9" s="454"/>
      <c r="BQ9" s="454"/>
      <c r="BR9" s="454"/>
      <c r="BS9" s="454"/>
      <c r="BT9" s="454"/>
      <c r="BU9" s="455"/>
      <c r="BV9" s="453">
        <v>632991</v>
      </c>
      <c r="BW9" s="454"/>
      <c r="BX9" s="454"/>
      <c r="BY9" s="454"/>
      <c r="BZ9" s="454"/>
      <c r="CA9" s="454"/>
      <c r="CB9" s="454"/>
      <c r="CC9" s="455"/>
      <c r="CD9" s="493" t="s">
        <v>116</v>
      </c>
      <c r="CE9" s="413"/>
      <c r="CF9" s="413"/>
      <c r="CG9" s="413"/>
      <c r="CH9" s="413"/>
      <c r="CI9" s="413"/>
      <c r="CJ9" s="413"/>
      <c r="CK9" s="413"/>
      <c r="CL9" s="413"/>
      <c r="CM9" s="413"/>
      <c r="CN9" s="413"/>
      <c r="CO9" s="413"/>
      <c r="CP9" s="413"/>
      <c r="CQ9" s="413"/>
      <c r="CR9" s="413"/>
      <c r="CS9" s="494"/>
      <c r="CT9" s="450">
        <v>16</v>
      </c>
      <c r="CU9" s="451"/>
      <c r="CV9" s="451"/>
      <c r="CW9" s="451"/>
      <c r="CX9" s="451"/>
      <c r="CY9" s="451"/>
      <c r="CZ9" s="451"/>
      <c r="DA9" s="452"/>
      <c r="DB9" s="450">
        <v>17</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117</v>
      </c>
      <c r="M10" s="410"/>
      <c r="N10" s="410"/>
      <c r="O10" s="410"/>
      <c r="P10" s="410"/>
      <c r="Q10" s="411"/>
      <c r="R10" s="406">
        <v>77561</v>
      </c>
      <c r="S10" s="407"/>
      <c r="T10" s="407"/>
      <c r="U10" s="407"/>
      <c r="V10" s="466"/>
      <c r="W10" s="594"/>
      <c r="X10" s="404"/>
      <c r="Y10" s="404"/>
      <c r="Z10" s="404"/>
      <c r="AA10" s="404"/>
      <c r="AB10" s="404"/>
      <c r="AC10" s="404"/>
      <c r="AD10" s="404"/>
      <c r="AE10" s="404"/>
      <c r="AF10" s="404"/>
      <c r="AG10" s="404"/>
      <c r="AH10" s="404"/>
      <c r="AI10" s="404"/>
      <c r="AJ10" s="404"/>
      <c r="AK10" s="404"/>
      <c r="AL10" s="595"/>
      <c r="AM10" s="510" t="s">
        <v>118</v>
      </c>
      <c r="AN10" s="410"/>
      <c r="AO10" s="410"/>
      <c r="AP10" s="410"/>
      <c r="AQ10" s="410"/>
      <c r="AR10" s="410"/>
      <c r="AS10" s="410"/>
      <c r="AT10" s="411"/>
      <c r="AU10" s="511" t="s">
        <v>119</v>
      </c>
      <c r="AV10" s="512"/>
      <c r="AW10" s="512"/>
      <c r="AX10" s="512"/>
      <c r="AY10" s="467" t="s">
        <v>120</v>
      </c>
      <c r="AZ10" s="468"/>
      <c r="BA10" s="468"/>
      <c r="BB10" s="468"/>
      <c r="BC10" s="468"/>
      <c r="BD10" s="468"/>
      <c r="BE10" s="468"/>
      <c r="BF10" s="468"/>
      <c r="BG10" s="468"/>
      <c r="BH10" s="468"/>
      <c r="BI10" s="468"/>
      <c r="BJ10" s="468"/>
      <c r="BK10" s="468"/>
      <c r="BL10" s="468"/>
      <c r="BM10" s="469"/>
      <c r="BN10" s="453">
        <v>19333</v>
      </c>
      <c r="BO10" s="454"/>
      <c r="BP10" s="454"/>
      <c r="BQ10" s="454"/>
      <c r="BR10" s="454"/>
      <c r="BS10" s="454"/>
      <c r="BT10" s="454"/>
      <c r="BU10" s="455"/>
      <c r="BV10" s="453">
        <v>345364</v>
      </c>
      <c r="BW10" s="454"/>
      <c r="BX10" s="454"/>
      <c r="BY10" s="454"/>
      <c r="BZ10" s="454"/>
      <c r="CA10" s="454"/>
      <c r="CB10" s="454"/>
      <c r="CC10" s="45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122</v>
      </c>
      <c r="M11" s="415"/>
      <c r="N11" s="415"/>
      <c r="O11" s="415"/>
      <c r="P11" s="415"/>
      <c r="Q11" s="416"/>
      <c r="R11" s="582" t="s">
        <v>123</v>
      </c>
      <c r="S11" s="583"/>
      <c r="T11" s="583"/>
      <c r="U11" s="583"/>
      <c r="V11" s="584"/>
      <c r="W11" s="594"/>
      <c r="X11" s="404"/>
      <c r="Y11" s="404"/>
      <c r="Z11" s="404"/>
      <c r="AA11" s="404"/>
      <c r="AB11" s="404"/>
      <c r="AC11" s="404"/>
      <c r="AD11" s="404"/>
      <c r="AE11" s="404"/>
      <c r="AF11" s="404"/>
      <c r="AG11" s="404"/>
      <c r="AH11" s="404"/>
      <c r="AI11" s="404"/>
      <c r="AJ11" s="404"/>
      <c r="AK11" s="404"/>
      <c r="AL11" s="595"/>
      <c r="AM11" s="510" t="s">
        <v>124</v>
      </c>
      <c r="AN11" s="410"/>
      <c r="AO11" s="410"/>
      <c r="AP11" s="410"/>
      <c r="AQ11" s="410"/>
      <c r="AR11" s="410"/>
      <c r="AS11" s="410"/>
      <c r="AT11" s="411"/>
      <c r="AU11" s="511" t="s">
        <v>93</v>
      </c>
      <c r="AV11" s="512"/>
      <c r="AW11" s="512"/>
      <c r="AX11" s="512"/>
      <c r="AY11" s="467" t="s">
        <v>125</v>
      </c>
      <c r="AZ11" s="468"/>
      <c r="BA11" s="468"/>
      <c r="BB11" s="468"/>
      <c r="BC11" s="468"/>
      <c r="BD11" s="468"/>
      <c r="BE11" s="468"/>
      <c r="BF11" s="468"/>
      <c r="BG11" s="468"/>
      <c r="BH11" s="468"/>
      <c r="BI11" s="468"/>
      <c r="BJ11" s="468"/>
      <c r="BK11" s="468"/>
      <c r="BL11" s="468"/>
      <c r="BM11" s="469"/>
      <c r="BN11" s="453">
        <v>128091</v>
      </c>
      <c r="BO11" s="454"/>
      <c r="BP11" s="454"/>
      <c r="BQ11" s="454"/>
      <c r="BR11" s="454"/>
      <c r="BS11" s="454"/>
      <c r="BT11" s="454"/>
      <c r="BU11" s="455"/>
      <c r="BV11" s="453">
        <v>0</v>
      </c>
      <c r="BW11" s="454"/>
      <c r="BX11" s="454"/>
      <c r="BY11" s="454"/>
      <c r="BZ11" s="454"/>
      <c r="CA11" s="454"/>
      <c r="CB11" s="454"/>
      <c r="CC11" s="455"/>
      <c r="CD11" s="493" t="s">
        <v>126</v>
      </c>
      <c r="CE11" s="413"/>
      <c r="CF11" s="413"/>
      <c r="CG11" s="413"/>
      <c r="CH11" s="413"/>
      <c r="CI11" s="413"/>
      <c r="CJ11" s="413"/>
      <c r="CK11" s="413"/>
      <c r="CL11" s="413"/>
      <c r="CM11" s="413"/>
      <c r="CN11" s="413"/>
      <c r="CO11" s="413"/>
      <c r="CP11" s="413"/>
      <c r="CQ11" s="413"/>
      <c r="CR11" s="413"/>
      <c r="CS11" s="494"/>
      <c r="CT11" s="556" t="s">
        <v>127</v>
      </c>
      <c r="CU11" s="557"/>
      <c r="CV11" s="557"/>
      <c r="CW11" s="557"/>
      <c r="CX11" s="557"/>
      <c r="CY11" s="557"/>
      <c r="CZ11" s="557"/>
      <c r="DA11" s="558"/>
      <c r="DB11" s="556" t="s">
        <v>127</v>
      </c>
      <c r="DC11" s="557"/>
      <c r="DD11" s="557"/>
      <c r="DE11" s="557"/>
      <c r="DF11" s="557"/>
      <c r="DG11" s="557"/>
      <c r="DH11" s="557"/>
      <c r="DI11" s="558"/>
    </row>
    <row r="12" spans="1:119" ht="18.75" customHeight="1" x14ac:dyDescent="0.15">
      <c r="A12" s="178"/>
      <c r="B12" s="559" t="s">
        <v>128</v>
      </c>
      <c r="C12" s="560"/>
      <c r="D12" s="560"/>
      <c r="E12" s="560"/>
      <c r="F12" s="560"/>
      <c r="G12" s="560"/>
      <c r="H12" s="560"/>
      <c r="I12" s="560"/>
      <c r="J12" s="560"/>
      <c r="K12" s="561"/>
      <c r="L12" s="568" t="s">
        <v>129</v>
      </c>
      <c r="M12" s="569"/>
      <c r="N12" s="569"/>
      <c r="O12" s="569"/>
      <c r="P12" s="569"/>
      <c r="Q12" s="570"/>
      <c r="R12" s="571">
        <v>78981</v>
      </c>
      <c r="S12" s="572"/>
      <c r="T12" s="572"/>
      <c r="U12" s="572"/>
      <c r="V12" s="573"/>
      <c r="W12" s="574" t="s">
        <v>1</v>
      </c>
      <c r="X12" s="512"/>
      <c r="Y12" s="512"/>
      <c r="Z12" s="512"/>
      <c r="AA12" s="512"/>
      <c r="AB12" s="575"/>
      <c r="AC12" s="576" t="s">
        <v>130</v>
      </c>
      <c r="AD12" s="577"/>
      <c r="AE12" s="577"/>
      <c r="AF12" s="577"/>
      <c r="AG12" s="578"/>
      <c r="AH12" s="576" t="s">
        <v>131</v>
      </c>
      <c r="AI12" s="577"/>
      <c r="AJ12" s="577"/>
      <c r="AK12" s="577"/>
      <c r="AL12" s="579"/>
      <c r="AM12" s="510" t="s">
        <v>132</v>
      </c>
      <c r="AN12" s="410"/>
      <c r="AO12" s="410"/>
      <c r="AP12" s="410"/>
      <c r="AQ12" s="410"/>
      <c r="AR12" s="410"/>
      <c r="AS12" s="410"/>
      <c r="AT12" s="411"/>
      <c r="AU12" s="511" t="s">
        <v>133</v>
      </c>
      <c r="AV12" s="512"/>
      <c r="AW12" s="512"/>
      <c r="AX12" s="512"/>
      <c r="AY12" s="467" t="s">
        <v>134</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216255</v>
      </c>
      <c r="BW12" s="454"/>
      <c r="BX12" s="454"/>
      <c r="BY12" s="454"/>
      <c r="BZ12" s="454"/>
      <c r="CA12" s="454"/>
      <c r="CB12" s="454"/>
      <c r="CC12" s="455"/>
      <c r="CD12" s="493" t="s">
        <v>135</v>
      </c>
      <c r="CE12" s="413"/>
      <c r="CF12" s="413"/>
      <c r="CG12" s="413"/>
      <c r="CH12" s="413"/>
      <c r="CI12" s="413"/>
      <c r="CJ12" s="413"/>
      <c r="CK12" s="413"/>
      <c r="CL12" s="413"/>
      <c r="CM12" s="413"/>
      <c r="CN12" s="413"/>
      <c r="CO12" s="413"/>
      <c r="CP12" s="413"/>
      <c r="CQ12" s="413"/>
      <c r="CR12" s="413"/>
      <c r="CS12" s="494"/>
      <c r="CT12" s="556" t="s">
        <v>136</v>
      </c>
      <c r="CU12" s="557"/>
      <c r="CV12" s="557"/>
      <c r="CW12" s="557"/>
      <c r="CX12" s="557"/>
      <c r="CY12" s="557"/>
      <c r="CZ12" s="557"/>
      <c r="DA12" s="558"/>
      <c r="DB12" s="556" t="s">
        <v>127</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137</v>
      </c>
      <c r="N13" s="538"/>
      <c r="O13" s="538"/>
      <c r="P13" s="538"/>
      <c r="Q13" s="539"/>
      <c r="R13" s="540">
        <v>78386</v>
      </c>
      <c r="S13" s="541"/>
      <c r="T13" s="541"/>
      <c r="U13" s="541"/>
      <c r="V13" s="542"/>
      <c r="W13" s="543" t="s">
        <v>138</v>
      </c>
      <c r="X13" s="439"/>
      <c r="Y13" s="439"/>
      <c r="Z13" s="439"/>
      <c r="AA13" s="439"/>
      <c r="AB13" s="440"/>
      <c r="AC13" s="406">
        <v>199</v>
      </c>
      <c r="AD13" s="407"/>
      <c r="AE13" s="407"/>
      <c r="AF13" s="407"/>
      <c r="AG13" s="408"/>
      <c r="AH13" s="406">
        <v>181</v>
      </c>
      <c r="AI13" s="407"/>
      <c r="AJ13" s="407"/>
      <c r="AK13" s="407"/>
      <c r="AL13" s="466"/>
      <c r="AM13" s="510" t="s">
        <v>139</v>
      </c>
      <c r="AN13" s="410"/>
      <c r="AO13" s="410"/>
      <c r="AP13" s="410"/>
      <c r="AQ13" s="410"/>
      <c r="AR13" s="410"/>
      <c r="AS13" s="410"/>
      <c r="AT13" s="411"/>
      <c r="AU13" s="511" t="s">
        <v>108</v>
      </c>
      <c r="AV13" s="512"/>
      <c r="AW13" s="512"/>
      <c r="AX13" s="512"/>
      <c r="AY13" s="467" t="s">
        <v>140</v>
      </c>
      <c r="AZ13" s="468"/>
      <c r="BA13" s="468"/>
      <c r="BB13" s="468"/>
      <c r="BC13" s="468"/>
      <c r="BD13" s="468"/>
      <c r="BE13" s="468"/>
      <c r="BF13" s="468"/>
      <c r="BG13" s="468"/>
      <c r="BH13" s="468"/>
      <c r="BI13" s="468"/>
      <c r="BJ13" s="468"/>
      <c r="BK13" s="468"/>
      <c r="BL13" s="468"/>
      <c r="BM13" s="469"/>
      <c r="BN13" s="453">
        <v>38926</v>
      </c>
      <c r="BO13" s="454"/>
      <c r="BP13" s="454"/>
      <c r="BQ13" s="454"/>
      <c r="BR13" s="454"/>
      <c r="BS13" s="454"/>
      <c r="BT13" s="454"/>
      <c r="BU13" s="455"/>
      <c r="BV13" s="453">
        <v>762100</v>
      </c>
      <c r="BW13" s="454"/>
      <c r="BX13" s="454"/>
      <c r="BY13" s="454"/>
      <c r="BZ13" s="454"/>
      <c r="CA13" s="454"/>
      <c r="CB13" s="454"/>
      <c r="CC13" s="455"/>
      <c r="CD13" s="493" t="s">
        <v>141</v>
      </c>
      <c r="CE13" s="413"/>
      <c r="CF13" s="413"/>
      <c r="CG13" s="413"/>
      <c r="CH13" s="413"/>
      <c r="CI13" s="413"/>
      <c r="CJ13" s="413"/>
      <c r="CK13" s="413"/>
      <c r="CL13" s="413"/>
      <c r="CM13" s="413"/>
      <c r="CN13" s="413"/>
      <c r="CO13" s="413"/>
      <c r="CP13" s="413"/>
      <c r="CQ13" s="413"/>
      <c r="CR13" s="413"/>
      <c r="CS13" s="494"/>
      <c r="CT13" s="450">
        <v>12.3</v>
      </c>
      <c r="CU13" s="451"/>
      <c r="CV13" s="451"/>
      <c r="CW13" s="451"/>
      <c r="CX13" s="451"/>
      <c r="CY13" s="451"/>
      <c r="CZ13" s="451"/>
      <c r="DA13" s="452"/>
      <c r="DB13" s="450">
        <v>13.5</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142</v>
      </c>
      <c r="M14" s="580"/>
      <c r="N14" s="580"/>
      <c r="O14" s="580"/>
      <c r="P14" s="580"/>
      <c r="Q14" s="581"/>
      <c r="R14" s="540">
        <v>79197</v>
      </c>
      <c r="S14" s="541"/>
      <c r="T14" s="541"/>
      <c r="U14" s="541"/>
      <c r="V14" s="542"/>
      <c r="W14" s="544"/>
      <c r="X14" s="442"/>
      <c r="Y14" s="442"/>
      <c r="Z14" s="442"/>
      <c r="AA14" s="442"/>
      <c r="AB14" s="443"/>
      <c r="AC14" s="533">
        <v>0.6</v>
      </c>
      <c r="AD14" s="534"/>
      <c r="AE14" s="534"/>
      <c r="AF14" s="534"/>
      <c r="AG14" s="535"/>
      <c r="AH14" s="533">
        <v>0.6</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143</v>
      </c>
      <c r="CE14" s="491"/>
      <c r="CF14" s="491"/>
      <c r="CG14" s="491"/>
      <c r="CH14" s="491"/>
      <c r="CI14" s="491"/>
      <c r="CJ14" s="491"/>
      <c r="CK14" s="491"/>
      <c r="CL14" s="491"/>
      <c r="CM14" s="491"/>
      <c r="CN14" s="491"/>
      <c r="CO14" s="491"/>
      <c r="CP14" s="491"/>
      <c r="CQ14" s="491"/>
      <c r="CR14" s="491"/>
      <c r="CS14" s="492"/>
      <c r="CT14" s="550">
        <v>52.2</v>
      </c>
      <c r="CU14" s="551"/>
      <c r="CV14" s="551"/>
      <c r="CW14" s="551"/>
      <c r="CX14" s="551"/>
      <c r="CY14" s="551"/>
      <c r="CZ14" s="551"/>
      <c r="DA14" s="552"/>
      <c r="DB14" s="550">
        <v>68.3</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144</v>
      </c>
      <c r="N15" s="538"/>
      <c r="O15" s="538"/>
      <c r="P15" s="538"/>
      <c r="Q15" s="539"/>
      <c r="R15" s="540">
        <v>78596</v>
      </c>
      <c r="S15" s="541"/>
      <c r="T15" s="541"/>
      <c r="U15" s="541"/>
      <c r="V15" s="542"/>
      <c r="W15" s="543" t="s">
        <v>145</v>
      </c>
      <c r="X15" s="439"/>
      <c r="Y15" s="439"/>
      <c r="Z15" s="439"/>
      <c r="AA15" s="439"/>
      <c r="AB15" s="440"/>
      <c r="AC15" s="406">
        <v>7766</v>
      </c>
      <c r="AD15" s="407"/>
      <c r="AE15" s="407"/>
      <c r="AF15" s="407"/>
      <c r="AG15" s="408"/>
      <c r="AH15" s="406">
        <v>8497</v>
      </c>
      <c r="AI15" s="407"/>
      <c r="AJ15" s="407"/>
      <c r="AK15" s="407"/>
      <c r="AL15" s="466"/>
      <c r="AM15" s="510"/>
      <c r="AN15" s="410"/>
      <c r="AO15" s="410"/>
      <c r="AP15" s="410"/>
      <c r="AQ15" s="410"/>
      <c r="AR15" s="410"/>
      <c r="AS15" s="410"/>
      <c r="AT15" s="411"/>
      <c r="AU15" s="511"/>
      <c r="AV15" s="512"/>
      <c r="AW15" s="512"/>
      <c r="AX15" s="512"/>
      <c r="AY15" s="479" t="s">
        <v>146</v>
      </c>
      <c r="AZ15" s="480"/>
      <c r="BA15" s="480"/>
      <c r="BB15" s="480"/>
      <c r="BC15" s="480"/>
      <c r="BD15" s="480"/>
      <c r="BE15" s="480"/>
      <c r="BF15" s="480"/>
      <c r="BG15" s="480"/>
      <c r="BH15" s="480"/>
      <c r="BI15" s="480"/>
      <c r="BJ15" s="480"/>
      <c r="BK15" s="480"/>
      <c r="BL15" s="480"/>
      <c r="BM15" s="481"/>
      <c r="BN15" s="482">
        <v>8515884</v>
      </c>
      <c r="BO15" s="483"/>
      <c r="BP15" s="483"/>
      <c r="BQ15" s="483"/>
      <c r="BR15" s="483"/>
      <c r="BS15" s="483"/>
      <c r="BT15" s="483"/>
      <c r="BU15" s="484"/>
      <c r="BV15" s="482">
        <v>8722486</v>
      </c>
      <c r="BW15" s="483"/>
      <c r="BX15" s="483"/>
      <c r="BY15" s="483"/>
      <c r="BZ15" s="483"/>
      <c r="CA15" s="483"/>
      <c r="CB15" s="483"/>
      <c r="CC15" s="484"/>
      <c r="CD15" s="553" t="s">
        <v>147</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148</v>
      </c>
      <c r="M16" s="528"/>
      <c r="N16" s="528"/>
      <c r="O16" s="528"/>
      <c r="P16" s="528"/>
      <c r="Q16" s="529"/>
      <c r="R16" s="530" t="s">
        <v>149</v>
      </c>
      <c r="S16" s="531"/>
      <c r="T16" s="531"/>
      <c r="U16" s="531"/>
      <c r="V16" s="532"/>
      <c r="W16" s="544"/>
      <c r="X16" s="442"/>
      <c r="Y16" s="442"/>
      <c r="Z16" s="442"/>
      <c r="AA16" s="442"/>
      <c r="AB16" s="443"/>
      <c r="AC16" s="533">
        <v>24.6</v>
      </c>
      <c r="AD16" s="534"/>
      <c r="AE16" s="534"/>
      <c r="AF16" s="534"/>
      <c r="AG16" s="535"/>
      <c r="AH16" s="533">
        <v>27.1</v>
      </c>
      <c r="AI16" s="534"/>
      <c r="AJ16" s="534"/>
      <c r="AK16" s="534"/>
      <c r="AL16" s="536"/>
      <c r="AM16" s="510"/>
      <c r="AN16" s="410"/>
      <c r="AO16" s="410"/>
      <c r="AP16" s="410"/>
      <c r="AQ16" s="410"/>
      <c r="AR16" s="410"/>
      <c r="AS16" s="410"/>
      <c r="AT16" s="411"/>
      <c r="AU16" s="511"/>
      <c r="AV16" s="512"/>
      <c r="AW16" s="512"/>
      <c r="AX16" s="512"/>
      <c r="AY16" s="467" t="s">
        <v>150</v>
      </c>
      <c r="AZ16" s="468"/>
      <c r="BA16" s="468"/>
      <c r="BB16" s="468"/>
      <c r="BC16" s="468"/>
      <c r="BD16" s="468"/>
      <c r="BE16" s="468"/>
      <c r="BF16" s="468"/>
      <c r="BG16" s="468"/>
      <c r="BH16" s="468"/>
      <c r="BI16" s="468"/>
      <c r="BJ16" s="468"/>
      <c r="BK16" s="468"/>
      <c r="BL16" s="468"/>
      <c r="BM16" s="469"/>
      <c r="BN16" s="453">
        <v>13163974</v>
      </c>
      <c r="BO16" s="454"/>
      <c r="BP16" s="454"/>
      <c r="BQ16" s="454"/>
      <c r="BR16" s="454"/>
      <c r="BS16" s="454"/>
      <c r="BT16" s="454"/>
      <c r="BU16" s="455"/>
      <c r="BV16" s="453">
        <v>12516711</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151</v>
      </c>
      <c r="N17" s="547"/>
      <c r="O17" s="547"/>
      <c r="P17" s="547"/>
      <c r="Q17" s="548"/>
      <c r="R17" s="530" t="s">
        <v>152</v>
      </c>
      <c r="S17" s="531"/>
      <c r="T17" s="531"/>
      <c r="U17" s="531"/>
      <c r="V17" s="532"/>
      <c r="W17" s="543" t="s">
        <v>153</v>
      </c>
      <c r="X17" s="439"/>
      <c r="Y17" s="439"/>
      <c r="Z17" s="439"/>
      <c r="AA17" s="439"/>
      <c r="AB17" s="440"/>
      <c r="AC17" s="406">
        <v>23571</v>
      </c>
      <c r="AD17" s="407"/>
      <c r="AE17" s="407"/>
      <c r="AF17" s="407"/>
      <c r="AG17" s="408"/>
      <c r="AH17" s="406">
        <v>22722</v>
      </c>
      <c r="AI17" s="407"/>
      <c r="AJ17" s="407"/>
      <c r="AK17" s="407"/>
      <c r="AL17" s="466"/>
      <c r="AM17" s="510"/>
      <c r="AN17" s="410"/>
      <c r="AO17" s="410"/>
      <c r="AP17" s="410"/>
      <c r="AQ17" s="410"/>
      <c r="AR17" s="410"/>
      <c r="AS17" s="410"/>
      <c r="AT17" s="411"/>
      <c r="AU17" s="511"/>
      <c r="AV17" s="512"/>
      <c r="AW17" s="512"/>
      <c r="AX17" s="512"/>
      <c r="AY17" s="467" t="s">
        <v>154</v>
      </c>
      <c r="AZ17" s="468"/>
      <c r="BA17" s="468"/>
      <c r="BB17" s="468"/>
      <c r="BC17" s="468"/>
      <c r="BD17" s="468"/>
      <c r="BE17" s="468"/>
      <c r="BF17" s="468"/>
      <c r="BG17" s="468"/>
      <c r="BH17" s="468"/>
      <c r="BI17" s="468"/>
      <c r="BJ17" s="468"/>
      <c r="BK17" s="468"/>
      <c r="BL17" s="468"/>
      <c r="BM17" s="469"/>
      <c r="BN17" s="453">
        <v>10854429</v>
      </c>
      <c r="BO17" s="454"/>
      <c r="BP17" s="454"/>
      <c r="BQ17" s="454"/>
      <c r="BR17" s="454"/>
      <c r="BS17" s="454"/>
      <c r="BT17" s="454"/>
      <c r="BU17" s="455"/>
      <c r="BV17" s="453">
        <v>11160337</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155</v>
      </c>
      <c r="C18" s="504"/>
      <c r="D18" s="504"/>
      <c r="E18" s="505"/>
      <c r="F18" s="505"/>
      <c r="G18" s="505"/>
      <c r="H18" s="505"/>
      <c r="I18" s="505"/>
      <c r="J18" s="505"/>
      <c r="K18" s="505"/>
      <c r="L18" s="506">
        <v>24.26</v>
      </c>
      <c r="M18" s="506"/>
      <c r="N18" s="506"/>
      <c r="O18" s="506"/>
      <c r="P18" s="506"/>
      <c r="Q18" s="506"/>
      <c r="R18" s="507"/>
      <c r="S18" s="507"/>
      <c r="T18" s="507"/>
      <c r="U18" s="507"/>
      <c r="V18" s="508"/>
      <c r="W18" s="524"/>
      <c r="X18" s="525"/>
      <c r="Y18" s="525"/>
      <c r="Z18" s="525"/>
      <c r="AA18" s="525"/>
      <c r="AB18" s="549"/>
      <c r="AC18" s="423">
        <v>74.7</v>
      </c>
      <c r="AD18" s="424"/>
      <c r="AE18" s="424"/>
      <c r="AF18" s="424"/>
      <c r="AG18" s="509"/>
      <c r="AH18" s="423">
        <v>72.400000000000006</v>
      </c>
      <c r="AI18" s="424"/>
      <c r="AJ18" s="424"/>
      <c r="AK18" s="424"/>
      <c r="AL18" s="425"/>
      <c r="AM18" s="510"/>
      <c r="AN18" s="410"/>
      <c r="AO18" s="410"/>
      <c r="AP18" s="410"/>
      <c r="AQ18" s="410"/>
      <c r="AR18" s="410"/>
      <c r="AS18" s="410"/>
      <c r="AT18" s="411"/>
      <c r="AU18" s="511"/>
      <c r="AV18" s="512"/>
      <c r="AW18" s="512"/>
      <c r="AX18" s="512"/>
      <c r="AY18" s="467" t="s">
        <v>156</v>
      </c>
      <c r="AZ18" s="468"/>
      <c r="BA18" s="468"/>
      <c r="BB18" s="468"/>
      <c r="BC18" s="468"/>
      <c r="BD18" s="468"/>
      <c r="BE18" s="468"/>
      <c r="BF18" s="468"/>
      <c r="BG18" s="468"/>
      <c r="BH18" s="468"/>
      <c r="BI18" s="468"/>
      <c r="BJ18" s="468"/>
      <c r="BK18" s="468"/>
      <c r="BL18" s="468"/>
      <c r="BM18" s="469"/>
      <c r="BN18" s="453">
        <v>14795415</v>
      </c>
      <c r="BO18" s="454"/>
      <c r="BP18" s="454"/>
      <c r="BQ18" s="454"/>
      <c r="BR18" s="454"/>
      <c r="BS18" s="454"/>
      <c r="BT18" s="454"/>
      <c r="BU18" s="455"/>
      <c r="BV18" s="453">
        <v>14421951</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157</v>
      </c>
      <c r="C19" s="504"/>
      <c r="D19" s="504"/>
      <c r="E19" s="505"/>
      <c r="F19" s="505"/>
      <c r="G19" s="505"/>
      <c r="H19" s="505"/>
      <c r="I19" s="505"/>
      <c r="J19" s="505"/>
      <c r="K19" s="505"/>
      <c r="L19" s="513">
        <v>3220</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158</v>
      </c>
      <c r="AZ19" s="468"/>
      <c r="BA19" s="468"/>
      <c r="BB19" s="468"/>
      <c r="BC19" s="468"/>
      <c r="BD19" s="468"/>
      <c r="BE19" s="468"/>
      <c r="BF19" s="468"/>
      <c r="BG19" s="468"/>
      <c r="BH19" s="468"/>
      <c r="BI19" s="468"/>
      <c r="BJ19" s="468"/>
      <c r="BK19" s="468"/>
      <c r="BL19" s="468"/>
      <c r="BM19" s="469"/>
      <c r="BN19" s="453">
        <v>19449624</v>
      </c>
      <c r="BO19" s="454"/>
      <c r="BP19" s="454"/>
      <c r="BQ19" s="454"/>
      <c r="BR19" s="454"/>
      <c r="BS19" s="454"/>
      <c r="BT19" s="454"/>
      <c r="BU19" s="455"/>
      <c r="BV19" s="453">
        <v>18713528</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159</v>
      </c>
      <c r="C20" s="504"/>
      <c r="D20" s="504"/>
      <c r="E20" s="505"/>
      <c r="F20" s="505"/>
      <c r="G20" s="505"/>
      <c r="H20" s="505"/>
      <c r="I20" s="505"/>
      <c r="J20" s="505"/>
      <c r="K20" s="505"/>
      <c r="L20" s="513">
        <v>29609</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160</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161</v>
      </c>
      <c r="C22" s="430"/>
      <c r="D22" s="431"/>
      <c r="E22" s="438" t="s">
        <v>1</v>
      </c>
      <c r="F22" s="439"/>
      <c r="G22" s="439"/>
      <c r="H22" s="439"/>
      <c r="I22" s="439"/>
      <c r="J22" s="439"/>
      <c r="K22" s="440"/>
      <c r="L22" s="438" t="s">
        <v>162</v>
      </c>
      <c r="M22" s="439"/>
      <c r="N22" s="439"/>
      <c r="O22" s="439"/>
      <c r="P22" s="440"/>
      <c r="Q22" s="444" t="s">
        <v>163</v>
      </c>
      <c r="R22" s="445"/>
      <c r="S22" s="445"/>
      <c r="T22" s="445"/>
      <c r="U22" s="445"/>
      <c r="V22" s="446"/>
      <c r="W22" s="495" t="s">
        <v>164</v>
      </c>
      <c r="X22" s="430"/>
      <c r="Y22" s="431"/>
      <c r="Z22" s="438" t="s">
        <v>1</v>
      </c>
      <c r="AA22" s="439"/>
      <c r="AB22" s="439"/>
      <c r="AC22" s="439"/>
      <c r="AD22" s="439"/>
      <c r="AE22" s="439"/>
      <c r="AF22" s="439"/>
      <c r="AG22" s="440"/>
      <c r="AH22" s="456" t="s">
        <v>165</v>
      </c>
      <c r="AI22" s="439"/>
      <c r="AJ22" s="439"/>
      <c r="AK22" s="439"/>
      <c r="AL22" s="440"/>
      <c r="AM22" s="456" t="s">
        <v>166</v>
      </c>
      <c r="AN22" s="457"/>
      <c r="AO22" s="457"/>
      <c r="AP22" s="457"/>
      <c r="AQ22" s="457"/>
      <c r="AR22" s="458"/>
      <c r="AS22" s="444" t="s">
        <v>163</v>
      </c>
      <c r="AT22" s="445"/>
      <c r="AU22" s="445"/>
      <c r="AV22" s="445"/>
      <c r="AW22" s="445"/>
      <c r="AX22" s="462"/>
      <c r="AY22" s="479" t="s">
        <v>167</v>
      </c>
      <c r="AZ22" s="480"/>
      <c r="BA22" s="480"/>
      <c r="BB22" s="480"/>
      <c r="BC22" s="480"/>
      <c r="BD22" s="480"/>
      <c r="BE22" s="480"/>
      <c r="BF22" s="480"/>
      <c r="BG22" s="480"/>
      <c r="BH22" s="480"/>
      <c r="BI22" s="480"/>
      <c r="BJ22" s="480"/>
      <c r="BK22" s="480"/>
      <c r="BL22" s="480"/>
      <c r="BM22" s="481"/>
      <c r="BN22" s="482">
        <v>29034710</v>
      </c>
      <c r="BO22" s="483"/>
      <c r="BP22" s="483"/>
      <c r="BQ22" s="483"/>
      <c r="BR22" s="483"/>
      <c r="BS22" s="483"/>
      <c r="BT22" s="483"/>
      <c r="BU22" s="484"/>
      <c r="BV22" s="482">
        <v>30065298</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168</v>
      </c>
      <c r="AZ23" s="468"/>
      <c r="BA23" s="468"/>
      <c r="BB23" s="468"/>
      <c r="BC23" s="468"/>
      <c r="BD23" s="468"/>
      <c r="BE23" s="468"/>
      <c r="BF23" s="468"/>
      <c r="BG23" s="468"/>
      <c r="BH23" s="468"/>
      <c r="BI23" s="468"/>
      <c r="BJ23" s="468"/>
      <c r="BK23" s="468"/>
      <c r="BL23" s="468"/>
      <c r="BM23" s="469"/>
      <c r="BN23" s="453">
        <v>19766628</v>
      </c>
      <c r="BO23" s="454"/>
      <c r="BP23" s="454"/>
      <c r="BQ23" s="454"/>
      <c r="BR23" s="454"/>
      <c r="BS23" s="454"/>
      <c r="BT23" s="454"/>
      <c r="BU23" s="455"/>
      <c r="BV23" s="453">
        <v>20359188</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169</v>
      </c>
      <c r="F24" s="410"/>
      <c r="G24" s="410"/>
      <c r="H24" s="410"/>
      <c r="I24" s="410"/>
      <c r="J24" s="410"/>
      <c r="K24" s="411"/>
      <c r="L24" s="406">
        <v>1</v>
      </c>
      <c r="M24" s="407"/>
      <c r="N24" s="407"/>
      <c r="O24" s="407"/>
      <c r="P24" s="408"/>
      <c r="Q24" s="406">
        <v>8800</v>
      </c>
      <c r="R24" s="407"/>
      <c r="S24" s="407"/>
      <c r="T24" s="407"/>
      <c r="U24" s="407"/>
      <c r="V24" s="408"/>
      <c r="W24" s="496"/>
      <c r="X24" s="433"/>
      <c r="Y24" s="434"/>
      <c r="Z24" s="409" t="s">
        <v>170</v>
      </c>
      <c r="AA24" s="410"/>
      <c r="AB24" s="410"/>
      <c r="AC24" s="410"/>
      <c r="AD24" s="410"/>
      <c r="AE24" s="410"/>
      <c r="AF24" s="410"/>
      <c r="AG24" s="411"/>
      <c r="AH24" s="406">
        <v>462</v>
      </c>
      <c r="AI24" s="407"/>
      <c r="AJ24" s="407"/>
      <c r="AK24" s="407"/>
      <c r="AL24" s="408"/>
      <c r="AM24" s="406">
        <v>1321782</v>
      </c>
      <c r="AN24" s="407"/>
      <c r="AO24" s="407"/>
      <c r="AP24" s="407"/>
      <c r="AQ24" s="407"/>
      <c r="AR24" s="408"/>
      <c r="AS24" s="406">
        <v>2861</v>
      </c>
      <c r="AT24" s="407"/>
      <c r="AU24" s="407"/>
      <c r="AV24" s="407"/>
      <c r="AW24" s="407"/>
      <c r="AX24" s="466"/>
      <c r="AY24" s="426" t="s">
        <v>171</v>
      </c>
      <c r="AZ24" s="427"/>
      <c r="BA24" s="427"/>
      <c r="BB24" s="427"/>
      <c r="BC24" s="427"/>
      <c r="BD24" s="427"/>
      <c r="BE24" s="427"/>
      <c r="BF24" s="427"/>
      <c r="BG24" s="427"/>
      <c r="BH24" s="427"/>
      <c r="BI24" s="427"/>
      <c r="BJ24" s="427"/>
      <c r="BK24" s="427"/>
      <c r="BL24" s="427"/>
      <c r="BM24" s="428"/>
      <c r="BN24" s="453">
        <v>16558455</v>
      </c>
      <c r="BO24" s="454"/>
      <c r="BP24" s="454"/>
      <c r="BQ24" s="454"/>
      <c r="BR24" s="454"/>
      <c r="BS24" s="454"/>
      <c r="BT24" s="454"/>
      <c r="BU24" s="455"/>
      <c r="BV24" s="453">
        <v>17543701</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172</v>
      </c>
      <c r="F25" s="410"/>
      <c r="G25" s="410"/>
      <c r="H25" s="410"/>
      <c r="I25" s="410"/>
      <c r="J25" s="410"/>
      <c r="K25" s="411"/>
      <c r="L25" s="406">
        <v>1</v>
      </c>
      <c r="M25" s="407"/>
      <c r="N25" s="407"/>
      <c r="O25" s="407"/>
      <c r="P25" s="408"/>
      <c r="Q25" s="406">
        <v>7500</v>
      </c>
      <c r="R25" s="407"/>
      <c r="S25" s="407"/>
      <c r="T25" s="407"/>
      <c r="U25" s="407"/>
      <c r="V25" s="408"/>
      <c r="W25" s="496"/>
      <c r="X25" s="433"/>
      <c r="Y25" s="434"/>
      <c r="Z25" s="409" t="s">
        <v>173</v>
      </c>
      <c r="AA25" s="410"/>
      <c r="AB25" s="410"/>
      <c r="AC25" s="410"/>
      <c r="AD25" s="410"/>
      <c r="AE25" s="410"/>
      <c r="AF25" s="410"/>
      <c r="AG25" s="411"/>
      <c r="AH25" s="406" t="s">
        <v>136</v>
      </c>
      <c r="AI25" s="407"/>
      <c r="AJ25" s="407"/>
      <c r="AK25" s="407"/>
      <c r="AL25" s="408"/>
      <c r="AM25" s="406" t="s">
        <v>136</v>
      </c>
      <c r="AN25" s="407"/>
      <c r="AO25" s="407"/>
      <c r="AP25" s="407"/>
      <c r="AQ25" s="407"/>
      <c r="AR25" s="408"/>
      <c r="AS25" s="406" t="s">
        <v>127</v>
      </c>
      <c r="AT25" s="407"/>
      <c r="AU25" s="407"/>
      <c r="AV25" s="407"/>
      <c r="AW25" s="407"/>
      <c r="AX25" s="466"/>
      <c r="AY25" s="479" t="s">
        <v>174</v>
      </c>
      <c r="AZ25" s="480"/>
      <c r="BA25" s="480"/>
      <c r="BB25" s="480"/>
      <c r="BC25" s="480"/>
      <c r="BD25" s="480"/>
      <c r="BE25" s="480"/>
      <c r="BF25" s="480"/>
      <c r="BG25" s="480"/>
      <c r="BH25" s="480"/>
      <c r="BI25" s="480"/>
      <c r="BJ25" s="480"/>
      <c r="BK25" s="480"/>
      <c r="BL25" s="480"/>
      <c r="BM25" s="481"/>
      <c r="BN25" s="482">
        <v>3614514</v>
      </c>
      <c r="BO25" s="483"/>
      <c r="BP25" s="483"/>
      <c r="BQ25" s="483"/>
      <c r="BR25" s="483"/>
      <c r="BS25" s="483"/>
      <c r="BT25" s="483"/>
      <c r="BU25" s="484"/>
      <c r="BV25" s="482">
        <v>4031821</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175</v>
      </c>
      <c r="F26" s="410"/>
      <c r="G26" s="410"/>
      <c r="H26" s="410"/>
      <c r="I26" s="410"/>
      <c r="J26" s="410"/>
      <c r="K26" s="411"/>
      <c r="L26" s="406">
        <v>1</v>
      </c>
      <c r="M26" s="407"/>
      <c r="N26" s="407"/>
      <c r="O26" s="407"/>
      <c r="P26" s="408"/>
      <c r="Q26" s="406">
        <v>6400</v>
      </c>
      <c r="R26" s="407"/>
      <c r="S26" s="407"/>
      <c r="T26" s="407"/>
      <c r="U26" s="407"/>
      <c r="V26" s="408"/>
      <c r="W26" s="496"/>
      <c r="X26" s="433"/>
      <c r="Y26" s="434"/>
      <c r="Z26" s="409" t="s">
        <v>176</v>
      </c>
      <c r="AA26" s="464"/>
      <c r="AB26" s="464"/>
      <c r="AC26" s="464"/>
      <c r="AD26" s="464"/>
      <c r="AE26" s="464"/>
      <c r="AF26" s="464"/>
      <c r="AG26" s="465"/>
      <c r="AH26" s="406">
        <v>40</v>
      </c>
      <c r="AI26" s="407"/>
      <c r="AJ26" s="407"/>
      <c r="AK26" s="407"/>
      <c r="AL26" s="408"/>
      <c r="AM26" s="406">
        <v>132760</v>
      </c>
      <c r="AN26" s="407"/>
      <c r="AO26" s="407"/>
      <c r="AP26" s="407"/>
      <c r="AQ26" s="407"/>
      <c r="AR26" s="408"/>
      <c r="AS26" s="406">
        <v>3319</v>
      </c>
      <c r="AT26" s="407"/>
      <c r="AU26" s="407"/>
      <c r="AV26" s="407"/>
      <c r="AW26" s="407"/>
      <c r="AX26" s="466"/>
      <c r="AY26" s="493" t="s">
        <v>177</v>
      </c>
      <c r="AZ26" s="413"/>
      <c r="BA26" s="413"/>
      <c r="BB26" s="413"/>
      <c r="BC26" s="413"/>
      <c r="BD26" s="413"/>
      <c r="BE26" s="413"/>
      <c r="BF26" s="413"/>
      <c r="BG26" s="413"/>
      <c r="BH26" s="413"/>
      <c r="BI26" s="413"/>
      <c r="BJ26" s="413"/>
      <c r="BK26" s="413"/>
      <c r="BL26" s="413"/>
      <c r="BM26" s="494"/>
      <c r="BN26" s="453" t="s">
        <v>136</v>
      </c>
      <c r="BO26" s="454"/>
      <c r="BP26" s="454"/>
      <c r="BQ26" s="454"/>
      <c r="BR26" s="454"/>
      <c r="BS26" s="454"/>
      <c r="BT26" s="454"/>
      <c r="BU26" s="455"/>
      <c r="BV26" s="453" t="s">
        <v>127</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178</v>
      </c>
      <c r="F27" s="410"/>
      <c r="G27" s="410"/>
      <c r="H27" s="410"/>
      <c r="I27" s="410"/>
      <c r="J27" s="410"/>
      <c r="K27" s="411"/>
      <c r="L27" s="406">
        <v>1</v>
      </c>
      <c r="M27" s="407"/>
      <c r="N27" s="407"/>
      <c r="O27" s="407"/>
      <c r="P27" s="408"/>
      <c r="Q27" s="406">
        <v>6300</v>
      </c>
      <c r="R27" s="407"/>
      <c r="S27" s="407"/>
      <c r="T27" s="407"/>
      <c r="U27" s="407"/>
      <c r="V27" s="408"/>
      <c r="W27" s="496"/>
      <c r="X27" s="433"/>
      <c r="Y27" s="434"/>
      <c r="Z27" s="409" t="s">
        <v>179</v>
      </c>
      <c r="AA27" s="410"/>
      <c r="AB27" s="410"/>
      <c r="AC27" s="410"/>
      <c r="AD27" s="410"/>
      <c r="AE27" s="410"/>
      <c r="AF27" s="410"/>
      <c r="AG27" s="411"/>
      <c r="AH27" s="406">
        <v>58</v>
      </c>
      <c r="AI27" s="407"/>
      <c r="AJ27" s="407"/>
      <c r="AK27" s="407"/>
      <c r="AL27" s="408"/>
      <c r="AM27" s="406">
        <v>170747</v>
      </c>
      <c r="AN27" s="407"/>
      <c r="AO27" s="407"/>
      <c r="AP27" s="407"/>
      <c r="AQ27" s="407"/>
      <c r="AR27" s="408"/>
      <c r="AS27" s="406">
        <v>2944</v>
      </c>
      <c r="AT27" s="407"/>
      <c r="AU27" s="407"/>
      <c r="AV27" s="407"/>
      <c r="AW27" s="407"/>
      <c r="AX27" s="466"/>
      <c r="AY27" s="490" t="s">
        <v>180</v>
      </c>
      <c r="AZ27" s="491"/>
      <c r="BA27" s="491"/>
      <c r="BB27" s="491"/>
      <c r="BC27" s="491"/>
      <c r="BD27" s="491"/>
      <c r="BE27" s="491"/>
      <c r="BF27" s="491"/>
      <c r="BG27" s="491"/>
      <c r="BH27" s="491"/>
      <c r="BI27" s="491"/>
      <c r="BJ27" s="491"/>
      <c r="BK27" s="491"/>
      <c r="BL27" s="491"/>
      <c r="BM27" s="492"/>
      <c r="BN27" s="487" t="s">
        <v>127</v>
      </c>
      <c r="BO27" s="488"/>
      <c r="BP27" s="488"/>
      <c r="BQ27" s="488"/>
      <c r="BR27" s="488"/>
      <c r="BS27" s="488"/>
      <c r="BT27" s="488"/>
      <c r="BU27" s="489"/>
      <c r="BV27" s="487" t="s">
        <v>136</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181</v>
      </c>
      <c r="F28" s="410"/>
      <c r="G28" s="410"/>
      <c r="H28" s="410"/>
      <c r="I28" s="410"/>
      <c r="J28" s="410"/>
      <c r="K28" s="411"/>
      <c r="L28" s="406">
        <v>1</v>
      </c>
      <c r="M28" s="407"/>
      <c r="N28" s="407"/>
      <c r="O28" s="407"/>
      <c r="P28" s="408"/>
      <c r="Q28" s="406">
        <v>5300</v>
      </c>
      <c r="R28" s="407"/>
      <c r="S28" s="407"/>
      <c r="T28" s="407"/>
      <c r="U28" s="407"/>
      <c r="V28" s="408"/>
      <c r="W28" s="496"/>
      <c r="X28" s="433"/>
      <c r="Y28" s="434"/>
      <c r="Z28" s="409" t="s">
        <v>182</v>
      </c>
      <c r="AA28" s="410"/>
      <c r="AB28" s="410"/>
      <c r="AC28" s="410"/>
      <c r="AD28" s="410"/>
      <c r="AE28" s="410"/>
      <c r="AF28" s="410"/>
      <c r="AG28" s="411"/>
      <c r="AH28" s="406" t="s">
        <v>136</v>
      </c>
      <c r="AI28" s="407"/>
      <c r="AJ28" s="407"/>
      <c r="AK28" s="407"/>
      <c r="AL28" s="408"/>
      <c r="AM28" s="406" t="s">
        <v>136</v>
      </c>
      <c r="AN28" s="407"/>
      <c r="AO28" s="407"/>
      <c r="AP28" s="407"/>
      <c r="AQ28" s="407"/>
      <c r="AR28" s="408"/>
      <c r="AS28" s="406" t="s">
        <v>127</v>
      </c>
      <c r="AT28" s="407"/>
      <c r="AU28" s="407"/>
      <c r="AV28" s="407"/>
      <c r="AW28" s="407"/>
      <c r="AX28" s="466"/>
      <c r="AY28" s="470" t="s">
        <v>183</v>
      </c>
      <c r="AZ28" s="471"/>
      <c r="BA28" s="471"/>
      <c r="BB28" s="472"/>
      <c r="BC28" s="479" t="s">
        <v>47</v>
      </c>
      <c r="BD28" s="480"/>
      <c r="BE28" s="480"/>
      <c r="BF28" s="480"/>
      <c r="BG28" s="480"/>
      <c r="BH28" s="480"/>
      <c r="BI28" s="480"/>
      <c r="BJ28" s="480"/>
      <c r="BK28" s="480"/>
      <c r="BL28" s="480"/>
      <c r="BM28" s="481"/>
      <c r="BN28" s="482">
        <v>2043589</v>
      </c>
      <c r="BO28" s="483"/>
      <c r="BP28" s="483"/>
      <c r="BQ28" s="483"/>
      <c r="BR28" s="483"/>
      <c r="BS28" s="483"/>
      <c r="BT28" s="483"/>
      <c r="BU28" s="484"/>
      <c r="BV28" s="482">
        <v>1584256</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184</v>
      </c>
      <c r="F29" s="410"/>
      <c r="G29" s="410"/>
      <c r="H29" s="410"/>
      <c r="I29" s="410"/>
      <c r="J29" s="410"/>
      <c r="K29" s="411"/>
      <c r="L29" s="406">
        <v>14</v>
      </c>
      <c r="M29" s="407"/>
      <c r="N29" s="407"/>
      <c r="O29" s="407"/>
      <c r="P29" s="408"/>
      <c r="Q29" s="406">
        <v>5000</v>
      </c>
      <c r="R29" s="407"/>
      <c r="S29" s="407"/>
      <c r="T29" s="407"/>
      <c r="U29" s="407"/>
      <c r="V29" s="408"/>
      <c r="W29" s="497"/>
      <c r="X29" s="498"/>
      <c r="Y29" s="499"/>
      <c r="Z29" s="409" t="s">
        <v>185</v>
      </c>
      <c r="AA29" s="410"/>
      <c r="AB29" s="410"/>
      <c r="AC29" s="410"/>
      <c r="AD29" s="410"/>
      <c r="AE29" s="410"/>
      <c r="AF29" s="410"/>
      <c r="AG29" s="411"/>
      <c r="AH29" s="406">
        <v>520</v>
      </c>
      <c r="AI29" s="407"/>
      <c r="AJ29" s="407"/>
      <c r="AK29" s="407"/>
      <c r="AL29" s="408"/>
      <c r="AM29" s="406">
        <v>1492529</v>
      </c>
      <c r="AN29" s="407"/>
      <c r="AO29" s="407"/>
      <c r="AP29" s="407"/>
      <c r="AQ29" s="407"/>
      <c r="AR29" s="408"/>
      <c r="AS29" s="406">
        <v>2870</v>
      </c>
      <c r="AT29" s="407"/>
      <c r="AU29" s="407"/>
      <c r="AV29" s="407"/>
      <c r="AW29" s="407"/>
      <c r="AX29" s="466"/>
      <c r="AY29" s="473"/>
      <c r="AZ29" s="474"/>
      <c r="BA29" s="474"/>
      <c r="BB29" s="475"/>
      <c r="BC29" s="467" t="s">
        <v>186</v>
      </c>
      <c r="BD29" s="468"/>
      <c r="BE29" s="468"/>
      <c r="BF29" s="468"/>
      <c r="BG29" s="468"/>
      <c r="BH29" s="468"/>
      <c r="BI29" s="468"/>
      <c r="BJ29" s="468"/>
      <c r="BK29" s="468"/>
      <c r="BL29" s="468"/>
      <c r="BM29" s="469"/>
      <c r="BN29" s="453">
        <v>257286</v>
      </c>
      <c r="BO29" s="454"/>
      <c r="BP29" s="454"/>
      <c r="BQ29" s="454"/>
      <c r="BR29" s="454"/>
      <c r="BS29" s="454"/>
      <c r="BT29" s="454"/>
      <c r="BU29" s="455"/>
      <c r="BV29" s="453">
        <v>256723</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187</v>
      </c>
      <c r="X30" s="421"/>
      <c r="Y30" s="421"/>
      <c r="Z30" s="421"/>
      <c r="AA30" s="421"/>
      <c r="AB30" s="421"/>
      <c r="AC30" s="421"/>
      <c r="AD30" s="421"/>
      <c r="AE30" s="421"/>
      <c r="AF30" s="421"/>
      <c r="AG30" s="422"/>
      <c r="AH30" s="423">
        <v>99.9</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49</v>
      </c>
      <c r="BD30" s="427"/>
      <c r="BE30" s="427"/>
      <c r="BF30" s="427"/>
      <c r="BG30" s="427"/>
      <c r="BH30" s="427"/>
      <c r="BI30" s="427"/>
      <c r="BJ30" s="427"/>
      <c r="BK30" s="427"/>
      <c r="BL30" s="427"/>
      <c r="BM30" s="428"/>
      <c r="BN30" s="487">
        <v>4697932</v>
      </c>
      <c r="BO30" s="488"/>
      <c r="BP30" s="488"/>
      <c r="BQ30" s="488"/>
      <c r="BR30" s="488"/>
      <c r="BS30" s="488"/>
      <c r="BT30" s="488"/>
      <c r="BU30" s="489"/>
      <c r="BV30" s="487">
        <v>3711743</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188</v>
      </c>
      <c r="D32" s="412"/>
      <c r="E32" s="412"/>
      <c r="F32" s="412"/>
      <c r="G32" s="412"/>
      <c r="H32" s="412"/>
      <c r="I32" s="412"/>
      <c r="J32" s="412"/>
      <c r="K32" s="412"/>
      <c r="L32" s="412"/>
      <c r="M32" s="412"/>
      <c r="N32" s="412"/>
      <c r="O32" s="412"/>
      <c r="P32" s="412"/>
      <c r="Q32" s="412"/>
      <c r="R32" s="412"/>
      <c r="S32" s="412"/>
      <c r="U32" s="413" t="s">
        <v>189</v>
      </c>
      <c r="V32" s="413"/>
      <c r="W32" s="413"/>
      <c r="X32" s="413"/>
      <c r="Y32" s="413"/>
      <c r="Z32" s="413"/>
      <c r="AA32" s="413"/>
      <c r="AB32" s="413"/>
      <c r="AC32" s="413"/>
      <c r="AD32" s="413"/>
      <c r="AE32" s="413"/>
      <c r="AF32" s="413"/>
      <c r="AG32" s="413"/>
      <c r="AH32" s="413"/>
      <c r="AI32" s="413"/>
      <c r="AJ32" s="413"/>
      <c r="AK32" s="413"/>
      <c r="AM32" s="413" t="s">
        <v>190</v>
      </c>
      <c r="AN32" s="413"/>
      <c r="AO32" s="413"/>
      <c r="AP32" s="413"/>
      <c r="AQ32" s="413"/>
      <c r="AR32" s="413"/>
      <c r="AS32" s="413"/>
      <c r="AT32" s="413"/>
      <c r="AU32" s="413"/>
      <c r="AV32" s="413"/>
      <c r="AW32" s="413"/>
      <c r="AX32" s="413"/>
      <c r="AY32" s="413"/>
      <c r="AZ32" s="413"/>
      <c r="BA32" s="413"/>
      <c r="BB32" s="413"/>
      <c r="BC32" s="413"/>
      <c r="BE32" s="413" t="s">
        <v>191</v>
      </c>
      <c r="BF32" s="413"/>
      <c r="BG32" s="413"/>
      <c r="BH32" s="413"/>
      <c r="BI32" s="413"/>
      <c r="BJ32" s="413"/>
      <c r="BK32" s="413"/>
      <c r="BL32" s="413"/>
      <c r="BM32" s="413"/>
      <c r="BN32" s="413"/>
      <c r="BO32" s="413"/>
      <c r="BP32" s="413"/>
      <c r="BQ32" s="413"/>
      <c r="BR32" s="413"/>
      <c r="BS32" s="413"/>
      <c r="BT32" s="413"/>
      <c r="BU32" s="413"/>
      <c r="BW32" s="413" t="s">
        <v>192</v>
      </c>
      <c r="BX32" s="413"/>
      <c r="BY32" s="413"/>
      <c r="BZ32" s="413"/>
      <c r="CA32" s="413"/>
      <c r="CB32" s="413"/>
      <c r="CC32" s="413"/>
      <c r="CD32" s="413"/>
      <c r="CE32" s="413"/>
      <c r="CF32" s="413"/>
      <c r="CG32" s="413"/>
      <c r="CH32" s="413"/>
      <c r="CI32" s="413"/>
      <c r="CJ32" s="413"/>
      <c r="CK32" s="413"/>
      <c r="CL32" s="413"/>
      <c r="CM32" s="413"/>
      <c r="CO32" s="413" t="s">
        <v>193</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194</v>
      </c>
      <c r="D33" s="405"/>
      <c r="E33" s="404" t="s">
        <v>195</v>
      </c>
      <c r="F33" s="404"/>
      <c r="G33" s="404"/>
      <c r="H33" s="404"/>
      <c r="I33" s="404"/>
      <c r="J33" s="404"/>
      <c r="K33" s="404"/>
      <c r="L33" s="404"/>
      <c r="M33" s="404"/>
      <c r="N33" s="404"/>
      <c r="O33" s="404"/>
      <c r="P33" s="404"/>
      <c r="Q33" s="404"/>
      <c r="R33" s="404"/>
      <c r="S33" s="404"/>
      <c r="T33" s="203"/>
      <c r="U33" s="405" t="s">
        <v>196</v>
      </c>
      <c r="V33" s="405"/>
      <c r="W33" s="404" t="s">
        <v>195</v>
      </c>
      <c r="X33" s="404"/>
      <c r="Y33" s="404"/>
      <c r="Z33" s="404"/>
      <c r="AA33" s="404"/>
      <c r="AB33" s="404"/>
      <c r="AC33" s="404"/>
      <c r="AD33" s="404"/>
      <c r="AE33" s="404"/>
      <c r="AF33" s="404"/>
      <c r="AG33" s="404"/>
      <c r="AH33" s="404"/>
      <c r="AI33" s="404"/>
      <c r="AJ33" s="404"/>
      <c r="AK33" s="404"/>
      <c r="AL33" s="203"/>
      <c r="AM33" s="405" t="s">
        <v>196</v>
      </c>
      <c r="AN33" s="405"/>
      <c r="AO33" s="404" t="s">
        <v>195</v>
      </c>
      <c r="AP33" s="404"/>
      <c r="AQ33" s="404"/>
      <c r="AR33" s="404"/>
      <c r="AS33" s="404"/>
      <c r="AT33" s="404"/>
      <c r="AU33" s="404"/>
      <c r="AV33" s="404"/>
      <c r="AW33" s="404"/>
      <c r="AX33" s="404"/>
      <c r="AY33" s="404"/>
      <c r="AZ33" s="404"/>
      <c r="BA33" s="404"/>
      <c r="BB33" s="404"/>
      <c r="BC33" s="404"/>
      <c r="BD33" s="204"/>
      <c r="BE33" s="404" t="s">
        <v>197</v>
      </c>
      <c r="BF33" s="404"/>
      <c r="BG33" s="404" t="s">
        <v>198</v>
      </c>
      <c r="BH33" s="404"/>
      <c r="BI33" s="404"/>
      <c r="BJ33" s="404"/>
      <c r="BK33" s="404"/>
      <c r="BL33" s="404"/>
      <c r="BM33" s="404"/>
      <c r="BN33" s="404"/>
      <c r="BO33" s="404"/>
      <c r="BP33" s="404"/>
      <c r="BQ33" s="404"/>
      <c r="BR33" s="404"/>
      <c r="BS33" s="404"/>
      <c r="BT33" s="404"/>
      <c r="BU33" s="404"/>
      <c r="BV33" s="204"/>
      <c r="BW33" s="405" t="s">
        <v>197</v>
      </c>
      <c r="BX33" s="405"/>
      <c r="BY33" s="404" t="s">
        <v>199</v>
      </c>
      <c r="BZ33" s="404"/>
      <c r="CA33" s="404"/>
      <c r="CB33" s="404"/>
      <c r="CC33" s="404"/>
      <c r="CD33" s="404"/>
      <c r="CE33" s="404"/>
      <c r="CF33" s="404"/>
      <c r="CG33" s="404"/>
      <c r="CH33" s="404"/>
      <c r="CI33" s="404"/>
      <c r="CJ33" s="404"/>
      <c r="CK33" s="404"/>
      <c r="CL33" s="404"/>
      <c r="CM33" s="404"/>
      <c r="CN33" s="203"/>
      <c r="CO33" s="405" t="s">
        <v>196</v>
      </c>
      <c r="CP33" s="405"/>
      <c r="CQ33" s="404" t="s">
        <v>200</v>
      </c>
      <c r="CR33" s="404"/>
      <c r="CS33" s="404"/>
      <c r="CT33" s="404"/>
      <c r="CU33" s="404"/>
      <c r="CV33" s="404"/>
      <c r="CW33" s="404"/>
      <c r="CX33" s="404"/>
      <c r="CY33" s="404"/>
      <c r="CZ33" s="404"/>
      <c r="DA33" s="404"/>
      <c r="DB33" s="404"/>
      <c r="DC33" s="404"/>
      <c r="DD33" s="404"/>
      <c r="DE33" s="404"/>
      <c r="DF33" s="203"/>
      <c r="DG33" s="403" t="s">
        <v>201</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3</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IF('各会計、関係団体の財政状況及び健全化判断比率'!B31="","",'各会計、関係団体の財政状況及び健全化判断比率'!B31)</f>
        <v>水道事業会計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8</v>
      </c>
      <c r="BX34" s="401"/>
      <c r="BY34" s="402" t="str">
        <f>IF('各会計、関係団体の財政状況及び健全化判断比率'!B68="","",'各会計、関係団体の財政状況及び健全化判断比率'!B68)</f>
        <v>奈良県広域消防組合（一般会計）</v>
      </c>
      <c r="BZ34" s="402"/>
      <c r="CA34" s="402"/>
      <c r="CB34" s="402"/>
      <c r="CC34" s="402"/>
      <c r="CD34" s="402"/>
      <c r="CE34" s="402"/>
      <c r="CF34" s="402"/>
      <c r="CG34" s="402"/>
      <c r="CH34" s="402"/>
      <c r="CI34" s="402"/>
      <c r="CJ34" s="402"/>
      <c r="CK34" s="402"/>
      <c r="CL34" s="402"/>
      <c r="CM34" s="402"/>
      <c r="CN34" s="178"/>
      <c r="CO34" s="401" t="str">
        <f>IF(CQ34="","",MAX(C34:D43,U34:V43,AM34:AN43,BE34:BF43,BW34:BX43)+1)</f>
        <v/>
      </c>
      <c r="CP34" s="401"/>
      <c r="CQ34" s="402" t="str">
        <f>IF('各会計、関係団体の財政状況及び健全化判断比率'!BS7="","",'各会計、関係団体の財政状況及び健全化判断比率'!BS7)</f>
        <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土地取得特別会計</v>
      </c>
      <c r="F35" s="402"/>
      <c r="G35" s="402"/>
      <c r="H35" s="402"/>
      <c r="I35" s="402"/>
      <c r="J35" s="402"/>
      <c r="K35" s="402"/>
      <c r="L35" s="402"/>
      <c r="M35" s="402"/>
      <c r="N35" s="402"/>
      <c r="O35" s="402"/>
      <c r="P35" s="402"/>
      <c r="Q35" s="402"/>
      <c r="R35" s="402"/>
      <c r="S35" s="402"/>
      <c r="T35" s="178"/>
      <c r="U35" s="401">
        <f>IF(W35="","",U34+1)</f>
        <v>4</v>
      </c>
      <c r="V35" s="401"/>
      <c r="W35" s="402" t="str">
        <f>IF('各会計、関係団体の財政状況及び健全化判断比率'!B29="","",'各会計、関係団体の財政状況及び健全化判断比率'!B29)</f>
        <v>後期高齢者医療特別会計</v>
      </c>
      <c r="X35" s="402"/>
      <c r="Y35" s="402"/>
      <c r="Z35" s="402"/>
      <c r="AA35" s="402"/>
      <c r="AB35" s="402"/>
      <c r="AC35" s="402"/>
      <c r="AD35" s="402"/>
      <c r="AE35" s="402"/>
      <c r="AF35" s="402"/>
      <c r="AG35" s="402"/>
      <c r="AH35" s="402"/>
      <c r="AI35" s="402"/>
      <c r="AJ35" s="402"/>
      <c r="AK35" s="402"/>
      <c r="AL35" s="178"/>
      <c r="AM35" s="401">
        <f t="shared" ref="AM35:AM43" si="0">IF(AO35="","",AM34+1)</f>
        <v>7</v>
      </c>
      <c r="AN35" s="401"/>
      <c r="AO35" s="402" t="str">
        <f>IF('各会計、関係団体の財政状況及び健全化判断比率'!B32="","",'各会計、関係団体の財政状況及び健全化判断比率'!B32)</f>
        <v>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9</v>
      </c>
      <c r="BX35" s="401"/>
      <c r="BY35" s="402" t="str">
        <f>IF('各会計、関係団体の財政状況及び健全化判断比率'!B69="","",'各会計、関係団体の財政状況及び健全化判断比率'!B69)</f>
        <v>香芝・王寺環境施設組合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5</v>
      </c>
      <c r="V36" s="401"/>
      <c r="W36" s="402" t="str">
        <f>IF('各会計、関係団体の財政状況及び健全化判断比率'!B30="","",'各会計、関係団体の財政状況及び健全化判断比率'!B30)</f>
        <v>介護保険特別会計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10</v>
      </c>
      <c r="BX36" s="401"/>
      <c r="BY36" s="402" t="str">
        <f>IF('各会計、関係団体の財政状況及び健全化判断比率'!B70="","",'各会計、関係団体の財政状況及び健全化判断比率'!B70)</f>
        <v>奈良県葛城地区清掃事務組合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11</v>
      </c>
      <c r="BX37" s="401"/>
      <c r="BY37" s="402" t="str">
        <f>IF('各会計、関係団体の財政状況及び健全化判断比率'!B71="","",'各会計、関係団体の財政状況及び健全化判断比率'!B71)</f>
        <v>奈良県後期高齢者医療広域連合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12</v>
      </c>
      <c r="BX38" s="401"/>
      <c r="BY38" s="402" t="str">
        <f>IF('各会計、関係団体の財政状況及び健全化判断比率'!B72="","",'各会計、関係団体の財政状況及び健全化判断比率'!B72)</f>
        <v>奈良広域水質検査センター組合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t="str">
        <f t="shared" si="2"/>
        <v/>
      </c>
      <c r="BX39" s="401"/>
      <c r="BY39" s="402" t="str">
        <f>IF('各会計、関係団体の財政状況及び健全化判断比率'!B73="","",'各会計、関係団体の財政状況及び健全化判断比率'!B73)</f>
        <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98" t="s">
        <v>203</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204</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205</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206</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207</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208</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209</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5" t="s">
        <v>597</v>
      </c>
    </row>
    <row r="54" spans="5:113" x14ac:dyDescent="0.15"/>
    <row r="55" spans="5:113" x14ac:dyDescent="0.15"/>
    <row r="56" spans="5:113" x14ac:dyDescent="0.15"/>
  </sheetData>
  <sheetProtection algorithmName="SHA-512" hashValue="smoAimmoQGk3tDd+kSkl3iQlL0A7mpqKJSAQAjVtB1vTUGcbWe1rYg8Csu3uO/aNiBcFahNAtNMZCXcmaxuH2g==" saltValue="wNRA18eV+uBAZDwtMgl3aA==" spinCount="100000" sheet="1" objects="1" scenarios="1"/>
  <customSheetViews>
    <customSheetView guid="{CA4FF047-7393-4728-AB20-FB9644334BF8}"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6" t="s">
        <v>567</v>
      </c>
      <c r="D34" s="1186"/>
      <c r="E34" s="1187"/>
      <c r="F34" s="32">
        <v>19.87</v>
      </c>
      <c r="G34" s="33">
        <v>16.32</v>
      </c>
      <c r="H34" s="33">
        <v>17.010000000000002</v>
      </c>
      <c r="I34" s="33">
        <v>16.7</v>
      </c>
      <c r="J34" s="34">
        <v>12.56</v>
      </c>
      <c r="K34" s="22"/>
      <c r="L34" s="22"/>
      <c r="M34" s="22"/>
      <c r="N34" s="22"/>
      <c r="O34" s="22"/>
      <c r="P34" s="22"/>
    </row>
    <row r="35" spans="1:16" ht="39" customHeight="1" x14ac:dyDescent="0.15">
      <c r="A35" s="22"/>
      <c r="B35" s="35"/>
      <c r="C35" s="1180" t="s">
        <v>568</v>
      </c>
      <c r="D35" s="1181"/>
      <c r="E35" s="1182"/>
      <c r="F35" s="36">
        <v>1.46</v>
      </c>
      <c r="G35" s="37">
        <v>2.5099999999999998</v>
      </c>
      <c r="H35" s="37">
        <v>1.53</v>
      </c>
      <c r="I35" s="37">
        <v>5.45</v>
      </c>
      <c r="J35" s="38">
        <v>4.5</v>
      </c>
      <c r="K35" s="22"/>
      <c r="L35" s="22"/>
      <c r="M35" s="22"/>
      <c r="N35" s="22"/>
      <c r="O35" s="22"/>
      <c r="P35" s="22"/>
    </row>
    <row r="36" spans="1:16" ht="39" customHeight="1" x14ac:dyDescent="0.15">
      <c r="A36" s="22"/>
      <c r="B36" s="35"/>
      <c r="C36" s="1180" t="s">
        <v>569</v>
      </c>
      <c r="D36" s="1181"/>
      <c r="E36" s="1182"/>
      <c r="F36" s="36" t="s">
        <v>520</v>
      </c>
      <c r="G36" s="37">
        <v>3.28</v>
      </c>
      <c r="H36" s="37">
        <v>3.59</v>
      </c>
      <c r="I36" s="37">
        <v>4.03</v>
      </c>
      <c r="J36" s="38">
        <v>4.08</v>
      </c>
      <c r="K36" s="22"/>
      <c r="L36" s="22"/>
      <c r="M36" s="22"/>
      <c r="N36" s="22"/>
      <c r="O36" s="22"/>
      <c r="P36" s="22"/>
    </row>
    <row r="37" spans="1:16" ht="39" customHeight="1" x14ac:dyDescent="0.15">
      <c r="A37" s="22"/>
      <c r="B37" s="35"/>
      <c r="C37" s="1180" t="s">
        <v>570</v>
      </c>
      <c r="D37" s="1181"/>
      <c r="E37" s="1182"/>
      <c r="F37" s="36">
        <v>0.54</v>
      </c>
      <c r="G37" s="37">
        <v>0.49</v>
      </c>
      <c r="H37" s="37">
        <v>0.53</v>
      </c>
      <c r="I37" s="37">
        <v>0.51</v>
      </c>
      <c r="J37" s="38">
        <v>0.48</v>
      </c>
      <c r="K37" s="22"/>
      <c r="L37" s="22"/>
      <c r="M37" s="22"/>
      <c r="N37" s="22"/>
      <c r="O37" s="22"/>
      <c r="P37" s="22"/>
    </row>
    <row r="38" spans="1:16" ht="39" customHeight="1" x14ac:dyDescent="0.15">
      <c r="A38" s="22"/>
      <c r="B38" s="35"/>
      <c r="C38" s="1180" t="s">
        <v>571</v>
      </c>
      <c r="D38" s="1181"/>
      <c r="E38" s="1182"/>
      <c r="F38" s="36">
        <v>1.05</v>
      </c>
      <c r="G38" s="37">
        <v>0.88</v>
      </c>
      <c r="H38" s="37">
        <v>0.66</v>
      </c>
      <c r="I38" s="37">
        <v>0.68</v>
      </c>
      <c r="J38" s="38">
        <v>0.45</v>
      </c>
      <c r="K38" s="22"/>
      <c r="L38" s="22"/>
      <c r="M38" s="22"/>
      <c r="N38" s="22"/>
      <c r="O38" s="22"/>
      <c r="P38" s="22"/>
    </row>
    <row r="39" spans="1:16" ht="39" customHeight="1" x14ac:dyDescent="0.15">
      <c r="A39" s="22"/>
      <c r="B39" s="35"/>
      <c r="C39" s="1180" t="s">
        <v>572</v>
      </c>
      <c r="D39" s="1181"/>
      <c r="E39" s="1182"/>
      <c r="F39" s="36">
        <v>1.71</v>
      </c>
      <c r="G39" s="37">
        <v>0.35</v>
      </c>
      <c r="H39" s="37">
        <v>0.67</v>
      </c>
      <c r="I39" s="37">
        <v>0.74</v>
      </c>
      <c r="J39" s="38">
        <v>0.28000000000000003</v>
      </c>
      <c r="K39" s="22"/>
      <c r="L39" s="22"/>
      <c r="M39" s="22"/>
      <c r="N39" s="22"/>
      <c r="O39" s="22"/>
      <c r="P39" s="22"/>
    </row>
    <row r="40" spans="1:16" ht="39" customHeight="1" x14ac:dyDescent="0.15">
      <c r="A40" s="22"/>
      <c r="B40" s="35"/>
      <c r="C40" s="1180" t="s">
        <v>573</v>
      </c>
      <c r="D40" s="1181"/>
      <c r="E40" s="1182"/>
      <c r="F40" s="36">
        <v>0.02</v>
      </c>
      <c r="G40" s="37">
        <v>0.01</v>
      </c>
      <c r="H40" s="37">
        <v>0.02</v>
      </c>
      <c r="I40" s="37">
        <v>0.01</v>
      </c>
      <c r="J40" s="38">
        <v>0.02</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574</v>
      </c>
      <c r="D42" s="1181"/>
      <c r="E42" s="1182"/>
      <c r="F42" s="36" t="s">
        <v>520</v>
      </c>
      <c r="G42" s="37" t="s">
        <v>520</v>
      </c>
      <c r="H42" s="37" t="s">
        <v>520</v>
      </c>
      <c r="I42" s="37" t="s">
        <v>520</v>
      </c>
      <c r="J42" s="38" t="s">
        <v>520</v>
      </c>
      <c r="K42" s="22"/>
      <c r="L42" s="22"/>
      <c r="M42" s="22"/>
      <c r="N42" s="22"/>
      <c r="O42" s="22"/>
      <c r="P42" s="22"/>
    </row>
    <row r="43" spans="1:16" ht="39" customHeight="1" thickBot="1" x14ac:dyDescent="0.2">
      <c r="A43" s="22"/>
      <c r="B43" s="40"/>
      <c r="C43" s="1183" t="s">
        <v>575</v>
      </c>
      <c r="D43" s="1184"/>
      <c r="E43" s="1185"/>
      <c r="F43" s="41">
        <v>1.1599999999999999</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wrmqle7BVYxfC4qhiVgiIVYt59rPdKOIJrXgC0NCoAs5VOWx0+UPzPgh47IAsvh35bxzMTpe1UJh4e9A4Glqw==" saltValue="6xwjcIZTpQA8RgIsLcukIA==" spinCount="100000" sheet="1" objects="1" scenarios="1"/>
  <customSheetViews>
    <customSheetView guid="{CA4FF047-7393-4728-AB20-FB9644334BF8}" showGridLines="0" fitToPage="1" hiddenRows="1" hiddenColumns="1" topLeftCell="D10">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2"/>
  <headerFooter alignWithMargins="0">
    <oddFooter>&amp;C&amp;P/&amp;N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6" t="s">
        <v>10</v>
      </c>
      <c r="C45" s="1207"/>
      <c r="D45" s="58"/>
      <c r="E45" s="1212" t="s">
        <v>11</v>
      </c>
      <c r="F45" s="1212"/>
      <c r="G45" s="1212"/>
      <c r="H45" s="1212"/>
      <c r="I45" s="1212"/>
      <c r="J45" s="1213"/>
      <c r="K45" s="59">
        <v>3638</v>
      </c>
      <c r="L45" s="60">
        <v>3387</v>
      </c>
      <c r="M45" s="60">
        <v>3282</v>
      </c>
      <c r="N45" s="60">
        <v>3184</v>
      </c>
      <c r="O45" s="61">
        <v>3117</v>
      </c>
      <c r="P45" s="48"/>
      <c r="Q45" s="48"/>
      <c r="R45" s="48"/>
      <c r="S45" s="48"/>
      <c r="T45" s="48"/>
      <c r="U45" s="48"/>
    </row>
    <row r="46" spans="1:21" ht="30.75" customHeight="1" x14ac:dyDescent="0.15">
      <c r="A46" s="48"/>
      <c r="B46" s="1208"/>
      <c r="C46" s="1209"/>
      <c r="D46" s="62"/>
      <c r="E46" s="1190" t="s">
        <v>12</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x14ac:dyDescent="0.15">
      <c r="A47" s="48"/>
      <c r="B47" s="1208"/>
      <c r="C47" s="1209"/>
      <c r="D47" s="62"/>
      <c r="E47" s="1190" t="s">
        <v>13</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x14ac:dyDescent="0.15">
      <c r="A48" s="48"/>
      <c r="B48" s="1208"/>
      <c r="C48" s="1209"/>
      <c r="D48" s="62"/>
      <c r="E48" s="1190" t="s">
        <v>14</v>
      </c>
      <c r="F48" s="1190"/>
      <c r="G48" s="1190"/>
      <c r="H48" s="1190"/>
      <c r="I48" s="1190"/>
      <c r="J48" s="1191"/>
      <c r="K48" s="63">
        <v>326</v>
      </c>
      <c r="L48" s="64">
        <v>313</v>
      </c>
      <c r="M48" s="64">
        <v>294</v>
      </c>
      <c r="N48" s="64">
        <v>307</v>
      </c>
      <c r="O48" s="65">
        <v>308</v>
      </c>
      <c r="P48" s="48"/>
      <c r="Q48" s="48"/>
      <c r="R48" s="48"/>
      <c r="S48" s="48"/>
      <c r="T48" s="48"/>
      <c r="U48" s="48"/>
    </row>
    <row r="49" spans="1:21" ht="30.75" customHeight="1" x14ac:dyDescent="0.15">
      <c r="A49" s="48"/>
      <c r="B49" s="1208"/>
      <c r="C49" s="1209"/>
      <c r="D49" s="62"/>
      <c r="E49" s="1190" t="s">
        <v>15</v>
      </c>
      <c r="F49" s="1190"/>
      <c r="G49" s="1190"/>
      <c r="H49" s="1190"/>
      <c r="I49" s="1190"/>
      <c r="J49" s="1191"/>
      <c r="K49" s="63">
        <v>154</v>
      </c>
      <c r="L49" s="64">
        <v>145</v>
      </c>
      <c r="M49" s="64">
        <v>121</v>
      </c>
      <c r="N49" s="64">
        <v>99</v>
      </c>
      <c r="O49" s="65">
        <v>78</v>
      </c>
      <c r="P49" s="48"/>
      <c r="Q49" s="48"/>
      <c r="R49" s="48"/>
      <c r="S49" s="48"/>
      <c r="T49" s="48"/>
      <c r="U49" s="48"/>
    </row>
    <row r="50" spans="1:21" ht="30.75" customHeight="1" x14ac:dyDescent="0.15">
      <c r="A50" s="48"/>
      <c r="B50" s="1208"/>
      <c r="C50" s="1209"/>
      <c r="D50" s="62"/>
      <c r="E50" s="1190" t="s">
        <v>16</v>
      </c>
      <c r="F50" s="1190"/>
      <c r="G50" s="1190"/>
      <c r="H50" s="1190"/>
      <c r="I50" s="1190"/>
      <c r="J50" s="1191"/>
      <c r="K50" s="63">
        <v>66</v>
      </c>
      <c r="L50" s="64">
        <v>7</v>
      </c>
      <c r="M50" s="64" t="s">
        <v>520</v>
      </c>
      <c r="N50" s="64" t="s">
        <v>520</v>
      </c>
      <c r="O50" s="65" t="s">
        <v>520</v>
      </c>
      <c r="P50" s="48"/>
      <c r="Q50" s="48"/>
      <c r="R50" s="48"/>
      <c r="S50" s="48"/>
      <c r="T50" s="48"/>
      <c r="U50" s="48"/>
    </row>
    <row r="51" spans="1:21" ht="30.75" customHeight="1" x14ac:dyDescent="0.15">
      <c r="A51" s="48"/>
      <c r="B51" s="1210"/>
      <c r="C51" s="1211"/>
      <c r="D51" s="66"/>
      <c r="E51" s="1190" t="s">
        <v>17</v>
      </c>
      <c r="F51" s="1190"/>
      <c r="G51" s="1190"/>
      <c r="H51" s="1190"/>
      <c r="I51" s="1190"/>
      <c r="J51" s="1191"/>
      <c r="K51" s="63">
        <v>0</v>
      </c>
      <c r="L51" s="64">
        <v>0</v>
      </c>
      <c r="M51" s="64">
        <v>1</v>
      </c>
      <c r="N51" s="64">
        <v>0</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1942</v>
      </c>
      <c r="L52" s="64">
        <v>1923</v>
      </c>
      <c r="M52" s="64">
        <v>1910</v>
      </c>
      <c r="N52" s="64">
        <v>1861</v>
      </c>
      <c r="O52" s="65">
        <v>1829</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2242</v>
      </c>
      <c r="L53" s="69">
        <v>1929</v>
      </c>
      <c r="M53" s="69">
        <v>1788</v>
      </c>
      <c r="N53" s="69">
        <v>1729</v>
      </c>
      <c r="O53" s="70">
        <v>1674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196" t="s">
        <v>24</v>
      </c>
      <c r="C57" s="1197"/>
      <c r="D57" s="1200" t="s">
        <v>25</v>
      </c>
      <c r="E57" s="1201"/>
      <c r="F57" s="1201"/>
      <c r="G57" s="1201"/>
      <c r="H57" s="1201"/>
      <c r="I57" s="1201"/>
      <c r="J57" s="1202"/>
      <c r="K57" s="83"/>
      <c r="L57" s="84"/>
      <c r="M57" s="84"/>
      <c r="N57" s="84"/>
      <c r="O57" s="85"/>
    </row>
    <row r="58" spans="1:21" ht="31.5" customHeight="1" thickBot="1" x14ac:dyDescent="0.2">
      <c r="B58" s="1198"/>
      <c r="C58" s="1199"/>
      <c r="D58" s="1203" t="s">
        <v>26</v>
      </c>
      <c r="E58" s="1204"/>
      <c r="F58" s="1204"/>
      <c r="G58" s="1204"/>
      <c r="H58" s="1204"/>
      <c r="I58" s="1204"/>
      <c r="J58" s="120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KROXudeWgNWg5XTobb1+ySWt0uvcsTi0ytujk3oZwyt9ZNTvFXDVtQfCuvbjPqYkEsJQE9vMQALZI1ijS8BmQ==" saltValue="py6XRGynyrYZvh58sEl13Q==" spinCount="100000" sheet="1" objects="1" scenarios="1"/>
  <customSheetViews>
    <customSheetView guid="{CA4FF047-7393-4728-AB20-FB9644334BF8}" showGridLines="0" fitToPage="1" hiddenRows="1" hiddenColumns="1" topLeftCell="A40">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2"/>
  <headerFooter alignWithMargins="0">
    <oddFooter>&amp;C&amp;P/&amp;N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26" t="s">
        <v>29</v>
      </c>
      <c r="C41" s="1227"/>
      <c r="D41" s="102"/>
      <c r="E41" s="1228" t="s">
        <v>30</v>
      </c>
      <c r="F41" s="1228"/>
      <c r="G41" s="1228"/>
      <c r="H41" s="1229"/>
      <c r="I41" s="346">
        <v>33683</v>
      </c>
      <c r="J41" s="347">
        <v>31940</v>
      </c>
      <c r="K41" s="347">
        <v>30822</v>
      </c>
      <c r="L41" s="347">
        <v>30065</v>
      </c>
      <c r="M41" s="348">
        <v>29035</v>
      </c>
    </row>
    <row r="42" spans="2:13" ht="27.75" customHeight="1" x14ac:dyDescent="0.15">
      <c r="B42" s="1216"/>
      <c r="C42" s="1217"/>
      <c r="D42" s="103"/>
      <c r="E42" s="1220" t="s">
        <v>31</v>
      </c>
      <c r="F42" s="1220"/>
      <c r="G42" s="1220"/>
      <c r="H42" s="1221"/>
      <c r="I42" s="349" t="s">
        <v>520</v>
      </c>
      <c r="J42" s="350" t="s">
        <v>520</v>
      </c>
      <c r="K42" s="350" t="s">
        <v>520</v>
      </c>
      <c r="L42" s="350" t="s">
        <v>520</v>
      </c>
      <c r="M42" s="351" t="s">
        <v>520</v>
      </c>
    </row>
    <row r="43" spans="2:13" ht="27.75" customHeight="1" x14ac:dyDescent="0.15">
      <c r="B43" s="1216"/>
      <c r="C43" s="1217"/>
      <c r="D43" s="103"/>
      <c r="E43" s="1220" t="s">
        <v>32</v>
      </c>
      <c r="F43" s="1220"/>
      <c r="G43" s="1220"/>
      <c r="H43" s="1221"/>
      <c r="I43" s="349">
        <v>6981</v>
      </c>
      <c r="J43" s="350">
        <v>6560</v>
      </c>
      <c r="K43" s="350">
        <v>6026</v>
      </c>
      <c r="L43" s="350">
        <v>5445</v>
      </c>
      <c r="M43" s="351">
        <v>5460</v>
      </c>
    </row>
    <row r="44" spans="2:13" ht="27.75" customHeight="1" x14ac:dyDescent="0.15">
      <c r="B44" s="1216"/>
      <c r="C44" s="1217"/>
      <c r="D44" s="103"/>
      <c r="E44" s="1220" t="s">
        <v>33</v>
      </c>
      <c r="F44" s="1220"/>
      <c r="G44" s="1220"/>
      <c r="H44" s="1221"/>
      <c r="I44" s="349">
        <v>653</v>
      </c>
      <c r="J44" s="350">
        <v>568</v>
      </c>
      <c r="K44" s="350">
        <v>473</v>
      </c>
      <c r="L44" s="350">
        <v>912</v>
      </c>
      <c r="M44" s="351">
        <v>1762</v>
      </c>
    </row>
    <row r="45" spans="2:13" ht="27.75" customHeight="1" x14ac:dyDescent="0.15">
      <c r="B45" s="1216"/>
      <c r="C45" s="1217"/>
      <c r="D45" s="103"/>
      <c r="E45" s="1220" t="s">
        <v>34</v>
      </c>
      <c r="F45" s="1220"/>
      <c r="G45" s="1220"/>
      <c r="H45" s="1221"/>
      <c r="I45" s="349">
        <v>3250</v>
      </c>
      <c r="J45" s="350">
        <v>3114</v>
      </c>
      <c r="K45" s="350">
        <v>2872</v>
      </c>
      <c r="L45" s="350">
        <v>2857</v>
      </c>
      <c r="M45" s="351">
        <v>3029</v>
      </c>
    </row>
    <row r="46" spans="2:13" ht="27.75" customHeight="1" x14ac:dyDescent="0.15">
      <c r="B46" s="1216"/>
      <c r="C46" s="1217"/>
      <c r="D46" s="104"/>
      <c r="E46" s="1220" t="s">
        <v>35</v>
      </c>
      <c r="F46" s="1220"/>
      <c r="G46" s="1220"/>
      <c r="H46" s="1221"/>
      <c r="I46" s="349" t="s">
        <v>520</v>
      </c>
      <c r="J46" s="350" t="s">
        <v>520</v>
      </c>
      <c r="K46" s="350" t="s">
        <v>520</v>
      </c>
      <c r="L46" s="350" t="s">
        <v>520</v>
      </c>
      <c r="M46" s="351" t="s">
        <v>520</v>
      </c>
    </row>
    <row r="47" spans="2:13" ht="27.75" customHeight="1" x14ac:dyDescent="0.15">
      <c r="B47" s="1216"/>
      <c r="C47" s="1217"/>
      <c r="D47" s="105"/>
      <c r="E47" s="1230" t="s">
        <v>36</v>
      </c>
      <c r="F47" s="1231"/>
      <c r="G47" s="1231"/>
      <c r="H47" s="1232"/>
      <c r="I47" s="349" t="s">
        <v>520</v>
      </c>
      <c r="J47" s="350" t="s">
        <v>520</v>
      </c>
      <c r="K47" s="350" t="s">
        <v>520</v>
      </c>
      <c r="L47" s="350" t="s">
        <v>520</v>
      </c>
      <c r="M47" s="351" t="s">
        <v>520</v>
      </c>
    </row>
    <row r="48" spans="2:13" ht="27.75" customHeight="1" x14ac:dyDescent="0.15">
      <c r="B48" s="1216"/>
      <c r="C48" s="1217"/>
      <c r="D48" s="103"/>
      <c r="E48" s="1220" t="s">
        <v>37</v>
      </c>
      <c r="F48" s="1220"/>
      <c r="G48" s="1220"/>
      <c r="H48" s="1221"/>
      <c r="I48" s="349" t="s">
        <v>520</v>
      </c>
      <c r="J48" s="350" t="s">
        <v>520</v>
      </c>
      <c r="K48" s="350" t="s">
        <v>520</v>
      </c>
      <c r="L48" s="350" t="s">
        <v>520</v>
      </c>
      <c r="M48" s="351" t="s">
        <v>520</v>
      </c>
    </row>
    <row r="49" spans="2:13" ht="27.75" customHeight="1" x14ac:dyDescent="0.15">
      <c r="B49" s="1218"/>
      <c r="C49" s="1219"/>
      <c r="D49" s="103"/>
      <c r="E49" s="1220" t="s">
        <v>38</v>
      </c>
      <c r="F49" s="1220"/>
      <c r="G49" s="1220"/>
      <c r="H49" s="1221"/>
      <c r="I49" s="349" t="s">
        <v>520</v>
      </c>
      <c r="J49" s="350" t="s">
        <v>520</v>
      </c>
      <c r="K49" s="350" t="s">
        <v>520</v>
      </c>
      <c r="L49" s="350" t="s">
        <v>520</v>
      </c>
      <c r="M49" s="351" t="s">
        <v>520</v>
      </c>
    </row>
    <row r="50" spans="2:13" ht="27.75" customHeight="1" x14ac:dyDescent="0.15">
      <c r="B50" s="1214" t="s">
        <v>39</v>
      </c>
      <c r="C50" s="1215"/>
      <c r="D50" s="106"/>
      <c r="E50" s="1220" t="s">
        <v>40</v>
      </c>
      <c r="F50" s="1220"/>
      <c r="G50" s="1220"/>
      <c r="H50" s="1221"/>
      <c r="I50" s="349">
        <v>5102</v>
      </c>
      <c r="J50" s="350">
        <v>5806</v>
      </c>
      <c r="K50" s="350">
        <v>6310</v>
      </c>
      <c r="L50" s="350">
        <v>7026</v>
      </c>
      <c r="M50" s="351">
        <v>8538</v>
      </c>
    </row>
    <row r="51" spans="2:13" ht="27.75" customHeight="1" x14ac:dyDescent="0.15">
      <c r="B51" s="1216"/>
      <c r="C51" s="1217"/>
      <c r="D51" s="103"/>
      <c r="E51" s="1220" t="s">
        <v>41</v>
      </c>
      <c r="F51" s="1220"/>
      <c r="G51" s="1220"/>
      <c r="H51" s="1221"/>
      <c r="I51" s="349">
        <v>768</v>
      </c>
      <c r="J51" s="350">
        <v>640</v>
      </c>
      <c r="K51" s="350">
        <v>288</v>
      </c>
      <c r="L51" s="350">
        <v>61</v>
      </c>
      <c r="M51" s="351">
        <v>18</v>
      </c>
    </row>
    <row r="52" spans="2:13" ht="27.75" customHeight="1" x14ac:dyDescent="0.15">
      <c r="B52" s="1218"/>
      <c r="C52" s="1219"/>
      <c r="D52" s="103"/>
      <c r="E52" s="1220" t="s">
        <v>42</v>
      </c>
      <c r="F52" s="1220"/>
      <c r="G52" s="1220"/>
      <c r="H52" s="1221"/>
      <c r="I52" s="349">
        <v>22465</v>
      </c>
      <c r="J52" s="350">
        <v>22380</v>
      </c>
      <c r="K52" s="350">
        <v>22190</v>
      </c>
      <c r="L52" s="350">
        <v>22623</v>
      </c>
      <c r="M52" s="351">
        <v>22894</v>
      </c>
    </row>
    <row r="53" spans="2:13" ht="27.75" customHeight="1" thickBot="1" x14ac:dyDescent="0.2">
      <c r="B53" s="1222" t="s">
        <v>43</v>
      </c>
      <c r="C53" s="1223"/>
      <c r="D53" s="107"/>
      <c r="E53" s="1224" t="s">
        <v>44</v>
      </c>
      <c r="F53" s="1224"/>
      <c r="G53" s="1224"/>
      <c r="H53" s="1225"/>
      <c r="I53" s="352">
        <v>16232</v>
      </c>
      <c r="J53" s="353">
        <v>13356</v>
      </c>
      <c r="K53" s="353">
        <v>11406</v>
      </c>
      <c r="L53" s="353">
        <v>9569</v>
      </c>
      <c r="M53" s="354">
        <v>7835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Z9akTnjKn88UA1IM/NfaQBakXCZpXyE2e/8oD4C49RvjfmtBZSgvBK78CvaIoYmIauzuOQnmfgmZ6XfNwqVHiQ==" saltValue="GJkZqmQog4vOqWFD6hz9AA==" spinCount="100000" sheet="1" objects="1" scenarios="1"/>
  <customSheetViews>
    <customSheetView guid="{CA4FF047-7393-4728-AB20-FB9644334BF8}" showGridLines="0" fitToPage="1" hiddenRows="1" hiddenColumns="1" topLeftCell="A28">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2"/>
  <headerFooter alignWithMargins="0">
    <oddFooter>&amp;C&amp;P/&amp;N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41" t="s">
        <v>47</v>
      </c>
      <c r="D55" s="1241"/>
      <c r="E55" s="1242"/>
      <c r="F55" s="119">
        <v>1455</v>
      </c>
      <c r="G55" s="119">
        <v>1584</v>
      </c>
      <c r="H55" s="120">
        <v>2044</v>
      </c>
    </row>
    <row r="56" spans="2:8" ht="52.5" customHeight="1" x14ac:dyDescent="0.15">
      <c r="B56" s="121"/>
      <c r="C56" s="1243" t="s">
        <v>48</v>
      </c>
      <c r="D56" s="1243"/>
      <c r="E56" s="1244"/>
      <c r="F56" s="122">
        <v>229</v>
      </c>
      <c r="G56" s="122">
        <v>257</v>
      </c>
      <c r="H56" s="123">
        <v>257</v>
      </c>
    </row>
    <row r="57" spans="2:8" ht="53.25" customHeight="1" x14ac:dyDescent="0.15">
      <c r="B57" s="121"/>
      <c r="C57" s="1245" t="s">
        <v>49</v>
      </c>
      <c r="D57" s="1245"/>
      <c r="E57" s="1246"/>
      <c r="F57" s="124">
        <v>3145</v>
      </c>
      <c r="G57" s="124">
        <v>3712</v>
      </c>
      <c r="H57" s="125">
        <v>4698</v>
      </c>
    </row>
    <row r="58" spans="2:8" ht="45.75" customHeight="1" x14ac:dyDescent="0.15">
      <c r="B58" s="126"/>
      <c r="C58" s="1233" t="s">
        <v>587</v>
      </c>
      <c r="D58" s="1234"/>
      <c r="E58" s="1235"/>
      <c r="F58" s="127">
        <v>1488</v>
      </c>
      <c r="G58" s="127">
        <v>1993</v>
      </c>
      <c r="H58" s="128">
        <v>2960</v>
      </c>
    </row>
    <row r="59" spans="2:8" ht="45.75" customHeight="1" x14ac:dyDescent="0.15">
      <c r="B59" s="126"/>
      <c r="C59" s="1233" t="s">
        <v>588</v>
      </c>
      <c r="D59" s="1234"/>
      <c r="E59" s="1235"/>
      <c r="F59" s="127">
        <v>1378</v>
      </c>
      <c r="G59" s="127">
        <v>1403</v>
      </c>
      <c r="H59" s="128">
        <v>1396</v>
      </c>
    </row>
    <row r="60" spans="2:8" ht="45.75" customHeight="1" x14ac:dyDescent="0.15">
      <c r="B60" s="126"/>
      <c r="C60" s="1233" t="s">
        <v>589</v>
      </c>
      <c r="D60" s="1234"/>
      <c r="E60" s="1235"/>
      <c r="F60" s="127">
        <v>115</v>
      </c>
      <c r="G60" s="127">
        <v>146</v>
      </c>
      <c r="H60" s="128">
        <v>174</v>
      </c>
    </row>
    <row r="61" spans="2:8" ht="45.75" customHeight="1" x14ac:dyDescent="0.15">
      <c r="B61" s="126"/>
      <c r="C61" s="1233" t="s">
        <v>590</v>
      </c>
      <c r="D61" s="1234"/>
      <c r="E61" s="1235"/>
      <c r="F61" s="127">
        <v>126</v>
      </c>
      <c r="G61" s="127">
        <v>126</v>
      </c>
      <c r="H61" s="128">
        <v>126</v>
      </c>
    </row>
    <row r="62" spans="2:8" ht="45.75" customHeight="1" thickBot="1" x14ac:dyDescent="0.2">
      <c r="B62" s="129"/>
      <c r="C62" s="1236" t="s">
        <v>591</v>
      </c>
      <c r="D62" s="1237"/>
      <c r="E62" s="1238"/>
      <c r="F62" s="130">
        <v>17</v>
      </c>
      <c r="G62" s="130">
        <v>17</v>
      </c>
      <c r="H62" s="131">
        <v>18</v>
      </c>
    </row>
    <row r="63" spans="2:8" ht="52.5" customHeight="1" thickBot="1" x14ac:dyDescent="0.2">
      <c r="B63" s="132"/>
      <c r="C63" s="1239" t="s">
        <v>50</v>
      </c>
      <c r="D63" s="1239"/>
      <c r="E63" s="1240"/>
      <c r="F63" s="133">
        <v>4829</v>
      </c>
      <c r="G63" s="133">
        <v>5553</v>
      </c>
      <c r="H63" s="134">
        <v>6999</v>
      </c>
    </row>
    <row r="64" spans="2:8" x14ac:dyDescent="0.15"/>
  </sheetData>
  <sheetProtection algorithmName="SHA-512" hashValue="N4WCcM1Ua3uPpfRzBW4ganf5L8rtd847+rNqKHjGXqJPI45OUR2aYsZC6I2SIskdXGA3arAWip8MgyFUCHaqlA==" saltValue="AGnWchXEFExQ+pc9KYtjNQ==" spinCount="100000" sheet="1" objects="1" scenarios="1"/>
  <customSheetViews>
    <customSheetView guid="{CA4FF047-7393-4728-AB20-FB9644334BF8}" scale="70" showGridLines="0" fitToPage="1" hiddenRows="1" hiddenColumns="1" topLeftCell="A37">
      <selection activeCell="C62" sqref="C62:E62"/>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2"/>
  <headerFooter alignWithMargins="0">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opLeftCell="A40" zoomScaleNormal="100" zoomScaleSheetLayoutView="55" workbookViewId="0">
      <selection activeCell="AN48" sqref="AN48"/>
    </sheetView>
  </sheetViews>
  <sheetFormatPr defaultColWidth="0" defaultRowHeight="0" customHeight="1" zeroHeight="1" x14ac:dyDescent="0.15"/>
  <cols>
    <col min="1" max="1" width="6.375" style="362" customWidth="1"/>
    <col min="2" max="107" width="2.5" style="362" customWidth="1"/>
    <col min="108" max="108" width="6.125" style="364" customWidth="1"/>
    <col min="109" max="109" width="5.875" style="363" customWidth="1"/>
    <col min="110" max="16384" width="8.625" style="362" hidden="1"/>
  </cols>
  <sheetData>
    <row r="1" spans="1:109" ht="42.75" customHeight="1" x14ac:dyDescent="0.15">
      <c r="A1" s="397"/>
      <c r="B1" s="396"/>
      <c r="DD1" s="362"/>
      <c r="DE1" s="362"/>
    </row>
    <row r="2" spans="1:109" ht="25.5" customHeight="1" x14ac:dyDescent="0.15">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62"/>
      <c r="DE2" s="362"/>
    </row>
    <row r="3" spans="1:109" ht="25.5" customHeight="1" x14ac:dyDescent="0.15">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62"/>
      <c r="DE3" s="362"/>
    </row>
    <row r="4" spans="1:109" s="250" customFormat="1" ht="13.5" x14ac:dyDescent="0.15">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row>
    <row r="5" spans="1:109" s="250" customFormat="1" ht="13.5" x14ac:dyDescent="0.15">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row>
    <row r="6" spans="1:109" s="250" customFormat="1" ht="13.5" x14ac:dyDescent="0.1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row>
    <row r="7" spans="1:109" s="250" customFormat="1" ht="13.5" x14ac:dyDescent="0.1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row>
    <row r="8" spans="1:109" s="250" customFormat="1" ht="13.5" x14ac:dyDescent="0.15">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row>
    <row r="9" spans="1:109" s="250" customFormat="1" ht="13.5" x14ac:dyDescent="0.15">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row>
    <row r="10" spans="1:109" s="250" customFormat="1" ht="13.5" x14ac:dyDescent="0.15">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row>
    <row r="11" spans="1:109" s="250" customFormat="1" ht="13.5" x14ac:dyDescent="0.15">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row>
    <row r="12" spans="1:109" s="250" customFormat="1" ht="13.5" x14ac:dyDescent="0.1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row>
    <row r="13" spans="1:109" s="250" customFormat="1" ht="13.5" x14ac:dyDescent="0.15">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row>
    <row r="14" spans="1:109" s="250" customFormat="1" ht="13.5" x14ac:dyDescent="0.15">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row>
    <row r="15" spans="1:109" s="250" customFormat="1" ht="13.5" x14ac:dyDescent="0.15">
      <c r="A15" s="362"/>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row>
    <row r="16" spans="1:109" s="250" customFormat="1" ht="13.5" x14ac:dyDescent="0.15">
      <c r="A16" s="362"/>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row>
    <row r="17" spans="1:109" s="250" customFormat="1" ht="13.5" x14ac:dyDescent="0.15">
      <c r="A17" s="362"/>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row>
    <row r="18" spans="1:109" s="250" customFormat="1" ht="13.5" x14ac:dyDescent="0.15">
      <c r="A18" s="362"/>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row>
    <row r="19" spans="1:109" ht="13.5" x14ac:dyDescent="0.15">
      <c r="DD19" s="362"/>
      <c r="DE19" s="362"/>
    </row>
    <row r="20" spans="1:109" ht="13.5" x14ac:dyDescent="0.15">
      <c r="DD20" s="362"/>
      <c r="DE20" s="362"/>
    </row>
    <row r="21" spans="1:109" ht="17.25" customHeight="1" x14ac:dyDescent="0.15">
      <c r="B21" s="394"/>
      <c r="C21" s="391"/>
      <c r="D21" s="391"/>
      <c r="E21" s="391"/>
      <c r="F21" s="391"/>
      <c r="G21" s="391"/>
      <c r="H21" s="391"/>
      <c r="I21" s="391"/>
      <c r="J21" s="391"/>
      <c r="K21" s="391"/>
      <c r="L21" s="391"/>
      <c r="M21" s="391"/>
      <c r="N21" s="393"/>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3"/>
      <c r="AU21" s="391"/>
      <c r="AV21" s="391"/>
      <c r="AW21" s="391"/>
      <c r="AX21" s="391"/>
      <c r="AY21" s="391"/>
      <c r="AZ21" s="391"/>
      <c r="BA21" s="391"/>
      <c r="BB21" s="391"/>
      <c r="BC21" s="391"/>
      <c r="BD21" s="391"/>
      <c r="BE21" s="391"/>
      <c r="BF21" s="393"/>
      <c r="BG21" s="391"/>
      <c r="BH21" s="391"/>
      <c r="BI21" s="391"/>
      <c r="BJ21" s="391"/>
      <c r="BK21" s="391"/>
      <c r="BL21" s="391"/>
      <c r="BM21" s="391"/>
      <c r="BN21" s="391"/>
      <c r="BO21" s="391"/>
      <c r="BP21" s="391"/>
      <c r="BQ21" s="391"/>
      <c r="BR21" s="393"/>
      <c r="BS21" s="391"/>
      <c r="BT21" s="391"/>
      <c r="BU21" s="391"/>
      <c r="BV21" s="391"/>
      <c r="BW21" s="391"/>
      <c r="BX21" s="391"/>
      <c r="BY21" s="391"/>
      <c r="BZ21" s="391"/>
      <c r="CA21" s="391"/>
      <c r="CB21" s="391"/>
      <c r="CC21" s="391"/>
      <c r="CD21" s="393"/>
      <c r="CE21" s="391"/>
      <c r="CF21" s="391"/>
      <c r="CG21" s="391"/>
      <c r="CH21" s="391"/>
      <c r="CI21" s="391"/>
      <c r="CJ21" s="391"/>
      <c r="CK21" s="391"/>
      <c r="CL21" s="391"/>
      <c r="CM21" s="391"/>
      <c r="CN21" s="391"/>
      <c r="CO21" s="391"/>
      <c r="CP21" s="393"/>
      <c r="CQ21" s="391"/>
      <c r="CR21" s="391"/>
      <c r="CS21" s="391"/>
      <c r="CT21" s="391"/>
      <c r="CU21" s="391"/>
      <c r="CV21" s="391"/>
      <c r="CW21" s="391"/>
      <c r="CX21" s="391"/>
      <c r="CY21" s="391"/>
      <c r="CZ21" s="391"/>
      <c r="DA21" s="391"/>
      <c r="DB21" s="393"/>
      <c r="DC21" s="391"/>
      <c r="DD21" s="390"/>
      <c r="DE21" s="362"/>
    </row>
    <row r="22" spans="1:109" ht="17.25" customHeight="1" x14ac:dyDescent="0.15">
      <c r="B22" s="363"/>
    </row>
    <row r="23" spans="1:109" ht="13.5" x14ac:dyDescent="0.15">
      <c r="B23" s="363"/>
    </row>
    <row r="24" spans="1:109" ht="13.5" x14ac:dyDescent="0.15">
      <c r="B24" s="363"/>
    </row>
    <row r="25" spans="1:109" ht="13.5" x14ac:dyDescent="0.15">
      <c r="B25" s="363"/>
    </row>
    <row r="26" spans="1:109" ht="13.5" x14ac:dyDescent="0.15">
      <c r="B26" s="363"/>
    </row>
    <row r="27" spans="1:109" ht="13.5" x14ac:dyDescent="0.15">
      <c r="B27" s="363"/>
    </row>
    <row r="28" spans="1:109" ht="13.5" x14ac:dyDescent="0.15">
      <c r="B28" s="363"/>
    </row>
    <row r="29" spans="1:109" ht="13.5" x14ac:dyDescent="0.15">
      <c r="B29" s="363"/>
    </row>
    <row r="30" spans="1:109" ht="13.5" x14ac:dyDescent="0.15">
      <c r="B30" s="363"/>
    </row>
    <row r="31" spans="1:109" ht="13.5" x14ac:dyDescent="0.15">
      <c r="B31" s="363"/>
    </row>
    <row r="32" spans="1:109" ht="13.5" x14ac:dyDescent="0.15">
      <c r="B32" s="363"/>
    </row>
    <row r="33" spans="2:109" ht="13.5" x14ac:dyDescent="0.15">
      <c r="B33" s="363"/>
    </row>
    <row r="34" spans="2:109" ht="13.5" x14ac:dyDescent="0.15">
      <c r="B34" s="363"/>
    </row>
    <row r="35" spans="2:109" ht="13.5" x14ac:dyDescent="0.15">
      <c r="B35" s="363"/>
    </row>
    <row r="36" spans="2:109" ht="13.5" x14ac:dyDescent="0.15">
      <c r="B36" s="363"/>
    </row>
    <row r="37" spans="2:109" ht="13.5" x14ac:dyDescent="0.15">
      <c r="B37" s="363"/>
    </row>
    <row r="38" spans="2:109" ht="13.5" x14ac:dyDescent="0.15">
      <c r="B38" s="363"/>
    </row>
    <row r="39" spans="2:109" ht="13.5" x14ac:dyDescent="0.15">
      <c r="B39" s="367"/>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5"/>
    </row>
    <row r="40" spans="2:109" ht="13.5" x14ac:dyDescent="0.15">
      <c r="B40" s="382"/>
      <c r="DD40" s="382"/>
      <c r="DE40" s="362"/>
    </row>
    <row r="41" spans="2:109" ht="17.25" x14ac:dyDescent="0.15">
      <c r="B41" s="392"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0"/>
    </row>
    <row r="42" spans="2:109" ht="13.5" x14ac:dyDescent="0.15">
      <c r="B42" s="363"/>
      <c r="G42" s="378"/>
      <c r="I42" s="377"/>
      <c r="J42" s="377"/>
      <c r="K42" s="377"/>
      <c r="AM42" s="378"/>
      <c r="AN42" s="378" t="s">
        <v>604</v>
      </c>
      <c r="AP42" s="377"/>
      <c r="AQ42" s="377"/>
      <c r="AR42" s="377"/>
      <c r="AY42" s="378"/>
      <c r="BA42" s="377"/>
      <c r="BB42" s="377"/>
      <c r="BC42" s="377"/>
      <c r="BK42" s="378"/>
      <c r="BM42" s="377"/>
      <c r="BN42" s="377"/>
      <c r="BO42" s="377"/>
      <c r="BW42" s="378"/>
      <c r="BY42" s="377"/>
      <c r="BZ42" s="377"/>
      <c r="CA42" s="377"/>
      <c r="CI42" s="378"/>
      <c r="CK42" s="377"/>
      <c r="CL42" s="377"/>
      <c r="CM42" s="377"/>
      <c r="CU42" s="378"/>
      <c r="CW42" s="377"/>
      <c r="CX42" s="377"/>
      <c r="CY42" s="377"/>
    </row>
    <row r="43" spans="2:109" ht="13.5" customHeight="1" x14ac:dyDescent="0.15">
      <c r="B43" s="363"/>
      <c r="AN43" s="1249" t="s">
        <v>607</v>
      </c>
      <c r="AO43" s="1250"/>
      <c r="AP43" s="1250"/>
      <c r="AQ43" s="1250"/>
      <c r="AR43" s="1250"/>
      <c r="AS43" s="1250"/>
      <c r="AT43" s="1250"/>
      <c r="AU43" s="1250"/>
      <c r="AV43" s="1250"/>
      <c r="AW43" s="1250"/>
      <c r="AX43" s="1250"/>
      <c r="AY43" s="1250"/>
      <c r="AZ43" s="1250"/>
      <c r="BA43" s="1250"/>
      <c r="BB43" s="1250"/>
      <c r="BC43" s="1250"/>
      <c r="BD43" s="1250"/>
      <c r="BE43" s="1250"/>
      <c r="BF43" s="1250"/>
      <c r="BG43" s="1250"/>
      <c r="BH43" s="1250"/>
      <c r="BI43" s="1250"/>
      <c r="BJ43" s="1250"/>
      <c r="BK43" s="1250"/>
      <c r="BL43" s="1250"/>
      <c r="BM43" s="1250"/>
      <c r="BN43" s="1250"/>
      <c r="BO43" s="1250"/>
      <c r="BP43" s="1250"/>
      <c r="BQ43" s="1250"/>
      <c r="BR43" s="1250"/>
      <c r="BS43" s="1250"/>
      <c r="BT43" s="1250"/>
      <c r="BU43" s="1250"/>
      <c r="BV43" s="1250"/>
      <c r="BW43" s="1250"/>
      <c r="BX43" s="1250"/>
      <c r="BY43" s="1250"/>
      <c r="BZ43" s="1250"/>
      <c r="CA43" s="1250"/>
      <c r="CB43" s="1250"/>
      <c r="CC43" s="1250"/>
      <c r="CD43" s="1250"/>
      <c r="CE43" s="1250"/>
      <c r="CF43" s="1250"/>
      <c r="CG43" s="1250"/>
      <c r="CH43" s="1250"/>
      <c r="CI43" s="1250"/>
      <c r="CJ43" s="1250"/>
      <c r="CK43" s="1250"/>
      <c r="CL43" s="1250"/>
      <c r="CM43" s="1250"/>
      <c r="CN43" s="1250"/>
      <c r="CO43" s="1250"/>
      <c r="CP43" s="1250"/>
      <c r="CQ43" s="1250"/>
      <c r="CR43" s="1250"/>
      <c r="CS43" s="1250"/>
      <c r="CT43" s="1250"/>
      <c r="CU43" s="1250"/>
      <c r="CV43" s="1250"/>
      <c r="CW43" s="1250"/>
      <c r="CX43" s="1250"/>
      <c r="CY43" s="1250"/>
      <c r="CZ43" s="1250"/>
      <c r="DA43" s="1250"/>
      <c r="DB43" s="1250"/>
      <c r="DC43" s="1251"/>
    </row>
    <row r="44" spans="2:109" ht="13.5" x14ac:dyDescent="0.15">
      <c r="B44" s="363"/>
      <c r="AN44" s="1252"/>
      <c r="AO44" s="1253"/>
      <c r="AP44" s="1253"/>
      <c r="AQ44" s="1253"/>
      <c r="AR44" s="1253"/>
      <c r="AS44" s="1253"/>
      <c r="AT44" s="1253"/>
      <c r="AU44" s="1253"/>
      <c r="AV44" s="1253"/>
      <c r="AW44" s="1253"/>
      <c r="AX44" s="1253"/>
      <c r="AY44" s="1253"/>
      <c r="AZ44" s="1253"/>
      <c r="BA44" s="1253"/>
      <c r="BB44" s="1253"/>
      <c r="BC44" s="1253"/>
      <c r="BD44" s="1253"/>
      <c r="BE44" s="1253"/>
      <c r="BF44" s="1253"/>
      <c r="BG44" s="1253"/>
      <c r="BH44" s="1253"/>
      <c r="BI44" s="1253"/>
      <c r="BJ44" s="1253"/>
      <c r="BK44" s="1253"/>
      <c r="BL44" s="1253"/>
      <c r="BM44" s="1253"/>
      <c r="BN44" s="1253"/>
      <c r="BO44" s="1253"/>
      <c r="BP44" s="1253"/>
      <c r="BQ44" s="1253"/>
      <c r="BR44" s="1253"/>
      <c r="BS44" s="1253"/>
      <c r="BT44" s="1253"/>
      <c r="BU44" s="1253"/>
      <c r="BV44" s="1253"/>
      <c r="BW44" s="1253"/>
      <c r="BX44" s="1253"/>
      <c r="BY44" s="1253"/>
      <c r="BZ44" s="1253"/>
      <c r="CA44" s="1253"/>
      <c r="CB44" s="1253"/>
      <c r="CC44" s="1253"/>
      <c r="CD44" s="1253"/>
      <c r="CE44" s="1253"/>
      <c r="CF44" s="1253"/>
      <c r="CG44" s="1253"/>
      <c r="CH44" s="1253"/>
      <c r="CI44" s="1253"/>
      <c r="CJ44" s="1253"/>
      <c r="CK44" s="1253"/>
      <c r="CL44" s="1253"/>
      <c r="CM44" s="1253"/>
      <c r="CN44" s="1253"/>
      <c r="CO44" s="1253"/>
      <c r="CP44" s="1253"/>
      <c r="CQ44" s="1253"/>
      <c r="CR44" s="1253"/>
      <c r="CS44" s="1253"/>
      <c r="CT44" s="1253"/>
      <c r="CU44" s="1253"/>
      <c r="CV44" s="1253"/>
      <c r="CW44" s="1253"/>
      <c r="CX44" s="1253"/>
      <c r="CY44" s="1253"/>
      <c r="CZ44" s="1253"/>
      <c r="DA44" s="1253"/>
      <c r="DB44" s="1253"/>
      <c r="DC44" s="1254"/>
    </row>
    <row r="45" spans="2:109" ht="13.5" x14ac:dyDescent="0.15">
      <c r="B45" s="363"/>
      <c r="AN45" s="1252"/>
      <c r="AO45" s="1253"/>
      <c r="AP45" s="1253"/>
      <c r="AQ45" s="1253"/>
      <c r="AR45" s="1253"/>
      <c r="AS45" s="1253"/>
      <c r="AT45" s="1253"/>
      <c r="AU45" s="1253"/>
      <c r="AV45" s="1253"/>
      <c r="AW45" s="1253"/>
      <c r="AX45" s="1253"/>
      <c r="AY45" s="1253"/>
      <c r="AZ45" s="1253"/>
      <c r="BA45" s="1253"/>
      <c r="BB45" s="1253"/>
      <c r="BC45" s="1253"/>
      <c r="BD45" s="1253"/>
      <c r="BE45" s="1253"/>
      <c r="BF45" s="1253"/>
      <c r="BG45" s="1253"/>
      <c r="BH45" s="1253"/>
      <c r="BI45" s="1253"/>
      <c r="BJ45" s="1253"/>
      <c r="BK45" s="1253"/>
      <c r="BL45" s="1253"/>
      <c r="BM45" s="1253"/>
      <c r="BN45" s="1253"/>
      <c r="BO45" s="1253"/>
      <c r="BP45" s="1253"/>
      <c r="BQ45" s="1253"/>
      <c r="BR45" s="1253"/>
      <c r="BS45" s="1253"/>
      <c r="BT45" s="1253"/>
      <c r="BU45" s="1253"/>
      <c r="BV45" s="1253"/>
      <c r="BW45" s="1253"/>
      <c r="BX45" s="1253"/>
      <c r="BY45" s="1253"/>
      <c r="BZ45" s="1253"/>
      <c r="CA45" s="1253"/>
      <c r="CB45" s="1253"/>
      <c r="CC45" s="1253"/>
      <c r="CD45" s="1253"/>
      <c r="CE45" s="1253"/>
      <c r="CF45" s="1253"/>
      <c r="CG45" s="1253"/>
      <c r="CH45" s="1253"/>
      <c r="CI45" s="1253"/>
      <c r="CJ45" s="1253"/>
      <c r="CK45" s="1253"/>
      <c r="CL45" s="1253"/>
      <c r="CM45" s="1253"/>
      <c r="CN45" s="1253"/>
      <c r="CO45" s="1253"/>
      <c r="CP45" s="1253"/>
      <c r="CQ45" s="1253"/>
      <c r="CR45" s="1253"/>
      <c r="CS45" s="1253"/>
      <c r="CT45" s="1253"/>
      <c r="CU45" s="1253"/>
      <c r="CV45" s="1253"/>
      <c r="CW45" s="1253"/>
      <c r="CX45" s="1253"/>
      <c r="CY45" s="1253"/>
      <c r="CZ45" s="1253"/>
      <c r="DA45" s="1253"/>
      <c r="DB45" s="1253"/>
      <c r="DC45" s="1254"/>
    </row>
    <row r="46" spans="2:109" ht="13.5" x14ac:dyDescent="0.15">
      <c r="B46" s="363"/>
      <c r="AN46" s="1252"/>
      <c r="AO46" s="1253"/>
      <c r="AP46" s="1253"/>
      <c r="AQ46" s="1253"/>
      <c r="AR46" s="1253"/>
      <c r="AS46" s="1253"/>
      <c r="AT46" s="1253"/>
      <c r="AU46" s="1253"/>
      <c r="AV46" s="1253"/>
      <c r="AW46" s="1253"/>
      <c r="AX46" s="1253"/>
      <c r="AY46" s="1253"/>
      <c r="AZ46" s="1253"/>
      <c r="BA46" s="1253"/>
      <c r="BB46" s="1253"/>
      <c r="BC46" s="1253"/>
      <c r="BD46" s="1253"/>
      <c r="BE46" s="1253"/>
      <c r="BF46" s="1253"/>
      <c r="BG46" s="1253"/>
      <c r="BH46" s="1253"/>
      <c r="BI46" s="1253"/>
      <c r="BJ46" s="1253"/>
      <c r="BK46" s="1253"/>
      <c r="BL46" s="1253"/>
      <c r="BM46" s="1253"/>
      <c r="BN46" s="1253"/>
      <c r="BO46" s="1253"/>
      <c r="BP46" s="1253"/>
      <c r="BQ46" s="1253"/>
      <c r="BR46" s="1253"/>
      <c r="BS46" s="1253"/>
      <c r="BT46" s="1253"/>
      <c r="BU46" s="1253"/>
      <c r="BV46" s="1253"/>
      <c r="BW46" s="1253"/>
      <c r="BX46" s="1253"/>
      <c r="BY46" s="1253"/>
      <c r="BZ46" s="1253"/>
      <c r="CA46" s="1253"/>
      <c r="CB46" s="1253"/>
      <c r="CC46" s="1253"/>
      <c r="CD46" s="1253"/>
      <c r="CE46" s="1253"/>
      <c r="CF46" s="1253"/>
      <c r="CG46" s="1253"/>
      <c r="CH46" s="1253"/>
      <c r="CI46" s="1253"/>
      <c r="CJ46" s="1253"/>
      <c r="CK46" s="1253"/>
      <c r="CL46" s="1253"/>
      <c r="CM46" s="1253"/>
      <c r="CN46" s="1253"/>
      <c r="CO46" s="1253"/>
      <c r="CP46" s="1253"/>
      <c r="CQ46" s="1253"/>
      <c r="CR46" s="1253"/>
      <c r="CS46" s="1253"/>
      <c r="CT46" s="1253"/>
      <c r="CU46" s="1253"/>
      <c r="CV46" s="1253"/>
      <c r="CW46" s="1253"/>
      <c r="CX46" s="1253"/>
      <c r="CY46" s="1253"/>
      <c r="CZ46" s="1253"/>
      <c r="DA46" s="1253"/>
      <c r="DB46" s="1253"/>
      <c r="DC46" s="1254"/>
    </row>
    <row r="47" spans="2:109" ht="13.5" x14ac:dyDescent="0.15">
      <c r="B47" s="363"/>
      <c r="AN47" s="1255"/>
      <c r="AO47" s="1256"/>
      <c r="AP47" s="1256"/>
      <c r="AQ47" s="1256"/>
      <c r="AR47" s="1256"/>
      <c r="AS47" s="1256"/>
      <c r="AT47" s="1256"/>
      <c r="AU47" s="1256"/>
      <c r="AV47" s="1256"/>
      <c r="AW47" s="1256"/>
      <c r="AX47" s="1256"/>
      <c r="AY47" s="1256"/>
      <c r="AZ47" s="1256"/>
      <c r="BA47" s="1256"/>
      <c r="BB47" s="1256"/>
      <c r="BC47" s="1256"/>
      <c r="BD47" s="1256"/>
      <c r="BE47" s="1256"/>
      <c r="BF47" s="1256"/>
      <c r="BG47" s="1256"/>
      <c r="BH47" s="1256"/>
      <c r="BI47" s="1256"/>
      <c r="BJ47" s="1256"/>
      <c r="BK47" s="1256"/>
      <c r="BL47" s="1256"/>
      <c r="BM47" s="1256"/>
      <c r="BN47" s="1256"/>
      <c r="BO47" s="1256"/>
      <c r="BP47" s="1256"/>
      <c r="BQ47" s="1256"/>
      <c r="BR47" s="1256"/>
      <c r="BS47" s="1256"/>
      <c r="BT47" s="1256"/>
      <c r="BU47" s="1256"/>
      <c r="BV47" s="1256"/>
      <c r="BW47" s="1256"/>
      <c r="BX47" s="1256"/>
      <c r="BY47" s="1256"/>
      <c r="BZ47" s="1256"/>
      <c r="CA47" s="1256"/>
      <c r="CB47" s="1256"/>
      <c r="CC47" s="1256"/>
      <c r="CD47" s="1256"/>
      <c r="CE47" s="1256"/>
      <c r="CF47" s="1256"/>
      <c r="CG47" s="1256"/>
      <c r="CH47" s="1256"/>
      <c r="CI47" s="1256"/>
      <c r="CJ47" s="1256"/>
      <c r="CK47" s="1256"/>
      <c r="CL47" s="1256"/>
      <c r="CM47" s="1256"/>
      <c r="CN47" s="1256"/>
      <c r="CO47" s="1256"/>
      <c r="CP47" s="1256"/>
      <c r="CQ47" s="1256"/>
      <c r="CR47" s="1256"/>
      <c r="CS47" s="1256"/>
      <c r="CT47" s="1256"/>
      <c r="CU47" s="1256"/>
      <c r="CV47" s="1256"/>
      <c r="CW47" s="1256"/>
      <c r="CX47" s="1256"/>
      <c r="CY47" s="1256"/>
      <c r="CZ47" s="1256"/>
      <c r="DA47" s="1256"/>
      <c r="DB47" s="1256"/>
      <c r="DC47" s="1257"/>
    </row>
    <row r="48" spans="2:109" ht="13.5" x14ac:dyDescent="0.15">
      <c r="B48" s="363"/>
      <c r="H48" s="369"/>
      <c r="I48" s="369"/>
      <c r="J48" s="369"/>
      <c r="AN48" s="369"/>
      <c r="AO48" s="369"/>
      <c r="AP48" s="369"/>
      <c r="AZ48" s="369"/>
      <c r="BA48" s="369"/>
      <c r="BB48" s="369"/>
      <c r="BL48" s="369"/>
      <c r="BM48" s="369"/>
      <c r="BN48" s="369"/>
      <c r="BX48" s="369"/>
      <c r="BY48" s="369"/>
      <c r="BZ48" s="369"/>
      <c r="CJ48" s="369"/>
      <c r="CK48" s="369"/>
      <c r="CL48" s="369"/>
      <c r="CV48" s="369"/>
      <c r="CW48" s="369"/>
      <c r="CX48" s="369"/>
    </row>
    <row r="49" spans="1:109" ht="13.5" x14ac:dyDescent="0.15">
      <c r="B49" s="363"/>
      <c r="AN49" s="362" t="s">
        <v>602</v>
      </c>
    </row>
    <row r="50" spans="1:109" ht="13.5" x14ac:dyDescent="0.15">
      <c r="B50" s="363"/>
      <c r="G50" s="1258"/>
      <c r="H50" s="1258"/>
      <c r="I50" s="1258"/>
      <c r="J50" s="1258"/>
      <c r="K50" s="371"/>
      <c r="L50" s="371"/>
      <c r="M50" s="370"/>
      <c r="N50" s="370"/>
      <c r="AN50" s="1259"/>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61"/>
      <c r="BP50" s="1262" t="s">
        <v>561</v>
      </c>
      <c r="BQ50" s="1262"/>
      <c r="BR50" s="1262"/>
      <c r="BS50" s="1262"/>
      <c r="BT50" s="1262"/>
      <c r="BU50" s="1262"/>
      <c r="BV50" s="1262"/>
      <c r="BW50" s="1262"/>
      <c r="BX50" s="1262" t="s">
        <v>562</v>
      </c>
      <c r="BY50" s="1262"/>
      <c r="BZ50" s="1262"/>
      <c r="CA50" s="1262"/>
      <c r="CB50" s="1262"/>
      <c r="CC50" s="1262"/>
      <c r="CD50" s="1262"/>
      <c r="CE50" s="1262"/>
      <c r="CF50" s="1262" t="s">
        <v>563</v>
      </c>
      <c r="CG50" s="1262"/>
      <c r="CH50" s="1262"/>
      <c r="CI50" s="1262"/>
      <c r="CJ50" s="1262"/>
      <c r="CK50" s="1262"/>
      <c r="CL50" s="1262"/>
      <c r="CM50" s="1262"/>
      <c r="CN50" s="1262" t="s">
        <v>564</v>
      </c>
      <c r="CO50" s="1262"/>
      <c r="CP50" s="1262"/>
      <c r="CQ50" s="1262"/>
      <c r="CR50" s="1262"/>
      <c r="CS50" s="1262"/>
      <c r="CT50" s="1262"/>
      <c r="CU50" s="1262"/>
      <c r="CV50" s="1262" t="s">
        <v>565</v>
      </c>
      <c r="CW50" s="1262"/>
      <c r="CX50" s="1262"/>
      <c r="CY50" s="1262"/>
      <c r="CZ50" s="1262"/>
      <c r="DA50" s="1262"/>
      <c r="DB50" s="1262"/>
      <c r="DC50" s="1262"/>
    </row>
    <row r="51" spans="1:109" ht="13.5" customHeight="1" x14ac:dyDescent="0.15">
      <c r="B51" s="363"/>
      <c r="G51" s="1248"/>
      <c r="H51" s="1248"/>
      <c r="I51" s="1266"/>
      <c r="J51" s="1266"/>
      <c r="K51" s="1263"/>
      <c r="L51" s="1263"/>
      <c r="M51" s="1263"/>
      <c r="N51" s="1263"/>
      <c r="AM51" s="369"/>
      <c r="AN51" s="1264" t="s">
        <v>601</v>
      </c>
      <c r="AO51" s="1264"/>
      <c r="AP51" s="1264"/>
      <c r="AQ51" s="1264"/>
      <c r="AR51" s="1264"/>
      <c r="AS51" s="1264"/>
      <c r="AT51" s="1264"/>
      <c r="AU51" s="1264"/>
      <c r="AV51" s="1264"/>
      <c r="AW51" s="1264"/>
      <c r="AX51" s="1264"/>
      <c r="AY51" s="1264"/>
      <c r="AZ51" s="1264"/>
      <c r="BA51" s="1264"/>
      <c r="BB51" s="1264" t="s">
        <v>599</v>
      </c>
      <c r="BC51" s="1264"/>
      <c r="BD51" s="1264"/>
      <c r="BE51" s="1264"/>
      <c r="BF51" s="1264"/>
      <c r="BG51" s="1264"/>
      <c r="BH51" s="1264"/>
      <c r="BI51" s="1264"/>
      <c r="BJ51" s="1264"/>
      <c r="BK51" s="1264"/>
      <c r="BL51" s="1264"/>
      <c r="BM51" s="1264"/>
      <c r="BN51" s="1264"/>
      <c r="BO51" s="1264"/>
      <c r="BP51" s="1247">
        <v>126</v>
      </c>
      <c r="BQ51" s="1247"/>
      <c r="BR51" s="1247"/>
      <c r="BS51" s="1247"/>
      <c r="BT51" s="1247"/>
      <c r="BU51" s="1247"/>
      <c r="BV51" s="1247"/>
      <c r="BW51" s="1247"/>
      <c r="BX51" s="1247">
        <v>101.8</v>
      </c>
      <c r="BY51" s="1247"/>
      <c r="BZ51" s="1247"/>
      <c r="CA51" s="1247"/>
      <c r="CB51" s="1247"/>
      <c r="CC51" s="1247"/>
      <c r="CD51" s="1247"/>
      <c r="CE51" s="1247"/>
      <c r="CF51" s="1247">
        <v>86.5</v>
      </c>
      <c r="CG51" s="1247"/>
      <c r="CH51" s="1247"/>
      <c r="CI51" s="1247"/>
      <c r="CJ51" s="1247"/>
      <c r="CK51" s="1247"/>
      <c r="CL51" s="1247"/>
      <c r="CM51" s="1247"/>
      <c r="CN51" s="1247">
        <v>68.3</v>
      </c>
      <c r="CO51" s="1247"/>
      <c r="CP51" s="1247"/>
      <c r="CQ51" s="1247"/>
      <c r="CR51" s="1247"/>
      <c r="CS51" s="1247"/>
      <c r="CT51" s="1247"/>
      <c r="CU51" s="1247"/>
      <c r="CV51" s="1247">
        <v>52.2</v>
      </c>
      <c r="CW51" s="1247"/>
      <c r="CX51" s="1247"/>
      <c r="CY51" s="1247"/>
      <c r="CZ51" s="1247"/>
      <c r="DA51" s="1247"/>
      <c r="DB51" s="1247"/>
      <c r="DC51" s="1247"/>
    </row>
    <row r="52" spans="1:109" ht="13.5" x14ac:dyDescent="0.15">
      <c r="B52" s="363"/>
      <c r="G52" s="1248"/>
      <c r="H52" s="1248"/>
      <c r="I52" s="1266"/>
      <c r="J52" s="1266"/>
      <c r="K52" s="1263"/>
      <c r="L52" s="1263"/>
      <c r="M52" s="1263"/>
      <c r="N52" s="1263"/>
      <c r="AM52" s="369"/>
      <c r="AN52" s="1264"/>
      <c r="AO52" s="1264"/>
      <c r="AP52" s="1264"/>
      <c r="AQ52" s="1264"/>
      <c r="AR52" s="1264"/>
      <c r="AS52" s="1264"/>
      <c r="AT52" s="1264"/>
      <c r="AU52" s="1264"/>
      <c r="AV52" s="1264"/>
      <c r="AW52" s="1264"/>
      <c r="AX52" s="1264"/>
      <c r="AY52" s="1264"/>
      <c r="AZ52" s="1264"/>
      <c r="BA52" s="1264"/>
      <c r="BB52" s="1264"/>
      <c r="BC52" s="1264"/>
      <c r="BD52" s="1264"/>
      <c r="BE52" s="1264"/>
      <c r="BF52" s="1264"/>
      <c r="BG52" s="1264"/>
      <c r="BH52" s="1264"/>
      <c r="BI52" s="1264"/>
      <c r="BJ52" s="1264"/>
      <c r="BK52" s="1264"/>
      <c r="BL52" s="1264"/>
      <c r="BM52" s="1264"/>
      <c r="BN52" s="1264"/>
      <c r="BO52" s="1264"/>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377"/>
      <c r="B53" s="363"/>
      <c r="G53" s="1248"/>
      <c r="H53" s="1248"/>
      <c r="I53" s="1258"/>
      <c r="J53" s="1258"/>
      <c r="K53" s="1263"/>
      <c r="L53" s="1263"/>
      <c r="M53" s="1263"/>
      <c r="N53" s="1263"/>
      <c r="AM53" s="369"/>
      <c r="AN53" s="1264"/>
      <c r="AO53" s="1264"/>
      <c r="AP53" s="1264"/>
      <c r="AQ53" s="1264"/>
      <c r="AR53" s="1264"/>
      <c r="AS53" s="1264"/>
      <c r="AT53" s="1264"/>
      <c r="AU53" s="1264"/>
      <c r="AV53" s="1264"/>
      <c r="AW53" s="1264"/>
      <c r="AX53" s="1264"/>
      <c r="AY53" s="1264"/>
      <c r="AZ53" s="1264"/>
      <c r="BA53" s="1264"/>
      <c r="BB53" s="1264" t="s">
        <v>606</v>
      </c>
      <c r="BC53" s="1264"/>
      <c r="BD53" s="1264"/>
      <c r="BE53" s="1264"/>
      <c r="BF53" s="1264"/>
      <c r="BG53" s="1264"/>
      <c r="BH53" s="1264"/>
      <c r="BI53" s="1264"/>
      <c r="BJ53" s="1264"/>
      <c r="BK53" s="1264"/>
      <c r="BL53" s="1264"/>
      <c r="BM53" s="1264"/>
      <c r="BN53" s="1264"/>
      <c r="BO53" s="1264"/>
      <c r="BP53" s="1247">
        <v>60.5</v>
      </c>
      <c r="BQ53" s="1247"/>
      <c r="BR53" s="1247"/>
      <c r="BS53" s="1247"/>
      <c r="BT53" s="1247"/>
      <c r="BU53" s="1247"/>
      <c r="BV53" s="1247"/>
      <c r="BW53" s="1247"/>
      <c r="BX53" s="1247">
        <v>62.3</v>
      </c>
      <c r="BY53" s="1247"/>
      <c r="BZ53" s="1247"/>
      <c r="CA53" s="1247"/>
      <c r="CB53" s="1247"/>
      <c r="CC53" s="1247"/>
      <c r="CD53" s="1247"/>
      <c r="CE53" s="1247"/>
      <c r="CF53" s="1247">
        <v>63.5</v>
      </c>
      <c r="CG53" s="1247"/>
      <c r="CH53" s="1247"/>
      <c r="CI53" s="1247"/>
      <c r="CJ53" s="1247"/>
      <c r="CK53" s="1247"/>
      <c r="CL53" s="1247"/>
      <c r="CM53" s="1247"/>
      <c r="CN53" s="1247">
        <v>64.900000000000006</v>
      </c>
      <c r="CO53" s="1247"/>
      <c r="CP53" s="1247"/>
      <c r="CQ53" s="1247"/>
      <c r="CR53" s="1247"/>
      <c r="CS53" s="1247"/>
      <c r="CT53" s="1247"/>
      <c r="CU53" s="1247"/>
      <c r="CV53" s="1247">
        <v>66.5</v>
      </c>
      <c r="CW53" s="1247"/>
      <c r="CX53" s="1247"/>
      <c r="CY53" s="1247"/>
      <c r="CZ53" s="1247"/>
      <c r="DA53" s="1247"/>
      <c r="DB53" s="1247"/>
      <c r="DC53" s="1247"/>
    </row>
    <row r="54" spans="1:109" ht="13.5" x14ac:dyDescent="0.15">
      <c r="A54" s="377"/>
      <c r="B54" s="363"/>
      <c r="G54" s="1248"/>
      <c r="H54" s="1248"/>
      <c r="I54" s="1258"/>
      <c r="J54" s="1258"/>
      <c r="K54" s="1263"/>
      <c r="L54" s="1263"/>
      <c r="M54" s="1263"/>
      <c r="N54" s="1263"/>
      <c r="AM54" s="369"/>
      <c r="AN54" s="1264"/>
      <c r="AO54" s="1264"/>
      <c r="AP54" s="1264"/>
      <c r="AQ54" s="1264"/>
      <c r="AR54" s="1264"/>
      <c r="AS54" s="1264"/>
      <c r="AT54" s="1264"/>
      <c r="AU54" s="1264"/>
      <c r="AV54" s="1264"/>
      <c r="AW54" s="1264"/>
      <c r="AX54" s="1264"/>
      <c r="AY54" s="1264"/>
      <c r="AZ54" s="1264"/>
      <c r="BA54" s="1264"/>
      <c r="BB54" s="1264"/>
      <c r="BC54" s="1264"/>
      <c r="BD54" s="1264"/>
      <c r="BE54" s="1264"/>
      <c r="BF54" s="1264"/>
      <c r="BG54" s="1264"/>
      <c r="BH54" s="1264"/>
      <c r="BI54" s="1264"/>
      <c r="BJ54" s="1264"/>
      <c r="BK54" s="1264"/>
      <c r="BL54" s="1264"/>
      <c r="BM54" s="1264"/>
      <c r="BN54" s="1264"/>
      <c r="BO54" s="1264"/>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377"/>
      <c r="B55" s="363"/>
      <c r="G55" s="1258"/>
      <c r="H55" s="1258"/>
      <c r="I55" s="1258"/>
      <c r="J55" s="1258"/>
      <c r="K55" s="1263"/>
      <c r="L55" s="1263"/>
      <c r="M55" s="1263"/>
      <c r="N55" s="1263"/>
      <c r="AN55" s="1262" t="s">
        <v>600</v>
      </c>
      <c r="AO55" s="1262"/>
      <c r="AP55" s="1262"/>
      <c r="AQ55" s="1262"/>
      <c r="AR55" s="1262"/>
      <c r="AS55" s="1262"/>
      <c r="AT55" s="1262"/>
      <c r="AU55" s="1262"/>
      <c r="AV55" s="1262"/>
      <c r="AW55" s="1262"/>
      <c r="AX55" s="1262"/>
      <c r="AY55" s="1262"/>
      <c r="AZ55" s="1262"/>
      <c r="BA55" s="1262"/>
      <c r="BB55" s="1264" t="s">
        <v>599</v>
      </c>
      <c r="BC55" s="1264"/>
      <c r="BD55" s="1264"/>
      <c r="BE55" s="1264"/>
      <c r="BF55" s="1264"/>
      <c r="BG55" s="1264"/>
      <c r="BH55" s="1264"/>
      <c r="BI55" s="1264"/>
      <c r="BJ55" s="1264"/>
      <c r="BK55" s="1264"/>
      <c r="BL55" s="1264"/>
      <c r="BM55" s="1264"/>
      <c r="BN55" s="1264"/>
      <c r="BO55" s="1264"/>
      <c r="BP55" s="1247">
        <v>31.9</v>
      </c>
      <c r="BQ55" s="1247"/>
      <c r="BR55" s="1247"/>
      <c r="BS55" s="1247"/>
      <c r="BT55" s="1247"/>
      <c r="BU55" s="1247"/>
      <c r="BV55" s="1247"/>
      <c r="BW55" s="1247"/>
      <c r="BX55" s="1247">
        <v>24.2</v>
      </c>
      <c r="BY55" s="1247"/>
      <c r="BZ55" s="1247"/>
      <c r="CA55" s="1247"/>
      <c r="CB55" s="1247"/>
      <c r="CC55" s="1247"/>
      <c r="CD55" s="1247"/>
      <c r="CE55" s="1247"/>
      <c r="CF55" s="1247">
        <v>22.1</v>
      </c>
      <c r="CG55" s="1247"/>
      <c r="CH55" s="1247"/>
      <c r="CI55" s="1247"/>
      <c r="CJ55" s="1247"/>
      <c r="CK55" s="1247"/>
      <c r="CL55" s="1247"/>
      <c r="CM55" s="1247"/>
      <c r="CN55" s="1247">
        <v>20.399999999999999</v>
      </c>
      <c r="CO55" s="1247"/>
      <c r="CP55" s="1247"/>
      <c r="CQ55" s="1247"/>
      <c r="CR55" s="1247"/>
      <c r="CS55" s="1247"/>
      <c r="CT55" s="1247"/>
      <c r="CU55" s="1247"/>
      <c r="CV55" s="1247">
        <v>11.2</v>
      </c>
      <c r="CW55" s="1247"/>
      <c r="CX55" s="1247"/>
      <c r="CY55" s="1247"/>
      <c r="CZ55" s="1247"/>
      <c r="DA55" s="1247"/>
      <c r="DB55" s="1247"/>
      <c r="DC55" s="1247"/>
    </row>
    <row r="56" spans="1:109" ht="13.5" x14ac:dyDescent="0.15">
      <c r="A56" s="377"/>
      <c r="B56" s="363"/>
      <c r="G56" s="1258"/>
      <c r="H56" s="1258"/>
      <c r="I56" s="1258"/>
      <c r="J56" s="1258"/>
      <c r="K56" s="1263"/>
      <c r="L56" s="1263"/>
      <c r="M56" s="1263"/>
      <c r="N56" s="1263"/>
      <c r="AN56" s="1262"/>
      <c r="AO56" s="1262"/>
      <c r="AP56" s="1262"/>
      <c r="AQ56" s="1262"/>
      <c r="AR56" s="1262"/>
      <c r="AS56" s="1262"/>
      <c r="AT56" s="1262"/>
      <c r="AU56" s="1262"/>
      <c r="AV56" s="1262"/>
      <c r="AW56" s="1262"/>
      <c r="AX56" s="1262"/>
      <c r="AY56" s="1262"/>
      <c r="AZ56" s="1262"/>
      <c r="BA56" s="1262"/>
      <c r="BB56" s="1264"/>
      <c r="BC56" s="1264"/>
      <c r="BD56" s="1264"/>
      <c r="BE56" s="1264"/>
      <c r="BF56" s="1264"/>
      <c r="BG56" s="1264"/>
      <c r="BH56" s="1264"/>
      <c r="BI56" s="1264"/>
      <c r="BJ56" s="1264"/>
      <c r="BK56" s="1264"/>
      <c r="BL56" s="1264"/>
      <c r="BM56" s="1264"/>
      <c r="BN56" s="1264"/>
      <c r="BO56" s="1264"/>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77" customFormat="1" ht="13.5" x14ac:dyDescent="0.15">
      <c r="B57" s="383"/>
      <c r="G57" s="1258"/>
      <c r="H57" s="1258"/>
      <c r="I57" s="1265"/>
      <c r="J57" s="1265"/>
      <c r="K57" s="1263"/>
      <c r="L57" s="1263"/>
      <c r="M57" s="1263"/>
      <c r="N57" s="1263"/>
      <c r="AM57" s="362"/>
      <c r="AN57" s="1262"/>
      <c r="AO57" s="1262"/>
      <c r="AP57" s="1262"/>
      <c r="AQ57" s="1262"/>
      <c r="AR57" s="1262"/>
      <c r="AS57" s="1262"/>
      <c r="AT57" s="1262"/>
      <c r="AU57" s="1262"/>
      <c r="AV57" s="1262"/>
      <c r="AW57" s="1262"/>
      <c r="AX57" s="1262"/>
      <c r="AY57" s="1262"/>
      <c r="AZ57" s="1262"/>
      <c r="BA57" s="1262"/>
      <c r="BB57" s="1264" t="s">
        <v>606</v>
      </c>
      <c r="BC57" s="1264"/>
      <c r="BD57" s="1264"/>
      <c r="BE57" s="1264"/>
      <c r="BF57" s="1264"/>
      <c r="BG57" s="1264"/>
      <c r="BH57" s="1264"/>
      <c r="BI57" s="1264"/>
      <c r="BJ57" s="1264"/>
      <c r="BK57" s="1264"/>
      <c r="BL57" s="1264"/>
      <c r="BM57" s="1264"/>
      <c r="BN57" s="1264"/>
      <c r="BO57" s="1264"/>
      <c r="BP57" s="1247">
        <v>59.4</v>
      </c>
      <c r="BQ57" s="1247"/>
      <c r="BR57" s="1247"/>
      <c r="BS57" s="1247"/>
      <c r="BT57" s="1247"/>
      <c r="BU57" s="1247"/>
      <c r="BV57" s="1247"/>
      <c r="BW57" s="1247"/>
      <c r="BX57" s="1247">
        <v>60.1</v>
      </c>
      <c r="BY57" s="1247"/>
      <c r="BZ57" s="1247"/>
      <c r="CA57" s="1247"/>
      <c r="CB57" s="1247"/>
      <c r="CC57" s="1247"/>
      <c r="CD57" s="1247"/>
      <c r="CE57" s="1247"/>
      <c r="CF57" s="1247">
        <v>61.5</v>
      </c>
      <c r="CG57" s="1247"/>
      <c r="CH57" s="1247"/>
      <c r="CI57" s="1247"/>
      <c r="CJ57" s="1247"/>
      <c r="CK57" s="1247"/>
      <c r="CL57" s="1247"/>
      <c r="CM57" s="1247"/>
      <c r="CN57" s="1247">
        <v>63.1</v>
      </c>
      <c r="CO57" s="1247"/>
      <c r="CP57" s="1247"/>
      <c r="CQ57" s="1247"/>
      <c r="CR57" s="1247"/>
      <c r="CS57" s="1247"/>
      <c r="CT57" s="1247"/>
      <c r="CU57" s="1247"/>
      <c r="CV57" s="1247">
        <v>63.2</v>
      </c>
      <c r="CW57" s="1247"/>
      <c r="CX57" s="1247"/>
      <c r="CY57" s="1247"/>
      <c r="CZ57" s="1247"/>
      <c r="DA57" s="1247"/>
      <c r="DB57" s="1247"/>
      <c r="DC57" s="1247"/>
      <c r="DD57" s="388"/>
      <c r="DE57" s="383"/>
    </row>
    <row r="58" spans="1:109" s="377" customFormat="1" ht="13.5" x14ac:dyDescent="0.15">
      <c r="A58" s="362"/>
      <c r="B58" s="383"/>
      <c r="G58" s="1258"/>
      <c r="H58" s="1258"/>
      <c r="I58" s="1265"/>
      <c r="J58" s="1265"/>
      <c r="K58" s="1263"/>
      <c r="L58" s="1263"/>
      <c r="M58" s="1263"/>
      <c r="N58" s="1263"/>
      <c r="AM58" s="362"/>
      <c r="AN58" s="1262"/>
      <c r="AO58" s="1262"/>
      <c r="AP58" s="1262"/>
      <c r="AQ58" s="1262"/>
      <c r="AR58" s="1262"/>
      <c r="AS58" s="1262"/>
      <c r="AT58" s="1262"/>
      <c r="AU58" s="1262"/>
      <c r="AV58" s="1262"/>
      <c r="AW58" s="1262"/>
      <c r="AX58" s="1262"/>
      <c r="AY58" s="1262"/>
      <c r="AZ58" s="1262"/>
      <c r="BA58" s="1262"/>
      <c r="BB58" s="1264"/>
      <c r="BC58" s="1264"/>
      <c r="BD58" s="1264"/>
      <c r="BE58" s="1264"/>
      <c r="BF58" s="1264"/>
      <c r="BG58" s="1264"/>
      <c r="BH58" s="1264"/>
      <c r="BI58" s="1264"/>
      <c r="BJ58" s="1264"/>
      <c r="BK58" s="1264"/>
      <c r="BL58" s="1264"/>
      <c r="BM58" s="1264"/>
      <c r="BN58" s="1264"/>
      <c r="BO58" s="1264"/>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88"/>
      <c r="DE58" s="383"/>
    </row>
    <row r="59" spans="1:109" s="377" customFormat="1" ht="13.5" x14ac:dyDescent="0.15">
      <c r="A59" s="362"/>
      <c r="B59" s="383"/>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3"/>
    </row>
    <row r="60" spans="1:109" s="377" customFormat="1" ht="13.5" x14ac:dyDescent="0.15">
      <c r="A60" s="362"/>
      <c r="B60" s="383"/>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3"/>
    </row>
    <row r="61" spans="1:109" s="377" customFormat="1" ht="13.5" x14ac:dyDescent="0.15">
      <c r="A61" s="362"/>
      <c r="B61" s="387"/>
      <c r="C61" s="386"/>
      <c r="D61" s="386"/>
      <c r="E61" s="386"/>
      <c r="F61" s="386"/>
      <c r="G61" s="386"/>
      <c r="H61" s="386"/>
      <c r="I61" s="386"/>
      <c r="J61" s="386"/>
      <c r="K61" s="386"/>
      <c r="L61" s="386"/>
      <c r="M61" s="385"/>
      <c r="N61" s="385"/>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5"/>
      <c r="AT61" s="385"/>
      <c r="AU61" s="386"/>
      <c r="AV61" s="386"/>
      <c r="AW61" s="386"/>
      <c r="AX61" s="386"/>
      <c r="AY61" s="386"/>
      <c r="AZ61" s="386"/>
      <c r="BA61" s="386"/>
      <c r="BB61" s="386"/>
      <c r="BC61" s="386"/>
      <c r="BD61" s="386"/>
      <c r="BE61" s="385"/>
      <c r="BF61" s="385"/>
      <c r="BG61" s="386"/>
      <c r="BH61" s="386"/>
      <c r="BI61" s="386"/>
      <c r="BJ61" s="386"/>
      <c r="BK61" s="386"/>
      <c r="BL61" s="386"/>
      <c r="BM61" s="386"/>
      <c r="BN61" s="386"/>
      <c r="BO61" s="386"/>
      <c r="BP61" s="386"/>
      <c r="BQ61" s="385"/>
      <c r="BR61" s="385"/>
      <c r="BS61" s="386"/>
      <c r="BT61" s="386"/>
      <c r="BU61" s="386"/>
      <c r="BV61" s="386"/>
      <c r="BW61" s="386"/>
      <c r="BX61" s="386"/>
      <c r="BY61" s="386"/>
      <c r="BZ61" s="386"/>
      <c r="CA61" s="386"/>
      <c r="CB61" s="386"/>
      <c r="CC61" s="385"/>
      <c r="CD61" s="385"/>
      <c r="CE61" s="386"/>
      <c r="CF61" s="386"/>
      <c r="CG61" s="386"/>
      <c r="CH61" s="386"/>
      <c r="CI61" s="386"/>
      <c r="CJ61" s="386"/>
      <c r="CK61" s="386"/>
      <c r="CL61" s="386"/>
      <c r="CM61" s="386"/>
      <c r="CN61" s="386"/>
      <c r="CO61" s="385"/>
      <c r="CP61" s="385"/>
      <c r="CQ61" s="386"/>
      <c r="CR61" s="386"/>
      <c r="CS61" s="386"/>
      <c r="CT61" s="386"/>
      <c r="CU61" s="386"/>
      <c r="CV61" s="386"/>
      <c r="CW61" s="386"/>
      <c r="CX61" s="386"/>
      <c r="CY61" s="386"/>
      <c r="CZ61" s="386"/>
      <c r="DA61" s="385"/>
      <c r="DB61" s="385"/>
      <c r="DC61" s="385"/>
      <c r="DD61" s="384"/>
      <c r="DE61" s="383"/>
    </row>
    <row r="62" spans="1:109" ht="13.5"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62"/>
    </row>
    <row r="63" spans="1:109" ht="17.25" x14ac:dyDescent="0.15">
      <c r="B63" s="381" t="s">
        <v>605</v>
      </c>
    </row>
    <row r="64" spans="1:109" ht="13.5" x14ac:dyDescent="0.15">
      <c r="B64" s="363"/>
      <c r="G64" s="378"/>
      <c r="I64" s="380"/>
      <c r="J64" s="380"/>
      <c r="K64" s="380"/>
      <c r="L64" s="380"/>
      <c r="M64" s="380"/>
      <c r="N64" s="379"/>
      <c r="AM64" s="378"/>
      <c r="AN64" s="378" t="s">
        <v>604</v>
      </c>
      <c r="AP64" s="377"/>
      <c r="AQ64" s="377"/>
      <c r="AR64" s="377"/>
      <c r="AY64" s="378"/>
      <c r="BA64" s="377"/>
      <c r="BB64" s="377"/>
      <c r="BC64" s="377"/>
      <c r="BK64" s="378"/>
      <c r="BM64" s="377"/>
      <c r="BN64" s="377"/>
      <c r="BO64" s="377"/>
      <c r="BW64" s="378"/>
      <c r="BY64" s="377"/>
      <c r="BZ64" s="377"/>
      <c r="CA64" s="377"/>
      <c r="CI64" s="378"/>
      <c r="CK64" s="377"/>
      <c r="CL64" s="377"/>
      <c r="CM64" s="377"/>
      <c r="CU64" s="378"/>
      <c r="CW64" s="377"/>
      <c r="CX64" s="377"/>
      <c r="CY64" s="377"/>
    </row>
    <row r="65" spans="2:107" ht="13.5" x14ac:dyDescent="0.15">
      <c r="B65" s="363"/>
      <c r="AN65" s="1249" t="s">
        <v>603</v>
      </c>
      <c r="AO65" s="1250"/>
      <c r="AP65" s="1250"/>
      <c r="AQ65" s="1250"/>
      <c r="AR65" s="1250"/>
      <c r="AS65" s="1250"/>
      <c r="AT65" s="1250"/>
      <c r="AU65" s="1250"/>
      <c r="AV65" s="1250"/>
      <c r="AW65" s="1250"/>
      <c r="AX65" s="1250"/>
      <c r="AY65" s="1250"/>
      <c r="AZ65" s="1250"/>
      <c r="BA65" s="1250"/>
      <c r="BB65" s="1250"/>
      <c r="BC65" s="1250"/>
      <c r="BD65" s="1250"/>
      <c r="BE65" s="1250"/>
      <c r="BF65" s="1250"/>
      <c r="BG65" s="1250"/>
      <c r="BH65" s="1250"/>
      <c r="BI65" s="1250"/>
      <c r="BJ65" s="1250"/>
      <c r="BK65" s="1250"/>
      <c r="BL65" s="1250"/>
      <c r="BM65" s="1250"/>
      <c r="BN65" s="1250"/>
      <c r="BO65" s="1250"/>
      <c r="BP65" s="1250"/>
      <c r="BQ65" s="1250"/>
      <c r="BR65" s="1250"/>
      <c r="BS65" s="1250"/>
      <c r="BT65" s="1250"/>
      <c r="BU65" s="1250"/>
      <c r="BV65" s="1250"/>
      <c r="BW65" s="1250"/>
      <c r="BX65" s="1250"/>
      <c r="BY65" s="1250"/>
      <c r="BZ65" s="1250"/>
      <c r="CA65" s="1250"/>
      <c r="CB65" s="1250"/>
      <c r="CC65" s="1250"/>
      <c r="CD65" s="1250"/>
      <c r="CE65" s="1250"/>
      <c r="CF65" s="1250"/>
      <c r="CG65" s="1250"/>
      <c r="CH65" s="1250"/>
      <c r="CI65" s="1250"/>
      <c r="CJ65" s="1250"/>
      <c r="CK65" s="1250"/>
      <c r="CL65" s="1250"/>
      <c r="CM65" s="1250"/>
      <c r="CN65" s="1250"/>
      <c r="CO65" s="1250"/>
      <c r="CP65" s="1250"/>
      <c r="CQ65" s="1250"/>
      <c r="CR65" s="1250"/>
      <c r="CS65" s="1250"/>
      <c r="CT65" s="1250"/>
      <c r="CU65" s="1250"/>
      <c r="CV65" s="1250"/>
      <c r="CW65" s="1250"/>
      <c r="CX65" s="1250"/>
      <c r="CY65" s="1250"/>
      <c r="CZ65" s="1250"/>
      <c r="DA65" s="1250"/>
      <c r="DB65" s="1250"/>
      <c r="DC65" s="1251"/>
    </row>
    <row r="66" spans="2:107" ht="13.5" x14ac:dyDescent="0.15">
      <c r="B66" s="363"/>
      <c r="AN66" s="1252"/>
      <c r="AO66" s="1253"/>
      <c r="AP66" s="1253"/>
      <c r="AQ66" s="1253"/>
      <c r="AR66" s="1253"/>
      <c r="AS66" s="1253"/>
      <c r="AT66" s="1253"/>
      <c r="AU66" s="1253"/>
      <c r="AV66" s="1253"/>
      <c r="AW66" s="1253"/>
      <c r="AX66" s="1253"/>
      <c r="AY66" s="1253"/>
      <c r="AZ66" s="1253"/>
      <c r="BA66" s="1253"/>
      <c r="BB66" s="1253"/>
      <c r="BC66" s="1253"/>
      <c r="BD66" s="1253"/>
      <c r="BE66" s="1253"/>
      <c r="BF66" s="1253"/>
      <c r="BG66" s="1253"/>
      <c r="BH66" s="1253"/>
      <c r="BI66" s="1253"/>
      <c r="BJ66" s="1253"/>
      <c r="BK66" s="1253"/>
      <c r="BL66" s="1253"/>
      <c r="BM66" s="1253"/>
      <c r="BN66" s="1253"/>
      <c r="BO66" s="1253"/>
      <c r="BP66" s="1253"/>
      <c r="BQ66" s="1253"/>
      <c r="BR66" s="1253"/>
      <c r="BS66" s="1253"/>
      <c r="BT66" s="1253"/>
      <c r="BU66" s="1253"/>
      <c r="BV66" s="1253"/>
      <c r="BW66" s="1253"/>
      <c r="BX66" s="1253"/>
      <c r="BY66" s="1253"/>
      <c r="BZ66" s="1253"/>
      <c r="CA66" s="1253"/>
      <c r="CB66" s="1253"/>
      <c r="CC66" s="1253"/>
      <c r="CD66" s="1253"/>
      <c r="CE66" s="1253"/>
      <c r="CF66" s="1253"/>
      <c r="CG66" s="1253"/>
      <c r="CH66" s="1253"/>
      <c r="CI66" s="1253"/>
      <c r="CJ66" s="1253"/>
      <c r="CK66" s="1253"/>
      <c r="CL66" s="1253"/>
      <c r="CM66" s="1253"/>
      <c r="CN66" s="1253"/>
      <c r="CO66" s="1253"/>
      <c r="CP66" s="1253"/>
      <c r="CQ66" s="1253"/>
      <c r="CR66" s="1253"/>
      <c r="CS66" s="1253"/>
      <c r="CT66" s="1253"/>
      <c r="CU66" s="1253"/>
      <c r="CV66" s="1253"/>
      <c r="CW66" s="1253"/>
      <c r="CX66" s="1253"/>
      <c r="CY66" s="1253"/>
      <c r="CZ66" s="1253"/>
      <c r="DA66" s="1253"/>
      <c r="DB66" s="1253"/>
      <c r="DC66" s="1254"/>
    </row>
    <row r="67" spans="2:107" ht="13.5" x14ac:dyDescent="0.15">
      <c r="B67" s="363"/>
      <c r="AN67" s="1252"/>
      <c r="AO67" s="1253"/>
      <c r="AP67" s="1253"/>
      <c r="AQ67" s="1253"/>
      <c r="AR67" s="1253"/>
      <c r="AS67" s="1253"/>
      <c r="AT67" s="1253"/>
      <c r="AU67" s="1253"/>
      <c r="AV67" s="1253"/>
      <c r="AW67" s="1253"/>
      <c r="AX67" s="1253"/>
      <c r="AY67" s="1253"/>
      <c r="AZ67" s="1253"/>
      <c r="BA67" s="1253"/>
      <c r="BB67" s="1253"/>
      <c r="BC67" s="1253"/>
      <c r="BD67" s="1253"/>
      <c r="BE67" s="1253"/>
      <c r="BF67" s="1253"/>
      <c r="BG67" s="1253"/>
      <c r="BH67" s="1253"/>
      <c r="BI67" s="1253"/>
      <c r="BJ67" s="1253"/>
      <c r="BK67" s="1253"/>
      <c r="BL67" s="1253"/>
      <c r="BM67" s="1253"/>
      <c r="BN67" s="1253"/>
      <c r="BO67" s="1253"/>
      <c r="BP67" s="1253"/>
      <c r="BQ67" s="1253"/>
      <c r="BR67" s="1253"/>
      <c r="BS67" s="1253"/>
      <c r="BT67" s="1253"/>
      <c r="BU67" s="1253"/>
      <c r="BV67" s="1253"/>
      <c r="BW67" s="1253"/>
      <c r="BX67" s="1253"/>
      <c r="BY67" s="1253"/>
      <c r="BZ67" s="1253"/>
      <c r="CA67" s="1253"/>
      <c r="CB67" s="1253"/>
      <c r="CC67" s="1253"/>
      <c r="CD67" s="1253"/>
      <c r="CE67" s="1253"/>
      <c r="CF67" s="1253"/>
      <c r="CG67" s="1253"/>
      <c r="CH67" s="1253"/>
      <c r="CI67" s="1253"/>
      <c r="CJ67" s="1253"/>
      <c r="CK67" s="1253"/>
      <c r="CL67" s="1253"/>
      <c r="CM67" s="1253"/>
      <c r="CN67" s="1253"/>
      <c r="CO67" s="1253"/>
      <c r="CP67" s="1253"/>
      <c r="CQ67" s="1253"/>
      <c r="CR67" s="1253"/>
      <c r="CS67" s="1253"/>
      <c r="CT67" s="1253"/>
      <c r="CU67" s="1253"/>
      <c r="CV67" s="1253"/>
      <c r="CW67" s="1253"/>
      <c r="CX67" s="1253"/>
      <c r="CY67" s="1253"/>
      <c r="CZ67" s="1253"/>
      <c r="DA67" s="1253"/>
      <c r="DB67" s="1253"/>
      <c r="DC67" s="1254"/>
    </row>
    <row r="68" spans="2:107" ht="13.5" x14ac:dyDescent="0.15">
      <c r="B68" s="363"/>
      <c r="AN68" s="1252"/>
      <c r="AO68" s="1253"/>
      <c r="AP68" s="1253"/>
      <c r="AQ68" s="1253"/>
      <c r="AR68" s="1253"/>
      <c r="AS68" s="1253"/>
      <c r="AT68" s="1253"/>
      <c r="AU68" s="1253"/>
      <c r="AV68" s="1253"/>
      <c r="AW68" s="1253"/>
      <c r="AX68" s="1253"/>
      <c r="AY68" s="1253"/>
      <c r="AZ68" s="1253"/>
      <c r="BA68" s="1253"/>
      <c r="BB68" s="1253"/>
      <c r="BC68" s="1253"/>
      <c r="BD68" s="1253"/>
      <c r="BE68" s="1253"/>
      <c r="BF68" s="1253"/>
      <c r="BG68" s="1253"/>
      <c r="BH68" s="1253"/>
      <c r="BI68" s="1253"/>
      <c r="BJ68" s="1253"/>
      <c r="BK68" s="1253"/>
      <c r="BL68" s="1253"/>
      <c r="BM68" s="1253"/>
      <c r="BN68" s="1253"/>
      <c r="BO68" s="1253"/>
      <c r="BP68" s="1253"/>
      <c r="BQ68" s="1253"/>
      <c r="BR68" s="1253"/>
      <c r="BS68" s="1253"/>
      <c r="BT68" s="1253"/>
      <c r="BU68" s="1253"/>
      <c r="BV68" s="1253"/>
      <c r="BW68" s="1253"/>
      <c r="BX68" s="1253"/>
      <c r="BY68" s="1253"/>
      <c r="BZ68" s="1253"/>
      <c r="CA68" s="1253"/>
      <c r="CB68" s="1253"/>
      <c r="CC68" s="1253"/>
      <c r="CD68" s="1253"/>
      <c r="CE68" s="1253"/>
      <c r="CF68" s="1253"/>
      <c r="CG68" s="1253"/>
      <c r="CH68" s="1253"/>
      <c r="CI68" s="1253"/>
      <c r="CJ68" s="1253"/>
      <c r="CK68" s="1253"/>
      <c r="CL68" s="1253"/>
      <c r="CM68" s="1253"/>
      <c r="CN68" s="1253"/>
      <c r="CO68" s="1253"/>
      <c r="CP68" s="1253"/>
      <c r="CQ68" s="1253"/>
      <c r="CR68" s="1253"/>
      <c r="CS68" s="1253"/>
      <c r="CT68" s="1253"/>
      <c r="CU68" s="1253"/>
      <c r="CV68" s="1253"/>
      <c r="CW68" s="1253"/>
      <c r="CX68" s="1253"/>
      <c r="CY68" s="1253"/>
      <c r="CZ68" s="1253"/>
      <c r="DA68" s="1253"/>
      <c r="DB68" s="1253"/>
      <c r="DC68" s="1254"/>
    </row>
    <row r="69" spans="2:107" ht="13.5" x14ac:dyDescent="0.15">
      <c r="B69" s="363"/>
      <c r="AN69" s="1255"/>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7"/>
    </row>
    <row r="70" spans="2:107" ht="13.5" x14ac:dyDescent="0.15">
      <c r="B70" s="363"/>
      <c r="H70" s="376"/>
      <c r="I70" s="376"/>
      <c r="J70" s="374"/>
      <c r="K70" s="374"/>
      <c r="L70" s="373"/>
      <c r="M70" s="374"/>
      <c r="N70" s="373"/>
      <c r="AN70" s="369"/>
      <c r="AO70" s="369"/>
      <c r="AP70" s="369"/>
      <c r="AZ70" s="369"/>
      <c r="BA70" s="369"/>
      <c r="BB70" s="369"/>
      <c r="BL70" s="369"/>
      <c r="BM70" s="369"/>
      <c r="BN70" s="369"/>
      <c r="BX70" s="369"/>
      <c r="BY70" s="369"/>
      <c r="BZ70" s="369"/>
      <c r="CJ70" s="369"/>
      <c r="CK70" s="369"/>
      <c r="CL70" s="369"/>
      <c r="CV70" s="369"/>
      <c r="CW70" s="369"/>
      <c r="CX70" s="369"/>
    </row>
    <row r="71" spans="2:107" ht="13.5" x14ac:dyDescent="0.15">
      <c r="B71" s="363"/>
      <c r="G71" s="372"/>
      <c r="I71" s="375"/>
      <c r="J71" s="374"/>
      <c r="K71" s="374"/>
      <c r="L71" s="373"/>
      <c r="M71" s="374"/>
      <c r="N71" s="373"/>
      <c r="AM71" s="372"/>
      <c r="AN71" s="362" t="s">
        <v>602</v>
      </c>
    </row>
    <row r="72" spans="2:107" ht="13.5" x14ac:dyDescent="0.15">
      <c r="B72" s="363"/>
      <c r="G72" s="1258"/>
      <c r="H72" s="1258"/>
      <c r="I72" s="1258"/>
      <c r="J72" s="1258"/>
      <c r="K72" s="371"/>
      <c r="L72" s="371"/>
      <c r="M72" s="370"/>
      <c r="N72" s="370"/>
      <c r="AN72" s="1259"/>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61"/>
      <c r="BP72" s="1262" t="s">
        <v>561</v>
      </c>
      <c r="BQ72" s="1262"/>
      <c r="BR72" s="1262"/>
      <c r="BS72" s="1262"/>
      <c r="BT72" s="1262"/>
      <c r="BU72" s="1262"/>
      <c r="BV72" s="1262"/>
      <c r="BW72" s="1262"/>
      <c r="BX72" s="1262" t="s">
        <v>562</v>
      </c>
      <c r="BY72" s="1262"/>
      <c r="BZ72" s="1262"/>
      <c r="CA72" s="1262"/>
      <c r="CB72" s="1262"/>
      <c r="CC72" s="1262"/>
      <c r="CD72" s="1262"/>
      <c r="CE72" s="1262"/>
      <c r="CF72" s="1262" t="s">
        <v>563</v>
      </c>
      <c r="CG72" s="1262"/>
      <c r="CH72" s="1262"/>
      <c r="CI72" s="1262"/>
      <c r="CJ72" s="1262"/>
      <c r="CK72" s="1262"/>
      <c r="CL72" s="1262"/>
      <c r="CM72" s="1262"/>
      <c r="CN72" s="1262" t="s">
        <v>564</v>
      </c>
      <c r="CO72" s="1262"/>
      <c r="CP72" s="1262"/>
      <c r="CQ72" s="1262"/>
      <c r="CR72" s="1262"/>
      <c r="CS72" s="1262"/>
      <c r="CT72" s="1262"/>
      <c r="CU72" s="1262"/>
      <c r="CV72" s="1262" t="s">
        <v>565</v>
      </c>
      <c r="CW72" s="1262"/>
      <c r="CX72" s="1262"/>
      <c r="CY72" s="1262"/>
      <c r="CZ72" s="1262"/>
      <c r="DA72" s="1262"/>
      <c r="DB72" s="1262"/>
      <c r="DC72" s="1262"/>
    </row>
    <row r="73" spans="2:107" ht="13.5" x14ac:dyDescent="0.15">
      <c r="B73" s="363"/>
      <c r="G73" s="1248"/>
      <c r="H73" s="1248"/>
      <c r="I73" s="1248"/>
      <c r="J73" s="1248"/>
      <c r="K73" s="1267"/>
      <c r="L73" s="1267"/>
      <c r="M73" s="1267"/>
      <c r="N73" s="1267"/>
      <c r="AM73" s="369"/>
      <c r="AN73" s="1264" t="s">
        <v>601</v>
      </c>
      <c r="AO73" s="1264"/>
      <c r="AP73" s="1264"/>
      <c r="AQ73" s="1264"/>
      <c r="AR73" s="1264"/>
      <c r="AS73" s="1264"/>
      <c r="AT73" s="1264"/>
      <c r="AU73" s="1264"/>
      <c r="AV73" s="1264"/>
      <c r="AW73" s="1264"/>
      <c r="AX73" s="1264"/>
      <c r="AY73" s="1264"/>
      <c r="AZ73" s="1264"/>
      <c r="BA73" s="1264"/>
      <c r="BB73" s="1264" t="s">
        <v>599</v>
      </c>
      <c r="BC73" s="1264"/>
      <c r="BD73" s="1264"/>
      <c r="BE73" s="1264"/>
      <c r="BF73" s="1264"/>
      <c r="BG73" s="1264"/>
      <c r="BH73" s="1264"/>
      <c r="BI73" s="1264"/>
      <c r="BJ73" s="1264"/>
      <c r="BK73" s="1264"/>
      <c r="BL73" s="1264"/>
      <c r="BM73" s="1264"/>
      <c r="BN73" s="1264"/>
      <c r="BO73" s="1264"/>
      <c r="BP73" s="1247">
        <v>126</v>
      </c>
      <c r="BQ73" s="1247"/>
      <c r="BR73" s="1247"/>
      <c r="BS73" s="1247"/>
      <c r="BT73" s="1247"/>
      <c r="BU73" s="1247"/>
      <c r="BV73" s="1247"/>
      <c r="BW73" s="1247"/>
      <c r="BX73" s="1247">
        <v>101.8</v>
      </c>
      <c r="BY73" s="1247"/>
      <c r="BZ73" s="1247"/>
      <c r="CA73" s="1247"/>
      <c r="CB73" s="1247"/>
      <c r="CC73" s="1247"/>
      <c r="CD73" s="1247"/>
      <c r="CE73" s="1247"/>
      <c r="CF73" s="1247">
        <v>86.5</v>
      </c>
      <c r="CG73" s="1247"/>
      <c r="CH73" s="1247"/>
      <c r="CI73" s="1247"/>
      <c r="CJ73" s="1247"/>
      <c r="CK73" s="1247"/>
      <c r="CL73" s="1247"/>
      <c r="CM73" s="1247"/>
      <c r="CN73" s="1247">
        <v>68.3</v>
      </c>
      <c r="CO73" s="1247"/>
      <c r="CP73" s="1247"/>
      <c r="CQ73" s="1247"/>
      <c r="CR73" s="1247"/>
      <c r="CS73" s="1247"/>
      <c r="CT73" s="1247"/>
      <c r="CU73" s="1247"/>
      <c r="CV73" s="1247">
        <v>52.2</v>
      </c>
      <c r="CW73" s="1247"/>
      <c r="CX73" s="1247"/>
      <c r="CY73" s="1247"/>
      <c r="CZ73" s="1247"/>
      <c r="DA73" s="1247"/>
      <c r="DB73" s="1247"/>
      <c r="DC73" s="1247"/>
    </row>
    <row r="74" spans="2:107" ht="13.5" x14ac:dyDescent="0.15">
      <c r="B74" s="363"/>
      <c r="G74" s="1248"/>
      <c r="H74" s="1248"/>
      <c r="I74" s="1248"/>
      <c r="J74" s="1248"/>
      <c r="K74" s="1267"/>
      <c r="L74" s="1267"/>
      <c r="M74" s="1267"/>
      <c r="N74" s="1267"/>
      <c r="AM74" s="369"/>
      <c r="AN74" s="1264"/>
      <c r="AO74" s="1264"/>
      <c r="AP74" s="1264"/>
      <c r="AQ74" s="1264"/>
      <c r="AR74" s="1264"/>
      <c r="AS74" s="1264"/>
      <c r="AT74" s="1264"/>
      <c r="AU74" s="1264"/>
      <c r="AV74" s="1264"/>
      <c r="AW74" s="1264"/>
      <c r="AX74" s="1264"/>
      <c r="AY74" s="1264"/>
      <c r="AZ74" s="1264"/>
      <c r="BA74" s="1264"/>
      <c r="BB74" s="1264"/>
      <c r="BC74" s="1264"/>
      <c r="BD74" s="1264"/>
      <c r="BE74" s="1264"/>
      <c r="BF74" s="1264"/>
      <c r="BG74" s="1264"/>
      <c r="BH74" s="1264"/>
      <c r="BI74" s="1264"/>
      <c r="BJ74" s="1264"/>
      <c r="BK74" s="1264"/>
      <c r="BL74" s="1264"/>
      <c r="BM74" s="1264"/>
      <c r="BN74" s="1264"/>
      <c r="BO74" s="1264"/>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363"/>
      <c r="G75" s="1248"/>
      <c r="H75" s="1248"/>
      <c r="I75" s="1258"/>
      <c r="J75" s="1258"/>
      <c r="K75" s="1263"/>
      <c r="L75" s="1263"/>
      <c r="M75" s="1263"/>
      <c r="N75" s="1263"/>
      <c r="AM75" s="369"/>
      <c r="AN75" s="1264"/>
      <c r="AO75" s="1264"/>
      <c r="AP75" s="1264"/>
      <c r="AQ75" s="1264"/>
      <c r="AR75" s="1264"/>
      <c r="AS75" s="1264"/>
      <c r="AT75" s="1264"/>
      <c r="AU75" s="1264"/>
      <c r="AV75" s="1264"/>
      <c r="AW75" s="1264"/>
      <c r="AX75" s="1264"/>
      <c r="AY75" s="1264"/>
      <c r="AZ75" s="1264"/>
      <c r="BA75" s="1264"/>
      <c r="BB75" s="1264" t="s">
        <v>598</v>
      </c>
      <c r="BC75" s="1264"/>
      <c r="BD75" s="1264"/>
      <c r="BE75" s="1264"/>
      <c r="BF75" s="1264"/>
      <c r="BG75" s="1264"/>
      <c r="BH75" s="1264"/>
      <c r="BI75" s="1264"/>
      <c r="BJ75" s="1264"/>
      <c r="BK75" s="1264"/>
      <c r="BL75" s="1264"/>
      <c r="BM75" s="1264"/>
      <c r="BN75" s="1264"/>
      <c r="BO75" s="1264"/>
      <c r="BP75" s="1247">
        <v>18.399999999999999</v>
      </c>
      <c r="BQ75" s="1247"/>
      <c r="BR75" s="1247"/>
      <c r="BS75" s="1247"/>
      <c r="BT75" s="1247"/>
      <c r="BU75" s="1247"/>
      <c r="BV75" s="1247"/>
      <c r="BW75" s="1247"/>
      <c r="BX75" s="1247">
        <v>16.899999999999999</v>
      </c>
      <c r="BY75" s="1247"/>
      <c r="BZ75" s="1247"/>
      <c r="CA75" s="1247"/>
      <c r="CB75" s="1247"/>
      <c r="CC75" s="1247"/>
      <c r="CD75" s="1247"/>
      <c r="CE75" s="1247"/>
      <c r="CF75" s="1247">
        <v>15.2</v>
      </c>
      <c r="CG75" s="1247"/>
      <c r="CH75" s="1247"/>
      <c r="CI75" s="1247"/>
      <c r="CJ75" s="1247"/>
      <c r="CK75" s="1247"/>
      <c r="CL75" s="1247"/>
      <c r="CM75" s="1247"/>
      <c r="CN75" s="1247">
        <v>13.5</v>
      </c>
      <c r="CO75" s="1247"/>
      <c r="CP75" s="1247"/>
      <c r="CQ75" s="1247"/>
      <c r="CR75" s="1247"/>
      <c r="CS75" s="1247"/>
      <c r="CT75" s="1247"/>
      <c r="CU75" s="1247"/>
      <c r="CV75" s="1247">
        <v>12.3</v>
      </c>
      <c r="CW75" s="1247"/>
      <c r="CX75" s="1247"/>
      <c r="CY75" s="1247"/>
      <c r="CZ75" s="1247"/>
      <c r="DA75" s="1247"/>
      <c r="DB75" s="1247"/>
      <c r="DC75" s="1247"/>
    </row>
    <row r="76" spans="2:107" ht="13.5" x14ac:dyDescent="0.15">
      <c r="B76" s="363"/>
      <c r="G76" s="1248"/>
      <c r="H76" s="1248"/>
      <c r="I76" s="1258"/>
      <c r="J76" s="1258"/>
      <c r="K76" s="1263"/>
      <c r="L76" s="1263"/>
      <c r="M76" s="1263"/>
      <c r="N76" s="1263"/>
      <c r="AM76" s="369"/>
      <c r="AN76" s="1264"/>
      <c r="AO76" s="1264"/>
      <c r="AP76" s="1264"/>
      <c r="AQ76" s="1264"/>
      <c r="AR76" s="1264"/>
      <c r="AS76" s="1264"/>
      <c r="AT76" s="1264"/>
      <c r="AU76" s="1264"/>
      <c r="AV76" s="1264"/>
      <c r="AW76" s="1264"/>
      <c r="AX76" s="1264"/>
      <c r="AY76" s="1264"/>
      <c r="AZ76" s="1264"/>
      <c r="BA76" s="1264"/>
      <c r="BB76" s="1264"/>
      <c r="BC76" s="1264"/>
      <c r="BD76" s="1264"/>
      <c r="BE76" s="1264"/>
      <c r="BF76" s="1264"/>
      <c r="BG76" s="1264"/>
      <c r="BH76" s="1264"/>
      <c r="BI76" s="1264"/>
      <c r="BJ76" s="1264"/>
      <c r="BK76" s="1264"/>
      <c r="BL76" s="1264"/>
      <c r="BM76" s="1264"/>
      <c r="BN76" s="1264"/>
      <c r="BO76" s="1264"/>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363"/>
      <c r="G77" s="1258"/>
      <c r="H77" s="1258"/>
      <c r="I77" s="1258"/>
      <c r="J77" s="1258"/>
      <c r="K77" s="1267"/>
      <c r="L77" s="1267"/>
      <c r="M77" s="1267"/>
      <c r="N77" s="1267"/>
      <c r="AN77" s="1262" t="s">
        <v>600</v>
      </c>
      <c r="AO77" s="1262"/>
      <c r="AP77" s="1262"/>
      <c r="AQ77" s="1262"/>
      <c r="AR77" s="1262"/>
      <c r="AS77" s="1262"/>
      <c r="AT77" s="1262"/>
      <c r="AU77" s="1262"/>
      <c r="AV77" s="1262"/>
      <c r="AW77" s="1262"/>
      <c r="AX77" s="1262"/>
      <c r="AY77" s="1262"/>
      <c r="AZ77" s="1262"/>
      <c r="BA77" s="1262"/>
      <c r="BB77" s="1264" t="s">
        <v>599</v>
      </c>
      <c r="BC77" s="1264"/>
      <c r="BD77" s="1264"/>
      <c r="BE77" s="1264"/>
      <c r="BF77" s="1264"/>
      <c r="BG77" s="1264"/>
      <c r="BH77" s="1264"/>
      <c r="BI77" s="1264"/>
      <c r="BJ77" s="1264"/>
      <c r="BK77" s="1264"/>
      <c r="BL77" s="1264"/>
      <c r="BM77" s="1264"/>
      <c r="BN77" s="1264"/>
      <c r="BO77" s="1264"/>
      <c r="BP77" s="1247">
        <v>31.9</v>
      </c>
      <c r="BQ77" s="1247"/>
      <c r="BR77" s="1247"/>
      <c r="BS77" s="1247"/>
      <c r="BT77" s="1247"/>
      <c r="BU77" s="1247"/>
      <c r="BV77" s="1247"/>
      <c r="BW77" s="1247"/>
      <c r="BX77" s="1247">
        <v>24.2</v>
      </c>
      <c r="BY77" s="1247"/>
      <c r="BZ77" s="1247"/>
      <c r="CA77" s="1247"/>
      <c r="CB77" s="1247"/>
      <c r="CC77" s="1247"/>
      <c r="CD77" s="1247"/>
      <c r="CE77" s="1247"/>
      <c r="CF77" s="1247">
        <v>22.1</v>
      </c>
      <c r="CG77" s="1247"/>
      <c r="CH77" s="1247"/>
      <c r="CI77" s="1247"/>
      <c r="CJ77" s="1247"/>
      <c r="CK77" s="1247"/>
      <c r="CL77" s="1247"/>
      <c r="CM77" s="1247"/>
      <c r="CN77" s="1247">
        <v>20.399999999999999</v>
      </c>
      <c r="CO77" s="1247"/>
      <c r="CP77" s="1247"/>
      <c r="CQ77" s="1247"/>
      <c r="CR77" s="1247"/>
      <c r="CS77" s="1247"/>
      <c r="CT77" s="1247"/>
      <c r="CU77" s="1247"/>
      <c r="CV77" s="1247">
        <v>11.2</v>
      </c>
      <c r="CW77" s="1247"/>
      <c r="CX77" s="1247"/>
      <c r="CY77" s="1247"/>
      <c r="CZ77" s="1247"/>
      <c r="DA77" s="1247"/>
      <c r="DB77" s="1247"/>
      <c r="DC77" s="1247"/>
    </row>
    <row r="78" spans="2:107" ht="13.5" x14ac:dyDescent="0.15">
      <c r="B78" s="363"/>
      <c r="G78" s="1258"/>
      <c r="H78" s="1258"/>
      <c r="I78" s="1258"/>
      <c r="J78" s="1258"/>
      <c r="K78" s="1267"/>
      <c r="L78" s="1267"/>
      <c r="M78" s="1267"/>
      <c r="N78" s="1267"/>
      <c r="AN78" s="1262"/>
      <c r="AO78" s="1262"/>
      <c r="AP78" s="1262"/>
      <c r="AQ78" s="1262"/>
      <c r="AR78" s="1262"/>
      <c r="AS78" s="1262"/>
      <c r="AT78" s="1262"/>
      <c r="AU78" s="1262"/>
      <c r="AV78" s="1262"/>
      <c r="AW78" s="1262"/>
      <c r="AX78" s="1262"/>
      <c r="AY78" s="1262"/>
      <c r="AZ78" s="1262"/>
      <c r="BA78" s="1262"/>
      <c r="BB78" s="1264"/>
      <c r="BC78" s="1264"/>
      <c r="BD78" s="1264"/>
      <c r="BE78" s="1264"/>
      <c r="BF78" s="1264"/>
      <c r="BG78" s="1264"/>
      <c r="BH78" s="1264"/>
      <c r="BI78" s="1264"/>
      <c r="BJ78" s="1264"/>
      <c r="BK78" s="1264"/>
      <c r="BL78" s="1264"/>
      <c r="BM78" s="1264"/>
      <c r="BN78" s="1264"/>
      <c r="BO78" s="1264"/>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363"/>
      <c r="G79" s="1258"/>
      <c r="H79" s="1258"/>
      <c r="I79" s="1265"/>
      <c r="J79" s="1265"/>
      <c r="K79" s="1268"/>
      <c r="L79" s="1268"/>
      <c r="M79" s="1268"/>
      <c r="N79" s="1268"/>
      <c r="AN79" s="1262"/>
      <c r="AO79" s="1262"/>
      <c r="AP79" s="1262"/>
      <c r="AQ79" s="1262"/>
      <c r="AR79" s="1262"/>
      <c r="AS79" s="1262"/>
      <c r="AT79" s="1262"/>
      <c r="AU79" s="1262"/>
      <c r="AV79" s="1262"/>
      <c r="AW79" s="1262"/>
      <c r="AX79" s="1262"/>
      <c r="AY79" s="1262"/>
      <c r="AZ79" s="1262"/>
      <c r="BA79" s="1262"/>
      <c r="BB79" s="1264" t="s">
        <v>598</v>
      </c>
      <c r="BC79" s="1264"/>
      <c r="BD79" s="1264"/>
      <c r="BE79" s="1264"/>
      <c r="BF79" s="1264"/>
      <c r="BG79" s="1264"/>
      <c r="BH79" s="1264"/>
      <c r="BI79" s="1264"/>
      <c r="BJ79" s="1264"/>
      <c r="BK79" s="1264"/>
      <c r="BL79" s="1264"/>
      <c r="BM79" s="1264"/>
      <c r="BN79" s="1264"/>
      <c r="BO79" s="1264"/>
      <c r="BP79" s="1247">
        <v>6.6</v>
      </c>
      <c r="BQ79" s="1247"/>
      <c r="BR79" s="1247"/>
      <c r="BS79" s="1247"/>
      <c r="BT79" s="1247"/>
      <c r="BU79" s="1247"/>
      <c r="BV79" s="1247"/>
      <c r="BW79" s="1247"/>
      <c r="BX79" s="1247">
        <v>6.4</v>
      </c>
      <c r="BY79" s="1247"/>
      <c r="BZ79" s="1247"/>
      <c r="CA79" s="1247"/>
      <c r="CB79" s="1247"/>
      <c r="CC79" s="1247"/>
      <c r="CD79" s="1247"/>
      <c r="CE79" s="1247"/>
      <c r="CF79" s="1247">
        <v>6.3</v>
      </c>
      <c r="CG79" s="1247"/>
      <c r="CH79" s="1247"/>
      <c r="CI79" s="1247"/>
      <c r="CJ79" s="1247"/>
      <c r="CK79" s="1247"/>
      <c r="CL79" s="1247"/>
      <c r="CM79" s="1247"/>
      <c r="CN79" s="1247">
        <v>6.2</v>
      </c>
      <c r="CO79" s="1247"/>
      <c r="CP79" s="1247"/>
      <c r="CQ79" s="1247"/>
      <c r="CR79" s="1247"/>
      <c r="CS79" s="1247"/>
      <c r="CT79" s="1247"/>
      <c r="CU79" s="1247"/>
      <c r="CV79" s="1247">
        <v>5.7</v>
      </c>
      <c r="CW79" s="1247"/>
      <c r="CX79" s="1247"/>
      <c r="CY79" s="1247"/>
      <c r="CZ79" s="1247"/>
      <c r="DA79" s="1247"/>
      <c r="DB79" s="1247"/>
      <c r="DC79" s="1247"/>
    </row>
    <row r="80" spans="2:107" ht="13.5" x14ac:dyDescent="0.15">
      <c r="B80" s="363"/>
      <c r="G80" s="1258"/>
      <c r="H80" s="1258"/>
      <c r="I80" s="1265"/>
      <c r="J80" s="1265"/>
      <c r="K80" s="1268"/>
      <c r="L80" s="1268"/>
      <c r="M80" s="1268"/>
      <c r="N80" s="1268"/>
      <c r="AN80" s="1262"/>
      <c r="AO80" s="1262"/>
      <c r="AP80" s="1262"/>
      <c r="AQ80" s="1262"/>
      <c r="AR80" s="1262"/>
      <c r="AS80" s="1262"/>
      <c r="AT80" s="1262"/>
      <c r="AU80" s="1262"/>
      <c r="AV80" s="1262"/>
      <c r="AW80" s="1262"/>
      <c r="AX80" s="1262"/>
      <c r="AY80" s="1262"/>
      <c r="AZ80" s="1262"/>
      <c r="BA80" s="1262"/>
      <c r="BB80" s="1264"/>
      <c r="BC80" s="1264"/>
      <c r="BD80" s="1264"/>
      <c r="BE80" s="1264"/>
      <c r="BF80" s="1264"/>
      <c r="BG80" s="1264"/>
      <c r="BH80" s="1264"/>
      <c r="BI80" s="1264"/>
      <c r="BJ80" s="1264"/>
      <c r="BK80" s="1264"/>
      <c r="BL80" s="1264"/>
      <c r="BM80" s="1264"/>
      <c r="BN80" s="1264"/>
      <c r="BO80" s="1264"/>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363"/>
    </row>
    <row r="82" spans="2:109" ht="17.25" x14ac:dyDescent="0.15">
      <c r="B82" s="363"/>
      <c r="K82" s="368"/>
      <c r="L82" s="368"/>
      <c r="M82" s="368"/>
      <c r="N82" s="368"/>
      <c r="AQ82" s="368"/>
      <c r="AR82" s="368"/>
      <c r="AS82" s="368"/>
      <c r="AT82" s="368"/>
      <c r="BC82" s="368"/>
      <c r="BD82" s="368"/>
      <c r="BE82" s="368"/>
      <c r="BF82" s="368"/>
      <c r="BO82" s="368"/>
      <c r="BP82" s="368"/>
      <c r="BQ82" s="368"/>
      <c r="BR82" s="368"/>
      <c r="CA82" s="368"/>
      <c r="CB82" s="368"/>
      <c r="CC82" s="368"/>
      <c r="CD82" s="368"/>
      <c r="CM82" s="368"/>
      <c r="CN82" s="368"/>
      <c r="CO82" s="368"/>
      <c r="CP82" s="368"/>
      <c r="CY82" s="368"/>
      <c r="CZ82" s="368"/>
      <c r="DA82" s="368"/>
      <c r="DB82" s="368"/>
      <c r="DC82" s="368"/>
    </row>
    <row r="83" spans="2:109" ht="13.5" x14ac:dyDescent="0.15">
      <c r="B83" s="367"/>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5"/>
    </row>
    <row r="84" spans="2:109" ht="13.5" x14ac:dyDescent="0.15">
      <c r="DD84" s="362"/>
      <c r="DE84" s="362"/>
    </row>
    <row r="85" spans="2:109" ht="13.5" x14ac:dyDescent="0.15">
      <c r="DD85" s="362"/>
      <c r="DE85" s="362"/>
    </row>
  </sheetData>
  <sheetProtection algorithmName="SHA-512" hashValue="5FDLzXj+UspXeji23ug7faIUmxIzUJBB3YU3Fdc2r8St0nzH3DONXwrxu14klANCaRRPR95owDNyNjIFWlMBVg==" saltValue="FOITacZOU2rW93FaA+RBN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C91" zoomScale="70" zoomScaleNormal="70" zoomScaleSheetLayoutView="70" workbookViewId="0">
      <selection activeCell="AN48" sqref="AN48"/>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4Mk/Xd2DG1UV+OaEReXYtdpOgZ3/ZdDaWOrGGmNjc4b3yj0gc+wkV4ailrNcyILmxLpnb5H0iVJqa8CzNpY/tA==" saltValue="fo+4J15SFJIRAzrD/EoFe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97" zoomScaleNormal="100" zoomScaleSheetLayoutView="55" workbookViewId="0">
      <selection activeCell="AN48" sqref="AN48"/>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BAr317JgLymXMu3OP8Ossyi8R5+oGK0TDJDpaoLtiyd0QkKEEYykl9bMMoQLPTr0usGZP6rHgs0j6u+C01fukg==" saltValue="AGBnsZ14n7jWrNl8SgDzx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558</v>
      </c>
      <c r="G2" s="148"/>
      <c r="H2" s="149"/>
    </row>
    <row r="3" spans="1:8" x14ac:dyDescent="0.15">
      <c r="A3" s="145" t="s">
        <v>551</v>
      </c>
      <c r="B3" s="150"/>
      <c r="C3" s="151"/>
      <c r="D3" s="152">
        <v>22798</v>
      </c>
      <c r="E3" s="153"/>
      <c r="F3" s="154">
        <v>47820</v>
      </c>
      <c r="G3" s="155"/>
      <c r="H3" s="156"/>
    </row>
    <row r="4" spans="1:8" x14ac:dyDescent="0.15">
      <c r="A4" s="157"/>
      <c r="B4" s="158"/>
      <c r="C4" s="159"/>
      <c r="D4" s="160">
        <v>16576</v>
      </c>
      <c r="E4" s="161"/>
      <c r="F4" s="162">
        <v>25855</v>
      </c>
      <c r="G4" s="163"/>
      <c r="H4" s="164"/>
    </row>
    <row r="5" spans="1:8" x14ac:dyDescent="0.15">
      <c r="A5" s="145" t="s">
        <v>553</v>
      </c>
      <c r="B5" s="150"/>
      <c r="C5" s="151"/>
      <c r="D5" s="152">
        <v>20954</v>
      </c>
      <c r="E5" s="153"/>
      <c r="F5" s="154">
        <v>41934</v>
      </c>
      <c r="G5" s="155"/>
      <c r="H5" s="156"/>
    </row>
    <row r="6" spans="1:8" x14ac:dyDescent="0.15">
      <c r="A6" s="157"/>
      <c r="B6" s="158"/>
      <c r="C6" s="159"/>
      <c r="D6" s="160">
        <v>12455</v>
      </c>
      <c r="E6" s="161"/>
      <c r="F6" s="162">
        <v>23352</v>
      </c>
      <c r="G6" s="163"/>
      <c r="H6" s="164"/>
    </row>
    <row r="7" spans="1:8" x14ac:dyDescent="0.15">
      <c r="A7" s="145" t="s">
        <v>554</v>
      </c>
      <c r="B7" s="150"/>
      <c r="C7" s="151"/>
      <c r="D7" s="152">
        <v>31284</v>
      </c>
      <c r="E7" s="153"/>
      <c r="F7" s="154">
        <v>45588</v>
      </c>
      <c r="G7" s="155"/>
      <c r="H7" s="156"/>
    </row>
    <row r="8" spans="1:8" x14ac:dyDescent="0.15">
      <c r="A8" s="157"/>
      <c r="B8" s="158"/>
      <c r="C8" s="159"/>
      <c r="D8" s="160">
        <v>18246</v>
      </c>
      <c r="E8" s="161"/>
      <c r="F8" s="162">
        <v>24150</v>
      </c>
      <c r="G8" s="163"/>
      <c r="H8" s="164"/>
    </row>
    <row r="9" spans="1:8" x14ac:dyDescent="0.15">
      <c r="A9" s="145" t="s">
        <v>555</v>
      </c>
      <c r="B9" s="150"/>
      <c r="C9" s="151"/>
      <c r="D9" s="152">
        <v>31609</v>
      </c>
      <c r="E9" s="153"/>
      <c r="F9" s="154">
        <v>45483</v>
      </c>
      <c r="G9" s="155"/>
      <c r="H9" s="156"/>
    </row>
    <row r="10" spans="1:8" x14ac:dyDescent="0.15">
      <c r="A10" s="157"/>
      <c r="B10" s="158"/>
      <c r="C10" s="159"/>
      <c r="D10" s="160">
        <v>20682</v>
      </c>
      <c r="E10" s="161"/>
      <c r="F10" s="162">
        <v>24241</v>
      </c>
      <c r="G10" s="163"/>
      <c r="H10" s="164"/>
    </row>
    <row r="11" spans="1:8" x14ac:dyDescent="0.15">
      <c r="A11" s="145" t="s">
        <v>556</v>
      </c>
      <c r="B11" s="150"/>
      <c r="C11" s="151"/>
      <c r="D11" s="152">
        <v>30213</v>
      </c>
      <c r="E11" s="153"/>
      <c r="F11" s="154">
        <v>45945</v>
      </c>
      <c r="G11" s="155"/>
      <c r="H11" s="156"/>
    </row>
    <row r="12" spans="1:8" x14ac:dyDescent="0.15">
      <c r="A12" s="157"/>
      <c r="B12" s="158"/>
      <c r="C12" s="165"/>
      <c r="D12" s="160">
        <v>19369</v>
      </c>
      <c r="E12" s="161"/>
      <c r="F12" s="162">
        <v>25180</v>
      </c>
      <c r="G12" s="163"/>
      <c r="H12" s="164"/>
    </row>
    <row r="13" spans="1:8" x14ac:dyDescent="0.15">
      <c r="A13" s="145"/>
      <c r="B13" s="150"/>
      <c r="C13" s="166"/>
      <c r="D13" s="167">
        <v>27372</v>
      </c>
      <c r="E13" s="168"/>
      <c r="F13" s="169">
        <v>45354</v>
      </c>
      <c r="G13" s="170"/>
      <c r="H13" s="156"/>
    </row>
    <row r="14" spans="1:8" x14ac:dyDescent="0.15">
      <c r="A14" s="157"/>
      <c r="B14" s="158"/>
      <c r="C14" s="159"/>
      <c r="D14" s="160">
        <v>17466</v>
      </c>
      <c r="E14" s="161"/>
      <c r="F14" s="162">
        <v>24556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2.02</v>
      </c>
      <c r="C19" s="171">
        <f>ROUND(VALUE(SUBSTITUTE(実質収支比率等に係る経年分析!G$48,"▲","-")),2)</f>
        <v>3.01</v>
      </c>
      <c r="D19" s="171">
        <f>ROUND(VALUE(SUBSTITUTE(実質収支比率等に係る経年分析!H$48,"▲","-")),2)</f>
        <v>2.08</v>
      </c>
      <c r="E19" s="171">
        <f>ROUND(VALUE(SUBSTITUTE(実質収支比率等に係る経年分析!I$48,"▲","-")),2)</f>
        <v>5.97</v>
      </c>
      <c r="F19" s="171">
        <f>ROUND(VALUE(SUBSTITUTE(実質収支比率等に係る経年分析!J$48,"▲","-")),2)</f>
        <v>4.99</v>
      </c>
    </row>
    <row r="20" spans="1:11" x14ac:dyDescent="0.15">
      <c r="A20" s="171" t="s">
        <v>54</v>
      </c>
      <c r="B20" s="171">
        <f>ROUND(VALUE(SUBSTITUTE(実質収支比率等に係る経年分析!F$47,"▲","-")),2)</f>
        <v>7.79</v>
      </c>
      <c r="C20" s="171">
        <f>ROUND(VALUE(SUBSTITUTE(実質収支比率等に係る経年分析!G$47,"▲","-")),2)</f>
        <v>8.31</v>
      </c>
      <c r="D20" s="171">
        <f>ROUND(VALUE(SUBSTITUTE(実質収支比率等に係る経年分析!H$47,"▲","-")),2)</f>
        <v>9.64</v>
      </c>
      <c r="E20" s="171">
        <f>ROUND(VALUE(SUBSTITUTE(実質収支比率等に係る経年分析!I$47,"▲","-")),2)</f>
        <v>9.99</v>
      </c>
      <c r="F20" s="171">
        <f>ROUND(VALUE(SUBSTITUTE(実質収支比率等に係る経年分析!J$47,"▲","-")),2)</f>
        <v>12.16</v>
      </c>
    </row>
    <row r="21" spans="1:11" x14ac:dyDescent="0.15">
      <c r="A21" s="171" t="s">
        <v>55</v>
      </c>
      <c r="B21" s="171">
        <f>IF(ISNUMBER(VALUE(SUBSTITUTE(実質収支比率等に係る経年分析!F$49,"▲","-"))),ROUND(VALUE(SUBSTITUTE(実質収支比率等に係る経年分析!F$49,"▲","-")),2),NA())</f>
        <v>1.28</v>
      </c>
      <c r="C21" s="171">
        <f>IF(ISNUMBER(VALUE(SUBSTITUTE(実質収支比率等に係る経年分析!G$49,"▲","-"))),ROUND(VALUE(SUBSTITUTE(実質収支比率等に係る経年分析!G$49,"▲","-")),2),NA())</f>
        <v>2.4900000000000002</v>
      </c>
      <c r="D21" s="171">
        <f>IF(ISNUMBER(VALUE(SUBSTITUTE(実質収支比率等に係る経年分析!H$49,"▲","-"))),ROUND(VALUE(SUBSTITUTE(実質収支比率等に係る経年分析!H$49,"▲","-")),2),NA())</f>
        <v>-0.82</v>
      </c>
      <c r="E21" s="171">
        <f>IF(ISNUMBER(VALUE(SUBSTITUTE(実質収支比率等に係る経年分析!I$49,"▲","-"))),ROUND(VALUE(SUBSTITUTE(実質収支比率等に係る経年分析!I$49,"▲","-")),2),NA())</f>
        <v>4.8099999999999996</v>
      </c>
      <c r="F21" s="171">
        <f>IF(ISNUMBER(VALUE(SUBSTITUTE(実質収支比率等に係る経年分析!J$49,"▲","-"))),ROUND(VALUE(SUBSTITUTE(実質収支比率等に係る経年分析!J$49,"▲","-")),2),NA())</f>
        <v>0.23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1.1599999999999999</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0.28000000000000003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0.45</v>
      </c>
    </row>
    <row r="33" spans="1:16" x14ac:dyDescent="0.15">
      <c r="A33" s="172" t="str">
        <f>IF(連結実質赤字比率に係る赤字・黒字の構成分析!C$37="",NA(),連結実質赤字比率に係る赤字・黒字の構成分析!C$37)</f>
        <v>土地取得特別会計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0.48</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3.28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3.59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2.5099999999999998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19.87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16.32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17.010000000000002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12.56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1942</v>
      </c>
      <c r="E42" s="173"/>
      <c r="F42" s="173"/>
      <c r="G42" s="173">
        <f>'実質公債費比率（分子）の構造'!L$52</f>
        <v>1923</v>
      </c>
      <c r="H42" s="173"/>
      <c r="I42" s="173"/>
      <c r="J42" s="173">
        <f>'実質公債費比率（分子）の構造'!M$52</f>
        <v>1910</v>
      </c>
      <c r="K42" s="173"/>
      <c r="L42" s="173"/>
      <c r="M42" s="173">
        <f>'実質公債費比率（分子）の構造'!N$52</f>
        <v>1861</v>
      </c>
      <c r="N42" s="173"/>
      <c r="O42" s="173"/>
      <c r="P42" s="173">
        <f>'実質公債費比率（分子）の構造'!O$52</f>
        <v>1829</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66</v>
      </c>
      <c r="C44" s="173"/>
      <c r="D44" s="173"/>
      <c r="E44" s="173">
        <f>'実質公債費比率（分子）の構造'!L$50</f>
        <v>7</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154</v>
      </c>
      <c r="C45" s="173"/>
      <c r="D45" s="173"/>
      <c r="E45" s="173">
        <f>'実質公債費比率（分子）の構造'!L$49</f>
        <v>145</v>
      </c>
      <c r="F45" s="173"/>
      <c r="G45" s="173"/>
      <c r="H45" s="173">
        <f>'実質公債費比率（分子）の構造'!M$49</f>
        <v>121</v>
      </c>
      <c r="I45" s="173"/>
      <c r="J45" s="173"/>
      <c r="K45" s="173">
        <f>'実質公債費比率（分子）の構造'!N$49</f>
        <v>99</v>
      </c>
      <c r="L45" s="173"/>
      <c r="M45" s="173"/>
      <c r="N45" s="173">
        <f>'実質公債費比率（分子）の構造'!O$49</f>
        <v>78</v>
      </c>
      <c r="O45" s="173"/>
      <c r="P45" s="173"/>
    </row>
    <row r="46" spans="1:16" x14ac:dyDescent="0.15">
      <c r="A46" s="173" t="s">
        <v>66</v>
      </c>
      <c r="B46" s="173">
        <f>'実質公債費比率（分子）の構造'!K$48</f>
        <v>326</v>
      </c>
      <c r="C46" s="173"/>
      <c r="D46" s="173"/>
      <c r="E46" s="173">
        <f>'実質公債費比率（分子）の構造'!L$48</f>
        <v>313</v>
      </c>
      <c r="F46" s="173"/>
      <c r="G46" s="173"/>
      <c r="H46" s="173">
        <f>'実質公債費比率（分子）の構造'!M$48</f>
        <v>294</v>
      </c>
      <c r="I46" s="173"/>
      <c r="J46" s="173"/>
      <c r="K46" s="173">
        <f>'実質公債費比率（分子）の構造'!N$48</f>
        <v>307</v>
      </c>
      <c r="L46" s="173"/>
      <c r="M46" s="173"/>
      <c r="N46" s="173">
        <f>'実質公債費比率（分子）の構造'!O$48</f>
        <v>308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3638</v>
      </c>
      <c r="C49" s="173"/>
      <c r="D49" s="173"/>
      <c r="E49" s="173">
        <f>'実質公債費比率（分子）の構造'!L$45</f>
        <v>3387</v>
      </c>
      <c r="F49" s="173"/>
      <c r="G49" s="173"/>
      <c r="H49" s="173">
        <f>'実質公債費比率（分子）の構造'!M$45</f>
        <v>3282</v>
      </c>
      <c r="I49" s="173"/>
      <c r="J49" s="173"/>
      <c r="K49" s="173">
        <f>'実質公債費比率（分子）の構造'!N$45</f>
        <v>3184</v>
      </c>
      <c r="L49" s="173"/>
      <c r="M49" s="173"/>
      <c r="N49" s="173">
        <f>'実質公債費比率（分子）の構造'!O$45</f>
        <v>3117</v>
      </c>
      <c r="O49" s="173"/>
      <c r="P49" s="173"/>
    </row>
    <row r="50" spans="1:16" x14ac:dyDescent="0.15">
      <c r="A50" s="173" t="s">
        <v>70</v>
      </c>
      <c r="B50" s="173" t="e">
        <f>NA()</f>
        <v>#N/A</v>
      </c>
      <c r="C50" s="173">
        <f>IF(ISNUMBER('実質公債費比率（分子）の構造'!K$53),'実質公債費比率（分子）の構造'!K$53,NA())</f>
        <v>2242</v>
      </c>
      <c r="D50" s="173" t="e">
        <f>NA()</f>
        <v>#N/A</v>
      </c>
      <c r="E50" s="173" t="e">
        <f>NA()</f>
        <v>#N/A</v>
      </c>
      <c r="F50" s="173">
        <f>IF(ISNUMBER('実質公債費比率（分子）の構造'!L$53),'実質公債費比率（分子）の構造'!L$53,NA())</f>
        <v>1929</v>
      </c>
      <c r="G50" s="173" t="e">
        <f>NA()</f>
        <v>#N/A</v>
      </c>
      <c r="H50" s="173" t="e">
        <f>NA()</f>
        <v>#N/A</v>
      </c>
      <c r="I50" s="173">
        <f>IF(ISNUMBER('実質公債費比率（分子）の構造'!M$53),'実質公債費比率（分子）の構造'!M$53,NA())</f>
        <v>1788</v>
      </c>
      <c r="J50" s="173" t="e">
        <f>NA()</f>
        <v>#N/A</v>
      </c>
      <c r="K50" s="173" t="e">
        <f>NA()</f>
        <v>#N/A</v>
      </c>
      <c r="L50" s="173">
        <f>IF(ISNUMBER('実質公債費比率（分子）の構造'!N$53),'実質公債費比率（分子）の構造'!N$53,NA())</f>
        <v>1729</v>
      </c>
      <c r="M50" s="173" t="e">
        <f>NA()</f>
        <v>#N/A</v>
      </c>
      <c r="N50" s="173" t="e">
        <f>NA()</f>
        <v>#N/A</v>
      </c>
      <c r="O50" s="173">
        <f>IF(ISNUMBER('実質公債費比率（分子）の構造'!O$53),'実質公債費比率（分子）の構造'!O$53,NA())</f>
        <v>1674</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22465</v>
      </c>
      <c r="E56" s="172"/>
      <c r="F56" s="172"/>
      <c r="G56" s="172">
        <f>'将来負担比率（分子）の構造'!J$52</f>
        <v>22380</v>
      </c>
      <c r="H56" s="172"/>
      <c r="I56" s="172"/>
      <c r="J56" s="172">
        <f>'将来負担比率（分子）の構造'!K$52</f>
        <v>22190</v>
      </c>
      <c r="K56" s="172"/>
      <c r="L56" s="172"/>
      <c r="M56" s="172">
        <f>'将来負担比率（分子）の構造'!L$52</f>
        <v>22623</v>
      </c>
      <c r="N56" s="172"/>
      <c r="O56" s="172"/>
      <c r="P56" s="172">
        <f>'将来負担比率（分子）の構造'!M$52</f>
        <v>22894</v>
      </c>
    </row>
    <row r="57" spans="1:16" x14ac:dyDescent="0.15">
      <c r="A57" s="172" t="s">
        <v>41</v>
      </c>
      <c r="B57" s="172"/>
      <c r="C57" s="172"/>
      <c r="D57" s="172">
        <f>'将来負担比率（分子）の構造'!I$51</f>
        <v>768</v>
      </c>
      <c r="E57" s="172"/>
      <c r="F57" s="172"/>
      <c r="G57" s="172">
        <f>'将来負担比率（分子）の構造'!J$51</f>
        <v>640</v>
      </c>
      <c r="H57" s="172"/>
      <c r="I57" s="172"/>
      <c r="J57" s="172">
        <f>'将来負担比率（分子）の構造'!K$51</f>
        <v>288</v>
      </c>
      <c r="K57" s="172"/>
      <c r="L57" s="172"/>
      <c r="M57" s="172">
        <f>'将来負担比率（分子）の構造'!L$51</f>
        <v>61</v>
      </c>
      <c r="N57" s="172"/>
      <c r="O57" s="172"/>
      <c r="P57" s="172">
        <f>'将来負担比率（分子）の構造'!M$51</f>
        <v>18</v>
      </c>
    </row>
    <row r="58" spans="1:16" x14ac:dyDescent="0.15">
      <c r="A58" s="172" t="s">
        <v>40</v>
      </c>
      <c r="B58" s="172"/>
      <c r="C58" s="172"/>
      <c r="D58" s="172">
        <f>'将来負担比率（分子）の構造'!I$50</f>
        <v>5102</v>
      </c>
      <c r="E58" s="172"/>
      <c r="F58" s="172"/>
      <c r="G58" s="172">
        <f>'将来負担比率（分子）の構造'!J$50</f>
        <v>5806</v>
      </c>
      <c r="H58" s="172"/>
      <c r="I58" s="172"/>
      <c r="J58" s="172">
        <f>'将来負担比率（分子）の構造'!K$50</f>
        <v>6310</v>
      </c>
      <c r="K58" s="172"/>
      <c r="L58" s="172"/>
      <c r="M58" s="172">
        <f>'将来負担比率（分子）の構造'!L$50</f>
        <v>7026</v>
      </c>
      <c r="N58" s="172"/>
      <c r="O58" s="172"/>
      <c r="P58" s="172">
        <f>'将来負担比率（分子）の構造'!M$50</f>
        <v>8538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3250</v>
      </c>
      <c r="C62" s="172"/>
      <c r="D62" s="172"/>
      <c r="E62" s="172">
        <f>'将来負担比率（分子）の構造'!J$45</f>
        <v>3114</v>
      </c>
      <c r="F62" s="172"/>
      <c r="G62" s="172"/>
      <c r="H62" s="172">
        <f>'将来負担比率（分子）の構造'!K$45</f>
        <v>2872</v>
      </c>
      <c r="I62" s="172"/>
      <c r="J62" s="172"/>
      <c r="K62" s="172">
        <f>'将来負担比率（分子）の構造'!L$45</f>
        <v>2857</v>
      </c>
      <c r="L62" s="172"/>
      <c r="M62" s="172"/>
      <c r="N62" s="172">
        <f>'将来負担比率（分子）の構造'!M$45</f>
        <v>3029</v>
      </c>
      <c r="O62" s="172"/>
      <c r="P62" s="172"/>
    </row>
    <row r="63" spans="1:16" x14ac:dyDescent="0.15">
      <c r="A63" s="172" t="s">
        <v>33</v>
      </c>
      <c r="B63" s="172">
        <f>'将来負担比率（分子）の構造'!I$44</f>
        <v>653</v>
      </c>
      <c r="C63" s="172"/>
      <c r="D63" s="172"/>
      <c r="E63" s="172">
        <f>'将来負担比率（分子）の構造'!J$44</f>
        <v>568</v>
      </c>
      <c r="F63" s="172"/>
      <c r="G63" s="172"/>
      <c r="H63" s="172">
        <f>'将来負担比率（分子）の構造'!K$44</f>
        <v>473</v>
      </c>
      <c r="I63" s="172"/>
      <c r="J63" s="172"/>
      <c r="K63" s="172">
        <f>'将来負担比率（分子）の構造'!L$44</f>
        <v>912</v>
      </c>
      <c r="L63" s="172"/>
      <c r="M63" s="172"/>
      <c r="N63" s="172">
        <f>'将来負担比率（分子）の構造'!M$44</f>
        <v>1762</v>
      </c>
      <c r="O63" s="172"/>
      <c r="P63" s="172"/>
    </row>
    <row r="64" spans="1:16" x14ac:dyDescent="0.15">
      <c r="A64" s="172" t="s">
        <v>32</v>
      </c>
      <c r="B64" s="172">
        <f>'将来負担比率（分子）の構造'!I$43</f>
        <v>6981</v>
      </c>
      <c r="C64" s="172"/>
      <c r="D64" s="172"/>
      <c r="E64" s="172">
        <f>'将来負担比率（分子）の構造'!J$43</f>
        <v>6560</v>
      </c>
      <c r="F64" s="172"/>
      <c r="G64" s="172"/>
      <c r="H64" s="172">
        <f>'将来負担比率（分子）の構造'!K$43</f>
        <v>6026</v>
      </c>
      <c r="I64" s="172"/>
      <c r="J64" s="172"/>
      <c r="K64" s="172">
        <f>'将来負担比率（分子）の構造'!L$43</f>
        <v>5445</v>
      </c>
      <c r="L64" s="172"/>
      <c r="M64" s="172"/>
      <c r="N64" s="172">
        <f>'将来負担比率（分子）の構造'!M$43</f>
        <v>5460</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33683</v>
      </c>
      <c r="C66" s="172"/>
      <c r="D66" s="172"/>
      <c r="E66" s="172">
        <f>'将来負担比率（分子）の構造'!J$41</f>
        <v>31940</v>
      </c>
      <c r="F66" s="172"/>
      <c r="G66" s="172"/>
      <c r="H66" s="172">
        <f>'将来負担比率（分子）の構造'!K$41</f>
        <v>30822</v>
      </c>
      <c r="I66" s="172"/>
      <c r="J66" s="172"/>
      <c r="K66" s="172">
        <f>'将来負担比率（分子）の構造'!L$41</f>
        <v>30065</v>
      </c>
      <c r="L66" s="172"/>
      <c r="M66" s="172"/>
      <c r="N66" s="172">
        <f>'将来負担比率（分子）の構造'!M$41</f>
        <v>29035</v>
      </c>
      <c r="O66" s="172"/>
      <c r="P66" s="172"/>
    </row>
    <row r="67" spans="1:16" x14ac:dyDescent="0.15">
      <c r="A67" s="172" t="s">
        <v>74</v>
      </c>
      <c r="B67" s="172" t="e">
        <f>NA()</f>
        <v>#N/A</v>
      </c>
      <c r="C67" s="172">
        <f>IF(ISNUMBER('将来負担比率（分子）の構造'!I$53), IF('将来負担比率（分子）の構造'!I$53 &lt; 0, 0, '将来負担比率（分子）の構造'!I$53), NA())</f>
        <v>16232</v>
      </c>
      <c r="D67" s="172" t="e">
        <f>NA()</f>
        <v>#N/A</v>
      </c>
      <c r="E67" s="172" t="e">
        <f>NA()</f>
        <v>#N/A</v>
      </c>
      <c r="F67" s="172">
        <f>IF(ISNUMBER('将来負担比率（分子）の構造'!J$53), IF('将来負担比率（分子）の構造'!J$53 &lt; 0, 0, '将来負担比率（分子）の構造'!J$53), NA())</f>
        <v>13356</v>
      </c>
      <c r="G67" s="172" t="e">
        <f>NA()</f>
        <v>#N/A</v>
      </c>
      <c r="H67" s="172" t="e">
        <f>NA()</f>
        <v>#N/A</v>
      </c>
      <c r="I67" s="172">
        <f>IF(ISNUMBER('将来負担比率（分子）の構造'!K$53), IF('将来負担比率（分子）の構造'!K$53 &lt; 0, 0, '将来負担比率（分子）の構造'!K$53), NA())</f>
        <v>11406</v>
      </c>
      <c r="J67" s="172" t="e">
        <f>NA()</f>
        <v>#N/A</v>
      </c>
      <c r="K67" s="172" t="e">
        <f>NA()</f>
        <v>#N/A</v>
      </c>
      <c r="L67" s="172">
        <f>IF(ISNUMBER('将来負担比率（分子）の構造'!L$53), IF('将来負担比率（分子）の構造'!L$53 &lt; 0, 0, '将来負担比率（分子）の構造'!L$53), NA())</f>
        <v>9569</v>
      </c>
      <c r="M67" s="172" t="e">
        <f>NA()</f>
        <v>#N/A</v>
      </c>
      <c r="N67" s="172" t="e">
        <f>NA()</f>
        <v>#N/A</v>
      </c>
      <c r="O67" s="172">
        <f>IF(ISNUMBER('将来負担比率（分子）の構造'!M$53), IF('将来負担比率（分子）の構造'!M$53 &lt; 0, 0, '将来負担比率（分子）の構造'!M$53), NA())</f>
        <v>7835</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1455</v>
      </c>
      <c r="C72" s="176">
        <f>基金残高に係る経年分析!G55</f>
        <v>1584</v>
      </c>
      <c r="D72" s="176">
        <f>基金残高に係る経年分析!H55</f>
        <v>2044</v>
      </c>
    </row>
    <row r="73" spans="1:16" x14ac:dyDescent="0.15">
      <c r="A73" s="175" t="s">
        <v>77</v>
      </c>
      <c r="B73" s="176">
        <f>基金残高に係る経年分析!F56</f>
        <v>229</v>
      </c>
      <c r="C73" s="176">
        <f>基金残高に係る経年分析!G56</f>
        <v>257</v>
      </c>
      <c r="D73" s="176">
        <f>基金残高に係る経年分析!H56</f>
        <v>257</v>
      </c>
    </row>
    <row r="74" spans="1:16" x14ac:dyDescent="0.15">
      <c r="A74" s="175" t="s">
        <v>78</v>
      </c>
      <c r="B74" s="176">
        <f>基金残高に係る経年分析!F57</f>
        <v>3145</v>
      </c>
      <c r="C74" s="176">
        <f>基金残高に係る経年分析!G57</f>
        <v>3712</v>
      </c>
      <c r="D74" s="176">
        <f>基金残高に係る経年分析!H57</f>
        <v>4698</v>
      </c>
    </row>
  </sheetData>
  <sheetProtection algorithmName="SHA-512" hashValue="lAAefv5QvXJk8p8b/lQSthlxmnI3YhBaGv14y2RytKd4qtHhx8/PDHSMTyHiw3aDVpkQFCiIlL+aEaw2cRoQNg==" saltValue="GaVPmH5/hAZ5cAp8GZl+Cw==" spinCount="100000" sheet="1" objects="1" scenarios="1"/>
  <customSheetViews>
    <customSheetView guid="{CA4FF047-7393-4728-AB20-FB9644334BF8}"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1" t="s">
        <v>210</v>
      </c>
      <c r="DI1" s="752"/>
      <c r="DJ1" s="752"/>
      <c r="DK1" s="752"/>
      <c r="DL1" s="752"/>
      <c r="DM1" s="752"/>
      <c r="DN1" s="753"/>
      <c r="DO1" s="211"/>
      <c r="DP1" s="751" t="s">
        <v>211</v>
      </c>
      <c r="DQ1" s="752"/>
      <c r="DR1" s="752"/>
      <c r="DS1" s="752"/>
      <c r="DT1" s="752"/>
      <c r="DU1" s="752"/>
      <c r="DV1" s="752"/>
      <c r="DW1" s="752"/>
      <c r="DX1" s="752"/>
      <c r="DY1" s="752"/>
      <c r="DZ1" s="752"/>
      <c r="EA1" s="752"/>
      <c r="EB1" s="752"/>
      <c r="EC1" s="753"/>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61"/>
      <c r="AF2" s="361"/>
      <c r="AG2" s="361"/>
      <c r="AH2" s="361"/>
      <c r="AI2" s="36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213</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214</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215</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216</v>
      </c>
      <c r="S4" s="713"/>
      <c r="T4" s="713"/>
      <c r="U4" s="713"/>
      <c r="V4" s="713"/>
      <c r="W4" s="713"/>
      <c r="X4" s="713"/>
      <c r="Y4" s="714"/>
      <c r="Z4" s="712" t="s">
        <v>217</v>
      </c>
      <c r="AA4" s="713"/>
      <c r="AB4" s="713"/>
      <c r="AC4" s="714"/>
      <c r="AD4" s="712" t="s">
        <v>218</v>
      </c>
      <c r="AE4" s="713"/>
      <c r="AF4" s="713"/>
      <c r="AG4" s="713"/>
      <c r="AH4" s="713"/>
      <c r="AI4" s="713"/>
      <c r="AJ4" s="713"/>
      <c r="AK4" s="714"/>
      <c r="AL4" s="712" t="s">
        <v>217</v>
      </c>
      <c r="AM4" s="713"/>
      <c r="AN4" s="713"/>
      <c r="AO4" s="714"/>
      <c r="AP4" s="750" t="s">
        <v>219</v>
      </c>
      <c r="AQ4" s="750"/>
      <c r="AR4" s="750"/>
      <c r="AS4" s="750"/>
      <c r="AT4" s="750"/>
      <c r="AU4" s="750"/>
      <c r="AV4" s="750"/>
      <c r="AW4" s="750"/>
      <c r="AX4" s="750"/>
      <c r="AY4" s="750"/>
      <c r="AZ4" s="750"/>
      <c r="BA4" s="750"/>
      <c r="BB4" s="750"/>
      <c r="BC4" s="750"/>
      <c r="BD4" s="750"/>
      <c r="BE4" s="750"/>
      <c r="BF4" s="750"/>
      <c r="BG4" s="750" t="s">
        <v>220</v>
      </c>
      <c r="BH4" s="750"/>
      <c r="BI4" s="750"/>
      <c r="BJ4" s="750"/>
      <c r="BK4" s="750"/>
      <c r="BL4" s="750"/>
      <c r="BM4" s="750"/>
      <c r="BN4" s="750"/>
      <c r="BO4" s="750" t="s">
        <v>217</v>
      </c>
      <c r="BP4" s="750"/>
      <c r="BQ4" s="750"/>
      <c r="BR4" s="750"/>
      <c r="BS4" s="750" t="s">
        <v>221</v>
      </c>
      <c r="BT4" s="750"/>
      <c r="BU4" s="750"/>
      <c r="BV4" s="750"/>
      <c r="BW4" s="750"/>
      <c r="BX4" s="750"/>
      <c r="BY4" s="750"/>
      <c r="BZ4" s="750"/>
      <c r="CA4" s="750"/>
      <c r="CB4" s="750"/>
      <c r="CD4" s="712" t="s">
        <v>222</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223</v>
      </c>
      <c r="C5" s="710"/>
      <c r="D5" s="710"/>
      <c r="E5" s="710"/>
      <c r="F5" s="710"/>
      <c r="G5" s="710"/>
      <c r="H5" s="710"/>
      <c r="I5" s="710"/>
      <c r="J5" s="710"/>
      <c r="K5" s="710"/>
      <c r="L5" s="710"/>
      <c r="M5" s="710"/>
      <c r="N5" s="710"/>
      <c r="O5" s="710"/>
      <c r="P5" s="710"/>
      <c r="Q5" s="711"/>
      <c r="R5" s="706">
        <v>9178018</v>
      </c>
      <c r="S5" s="707"/>
      <c r="T5" s="707"/>
      <c r="U5" s="707"/>
      <c r="V5" s="707"/>
      <c r="W5" s="707"/>
      <c r="X5" s="707"/>
      <c r="Y5" s="735"/>
      <c r="Z5" s="748">
        <v>29.7</v>
      </c>
      <c r="AA5" s="748"/>
      <c r="AB5" s="748"/>
      <c r="AC5" s="748"/>
      <c r="AD5" s="749">
        <v>9178018</v>
      </c>
      <c r="AE5" s="749"/>
      <c r="AF5" s="749"/>
      <c r="AG5" s="749"/>
      <c r="AH5" s="749"/>
      <c r="AI5" s="749"/>
      <c r="AJ5" s="749"/>
      <c r="AK5" s="749"/>
      <c r="AL5" s="736">
        <v>56.8</v>
      </c>
      <c r="AM5" s="719"/>
      <c r="AN5" s="719"/>
      <c r="AO5" s="737"/>
      <c r="AP5" s="709" t="s">
        <v>224</v>
      </c>
      <c r="AQ5" s="710"/>
      <c r="AR5" s="710"/>
      <c r="AS5" s="710"/>
      <c r="AT5" s="710"/>
      <c r="AU5" s="710"/>
      <c r="AV5" s="710"/>
      <c r="AW5" s="710"/>
      <c r="AX5" s="710"/>
      <c r="AY5" s="710"/>
      <c r="AZ5" s="710"/>
      <c r="BA5" s="710"/>
      <c r="BB5" s="710"/>
      <c r="BC5" s="710"/>
      <c r="BD5" s="710"/>
      <c r="BE5" s="710"/>
      <c r="BF5" s="711"/>
      <c r="BG5" s="661">
        <v>9178018</v>
      </c>
      <c r="BH5" s="662"/>
      <c r="BI5" s="662"/>
      <c r="BJ5" s="662"/>
      <c r="BK5" s="662"/>
      <c r="BL5" s="662"/>
      <c r="BM5" s="662"/>
      <c r="BN5" s="663"/>
      <c r="BO5" s="685">
        <v>100</v>
      </c>
      <c r="BP5" s="685"/>
      <c r="BQ5" s="685"/>
      <c r="BR5" s="685"/>
      <c r="BS5" s="686">
        <v>55655</v>
      </c>
      <c r="BT5" s="686"/>
      <c r="BU5" s="686"/>
      <c r="BV5" s="686"/>
      <c r="BW5" s="686"/>
      <c r="BX5" s="686"/>
      <c r="BY5" s="686"/>
      <c r="BZ5" s="686"/>
      <c r="CA5" s="686"/>
      <c r="CB5" s="724"/>
      <c r="CD5" s="712" t="s">
        <v>219</v>
      </c>
      <c r="CE5" s="713"/>
      <c r="CF5" s="713"/>
      <c r="CG5" s="713"/>
      <c r="CH5" s="713"/>
      <c r="CI5" s="713"/>
      <c r="CJ5" s="713"/>
      <c r="CK5" s="713"/>
      <c r="CL5" s="713"/>
      <c r="CM5" s="713"/>
      <c r="CN5" s="713"/>
      <c r="CO5" s="713"/>
      <c r="CP5" s="713"/>
      <c r="CQ5" s="714"/>
      <c r="CR5" s="712" t="s">
        <v>225</v>
      </c>
      <c r="CS5" s="713"/>
      <c r="CT5" s="713"/>
      <c r="CU5" s="713"/>
      <c r="CV5" s="713"/>
      <c r="CW5" s="713"/>
      <c r="CX5" s="713"/>
      <c r="CY5" s="714"/>
      <c r="CZ5" s="712" t="s">
        <v>217</v>
      </c>
      <c r="DA5" s="713"/>
      <c r="DB5" s="713"/>
      <c r="DC5" s="714"/>
      <c r="DD5" s="712" t="s">
        <v>226</v>
      </c>
      <c r="DE5" s="713"/>
      <c r="DF5" s="713"/>
      <c r="DG5" s="713"/>
      <c r="DH5" s="713"/>
      <c r="DI5" s="713"/>
      <c r="DJ5" s="713"/>
      <c r="DK5" s="713"/>
      <c r="DL5" s="713"/>
      <c r="DM5" s="713"/>
      <c r="DN5" s="713"/>
      <c r="DO5" s="713"/>
      <c r="DP5" s="714"/>
      <c r="DQ5" s="712" t="s">
        <v>227</v>
      </c>
      <c r="DR5" s="713"/>
      <c r="DS5" s="713"/>
      <c r="DT5" s="713"/>
      <c r="DU5" s="713"/>
      <c r="DV5" s="713"/>
      <c r="DW5" s="713"/>
      <c r="DX5" s="713"/>
      <c r="DY5" s="713"/>
      <c r="DZ5" s="713"/>
      <c r="EA5" s="713"/>
      <c r="EB5" s="713"/>
      <c r="EC5" s="714"/>
    </row>
    <row r="6" spans="2:143" ht="11.25" customHeight="1" x14ac:dyDescent="0.15">
      <c r="B6" s="658" t="s">
        <v>228</v>
      </c>
      <c r="C6" s="659"/>
      <c r="D6" s="659"/>
      <c r="E6" s="659"/>
      <c r="F6" s="659"/>
      <c r="G6" s="659"/>
      <c r="H6" s="659"/>
      <c r="I6" s="659"/>
      <c r="J6" s="659"/>
      <c r="K6" s="659"/>
      <c r="L6" s="659"/>
      <c r="M6" s="659"/>
      <c r="N6" s="659"/>
      <c r="O6" s="659"/>
      <c r="P6" s="659"/>
      <c r="Q6" s="660"/>
      <c r="R6" s="661">
        <v>176430</v>
      </c>
      <c r="S6" s="662"/>
      <c r="T6" s="662"/>
      <c r="U6" s="662"/>
      <c r="V6" s="662"/>
      <c r="W6" s="662"/>
      <c r="X6" s="662"/>
      <c r="Y6" s="663"/>
      <c r="Z6" s="685">
        <v>0.6</v>
      </c>
      <c r="AA6" s="685"/>
      <c r="AB6" s="685"/>
      <c r="AC6" s="685"/>
      <c r="AD6" s="686">
        <v>176430</v>
      </c>
      <c r="AE6" s="686"/>
      <c r="AF6" s="686"/>
      <c r="AG6" s="686"/>
      <c r="AH6" s="686"/>
      <c r="AI6" s="686"/>
      <c r="AJ6" s="686"/>
      <c r="AK6" s="686"/>
      <c r="AL6" s="664">
        <v>1.1000000000000001</v>
      </c>
      <c r="AM6" s="665"/>
      <c r="AN6" s="665"/>
      <c r="AO6" s="687"/>
      <c r="AP6" s="658" t="s">
        <v>229</v>
      </c>
      <c r="AQ6" s="659"/>
      <c r="AR6" s="659"/>
      <c r="AS6" s="659"/>
      <c r="AT6" s="659"/>
      <c r="AU6" s="659"/>
      <c r="AV6" s="659"/>
      <c r="AW6" s="659"/>
      <c r="AX6" s="659"/>
      <c r="AY6" s="659"/>
      <c r="AZ6" s="659"/>
      <c r="BA6" s="659"/>
      <c r="BB6" s="659"/>
      <c r="BC6" s="659"/>
      <c r="BD6" s="659"/>
      <c r="BE6" s="659"/>
      <c r="BF6" s="660"/>
      <c r="BG6" s="661">
        <v>9178018</v>
      </c>
      <c r="BH6" s="662"/>
      <c r="BI6" s="662"/>
      <c r="BJ6" s="662"/>
      <c r="BK6" s="662"/>
      <c r="BL6" s="662"/>
      <c r="BM6" s="662"/>
      <c r="BN6" s="663"/>
      <c r="BO6" s="685">
        <v>100</v>
      </c>
      <c r="BP6" s="685"/>
      <c r="BQ6" s="685"/>
      <c r="BR6" s="685"/>
      <c r="BS6" s="686">
        <v>55655</v>
      </c>
      <c r="BT6" s="686"/>
      <c r="BU6" s="686"/>
      <c r="BV6" s="686"/>
      <c r="BW6" s="686"/>
      <c r="BX6" s="686"/>
      <c r="BY6" s="686"/>
      <c r="BZ6" s="686"/>
      <c r="CA6" s="686"/>
      <c r="CB6" s="724"/>
      <c r="CD6" s="709" t="s">
        <v>230</v>
      </c>
      <c r="CE6" s="710"/>
      <c r="CF6" s="710"/>
      <c r="CG6" s="710"/>
      <c r="CH6" s="710"/>
      <c r="CI6" s="710"/>
      <c r="CJ6" s="710"/>
      <c r="CK6" s="710"/>
      <c r="CL6" s="710"/>
      <c r="CM6" s="710"/>
      <c r="CN6" s="710"/>
      <c r="CO6" s="710"/>
      <c r="CP6" s="710"/>
      <c r="CQ6" s="711"/>
      <c r="CR6" s="661">
        <v>223943</v>
      </c>
      <c r="CS6" s="662"/>
      <c r="CT6" s="662"/>
      <c r="CU6" s="662"/>
      <c r="CV6" s="662"/>
      <c r="CW6" s="662"/>
      <c r="CX6" s="662"/>
      <c r="CY6" s="663"/>
      <c r="CZ6" s="736">
        <v>0.7</v>
      </c>
      <c r="DA6" s="719"/>
      <c r="DB6" s="719"/>
      <c r="DC6" s="738"/>
      <c r="DD6" s="652">
        <v>490</v>
      </c>
      <c r="DE6" s="662"/>
      <c r="DF6" s="662"/>
      <c r="DG6" s="662"/>
      <c r="DH6" s="662"/>
      <c r="DI6" s="662"/>
      <c r="DJ6" s="662"/>
      <c r="DK6" s="662"/>
      <c r="DL6" s="662"/>
      <c r="DM6" s="662"/>
      <c r="DN6" s="662"/>
      <c r="DO6" s="662"/>
      <c r="DP6" s="663"/>
      <c r="DQ6" s="652">
        <v>223941</v>
      </c>
      <c r="DR6" s="662"/>
      <c r="DS6" s="662"/>
      <c r="DT6" s="662"/>
      <c r="DU6" s="662"/>
      <c r="DV6" s="662"/>
      <c r="DW6" s="662"/>
      <c r="DX6" s="662"/>
      <c r="DY6" s="662"/>
      <c r="DZ6" s="662"/>
      <c r="EA6" s="662"/>
      <c r="EB6" s="662"/>
      <c r="EC6" s="693"/>
    </row>
    <row r="7" spans="2:143" ht="11.25" customHeight="1" x14ac:dyDescent="0.15">
      <c r="B7" s="658" t="s">
        <v>231</v>
      </c>
      <c r="C7" s="659"/>
      <c r="D7" s="659"/>
      <c r="E7" s="659"/>
      <c r="F7" s="659"/>
      <c r="G7" s="659"/>
      <c r="H7" s="659"/>
      <c r="I7" s="659"/>
      <c r="J7" s="659"/>
      <c r="K7" s="659"/>
      <c r="L7" s="659"/>
      <c r="M7" s="659"/>
      <c r="N7" s="659"/>
      <c r="O7" s="659"/>
      <c r="P7" s="659"/>
      <c r="Q7" s="660"/>
      <c r="R7" s="661">
        <v>10335</v>
      </c>
      <c r="S7" s="662"/>
      <c r="T7" s="662"/>
      <c r="U7" s="662"/>
      <c r="V7" s="662"/>
      <c r="W7" s="662"/>
      <c r="X7" s="662"/>
      <c r="Y7" s="663"/>
      <c r="Z7" s="685">
        <v>0</v>
      </c>
      <c r="AA7" s="685"/>
      <c r="AB7" s="685"/>
      <c r="AC7" s="685"/>
      <c r="AD7" s="686">
        <v>10335</v>
      </c>
      <c r="AE7" s="686"/>
      <c r="AF7" s="686"/>
      <c r="AG7" s="686"/>
      <c r="AH7" s="686"/>
      <c r="AI7" s="686"/>
      <c r="AJ7" s="686"/>
      <c r="AK7" s="686"/>
      <c r="AL7" s="664">
        <v>0.1</v>
      </c>
      <c r="AM7" s="665"/>
      <c r="AN7" s="665"/>
      <c r="AO7" s="687"/>
      <c r="AP7" s="658" t="s">
        <v>232</v>
      </c>
      <c r="AQ7" s="659"/>
      <c r="AR7" s="659"/>
      <c r="AS7" s="659"/>
      <c r="AT7" s="659"/>
      <c r="AU7" s="659"/>
      <c r="AV7" s="659"/>
      <c r="AW7" s="659"/>
      <c r="AX7" s="659"/>
      <c r="AY7" s="659"/>
      <c r="AZ7" s="659"/>
      <c r="BA7" s="659"/>
      <c r="BB7" s="659"/>
      <c r="BC7" s="659"/>
      <c r="BD7" s="659"/>
      <c r="BE7" s="659"/>
      <c r="BF7" s="660"/>
      <c r="BG7" s="661">
        <v>5004315</v>
      </c>
      <c r="BH7" s="662"/>
      <c r="BI7" s="662"/>
      <c r="BJ7" s="662"/>
      <c r="BK7" s="662"/>
      <c r="BL7" s="662"/>
      <c r="BM7" s="662"/>
      <c r="BN7" s="663"/>
      <c r="BO7" s="685">
        <v>54.5</v>
      </c>
      <c r="BP7" s="685"/>
      <c r="BQ7" s="685"/>
      <c r="BR7" s="685"/>
      <c r="BS7" s="686">
        <v>55655</v>
      </c>
      <c r="BT7" s="686"/>
      <c r="BU7" s="686"/>
      <c r="BV7" s="686"/>
      <c r="BW7" s="686"/>
      <c r="BX7" s="686"/>
      <c r="BY7" s="686"/>
      <c r="BZ7" s="686"/>
      <c r="CA7" s="686"/>
      <c r="CB7" s="724"/>
      <c r="CD7" s="658" t="s">
        <v>233</v>
      </c>
      <c r="CE7" s="659"/>
      <c r="CF7" s="659"/>
      <c r="CG7" s="659"/>
      <c r="CH7" s="659"/>
      <c r="CI7" s="659"/>
      <c r="CJ7" s="659"/>
      <c r="CK7" s="659"/>
      <c r="CL7" s="659"/>
      <c r="CM7" s="659"/>
      <c r="CN7" s="659"/>
      <c r="CO7" s="659"/>
      <c r="CP7" s="659"/>
      <c r="CQ7" s="660"/>
      <c r="CR7" s="661">
        <v>3552536</v>
      </c>
      <c r="CS7" s="662"/>
      <c r="CT7" s="662"/>
      <c r="CU7" s="662"/>
      <c r="CV7" s="662"/>
      <c r="CW7" s="662"/>
      <c r="CX7" s="662"/>
      <c r="CY7" s="663"/>
      <c r="CZ7" s="685">
        <v>11.9</v>
      </c>
      <c r="DA7" s="685"/>
      <c r="DB7" s="685"/>
      <c r="DC7" s="685"/>
      <c r="DD7" s="652">
        <v>249708</v>
      </c>
      <c r="DE7" s="662"/>
      <c r="DF7" s="662"/>
      <c r="DG7" s="662"/>
      <c r="DH7" s="662"/>
      <c r="DI7" s="662"/>
      <c r="DJ7" s="662"/>
      <c r="DK7" s="662"/>
      <c r="DL7" s="662"/>
      <c r="DM7" s="662"/>
      <c r="DN7" s="662"/>
      <c r="DO7" s="662"/>
      <c r="DP7" s="663"/>
      <c r="DQ7" s="652">
        <v>3078988</v>
      </c>
      <c r="DR7" s="662"/>
      <c r="DS7" s="662"/>
      <c r="DT7" s="662"/>
      <c r="DU7" s="662"/>
      <c r="DV7" s="662"/>
      <c r="DW7" s="662"/>
      <c r="DX7" s="662"/>
      <c r="DY7" s="662"/>
      <c r="DZ7" s="662"/>
      <c r="EA7" s="662"/>
      <c r="EB7" s="662"/>
      <c r="EC7" s="693"/>
    </row>
    <row r="8" spans="2:143" ht="11.25" customHeight="1" x14ac:dyDescent="0.15">
      <c r="B8" s="658" t="s">
        <v>234</v>
      </c>
      <c r="C8" s="659"/>
      <c r="D8" s="659"/>
      <c r="E8" s="659"/>
      <c r="F8" s="659"/>
      <c r="G8" s="659"/>
      <c r="H8" s="659"/>
      <c r="I8" s="659"/>
      <c r="J8" s="659"/>
      <c r="K8" s="659"/>
      <c r="L8" s="659"/>
      <c r="M8" s="659"/>
      <c r="N8" s="659"/>
      <c r="O8" s="659"/>
      <c r="P8" s="659"/>
      <c r="Q8" s="660"/>
      <c r="R8" s="661">
        <v>140610</v>
      </c>
      <c r="S8" s="662"/>
      <c r="T8" s="662"/>
      <c r="U8" s="662"/>
      <c r="V8" s="662"/>
      <c r="W8" s="662"/>
      <c r="X8" s="662"/>
      <c r="Y8" s="663"/>
      <c r="Z8" s="685">
        <v>0.5</v>
      </c>
      <c r="AA8" s="685"/>
      <c r="AB8" s="685"/>
      <c r="AC8" s="685"/>
      <c r="AD8" s="686">
        <v>140610</v>
      </c>
      <c r="AE8" s="686"/>
      <c r="AF8" s="686"/>
      <c r="AG8" s="686"/>
      <c r="AH8" s="686"/>
      <c r="AI8" s="686"/>
      <c r="AJ8" s="686"/>
      <c r="AK8" s="686"/>
      <c r="AL8" s="664">
        <v>0.9</v>
      </c>
      <c r="AM8" s="665"/>
      <c r="AN8" s="665"/>
      <c r="AO8" s="687"/>
      <c r="AP8" s="658" t="s">
        <v>235</v>
      </c>
      <c r="AQ8" s="659"/>
      <c r="AR8" s="659"/>
      <c r="AS8" s="659"/>
      <c r="AT8" s="659"/>
      <c r="AU8" s="659"/>
      <c r="AV8" s="659"/>
      <c r="AW8" s="659"/>
      <c r="AX8" s="659"/>
      <c r="AY8" s="659"/>
      <c r="AZ8" s="659"/>
      <c r="BA8" s="659"/>
      <c r="BB8" s="659"/>
      <c r="BC8" s="659"/>
      <c r="BD8" s="659"/>
      <c r="BE8" s="659"/>
      <c r="BF8" s="660"/>
      <c r="BG8" s="661">
        <v>132659</v>
      </c>
      <c r="BH8" s="662"/>
      <c r="BI8" s="662"/>
      <c r="BJ8" s="662"/>
      <c r="BK8" s="662"/>
      <c r="BL8" s="662"/>
      <c r="BM8" s="662"/>
      <c r="BN8" s="663"/>
      <c r="BO8" s="685">
        <v>1.4</v>
      </c>
      <c r="BP8" s="685"/>
      <c r="BQ8" s="685"/>
      <c r="BR8" s="685"/>
      <c r="BS8" s="686" t="s">
        <v>127</v>
      </c>
      <c r="BT8" s="686"/>
      <c r="BU8" s="686"/>
      <c r="BV8" s="686"/>
      <c r="BW8" s="686"/>
      <c r="BX8" s="686"/>
      <c r="BY8" s="686"/>
      <c r="BZ8" s="686"/>
      <c r="CA8" s="686"/>
      <c r="CB8" s="724"/>
      <c r="CD8" s="658" t="s">
        <v>236</v>
      </c>
      <c r="CE8" s="659"/>
      <c r="CF8" s="659"/>
      <c r="CG8" s="659"/>
      <c r="CH8" s="659"/>
      <c r="CI8" s="659"/>
      <c r="CJ8" s="659"/>
      <c r="CK8" s="659"/>
      <c r="CL8" s="659"/>
      <c r="CM8" s="659"/>
      <c r="CN8" s="659"/>
      <c r="CO8" s="659"/>
      <c r="CP8" s="659"/>
      <c r="CQ8" s="660"/>
      <c r="CR8" s="661">
        <v>13320188</v>
      </c>
      <c r="CS8" s="662"/>
      <c r="CT8" s="662"/>
      <c r="CU8" s="662"/>
      <c r="CV8" s="662"/>
      <c r="CW8" s="662"/>
      <c r="CX8" s="662"/>
      <c r="CY8" s="663"/>
      <c r="CZ8" s="685">
        <v>44.6</v>
      </c>
      <c r="DA8" s="685"/>
      <c r="DB8" s="685"/>
      <c r="DC8" s="685"/>
      <c r="DD8" s="652">
        <v>716563</v>
      </c>
      <c r="DE8" s="662"/>
      <c r="DF8" s="662"/>
      <c r="DG8" s="662"/>
      <c r="DH8" s="662"/>
      <c r="DI8" s="662"/>
      <c r="DJ8" s="662"/>
      <c r="DK8" s="662"/>
      <c r="DL8" s="662"/>
      <c r="DM8" s="662"/>
      <c r="DN8" s="662"/>
      <c r="DO8" s="662"/>
      <c r="DP8" s="663"/>
      <c r="DQ8" s="652">
        <v>5355617</v>
      </c>
      <c r="DR8" s="662"/>
      <c r="DS8" s="662"/>
      <c r="DT8" s="662"/>
      <c r="DU8" s="662"/>
      <c r="DV8" s="662"/>
      <c r="DW8" s="662"/>
      <c r="DX8" s="662"/>
      <c r="DY8" s="662"/>
      <c r="DZ8" s="662"/>
      <c r="EA8" s="662"/>
      <c r="EB8" s="662"/>
      <c r="EC8" s="693"/>
    </row>
    <row r="9" spans="2:143" ht="11.25" customHeight="1" x14ac:dyDescent="0.15">
      <c r="B9" s="658" t="s">
        <v>237</v>
      </c>
      <c r="C9" s="659"/>
      <c r="D9" s="659"/>
      <c r="E9" s="659"/>
      <c r="F9" s="659"/>
      <c r="G9" s="659"/>
      <c r="H9" s="659"/>
      <c r="I9" s="659"/>
      <c r="J9" s="659"/>
      <c r="K9" s="659"/>
      <c r="L9" s="659"/>
      <c r="M9" s="659"/>
      <c r="N9" s="659"/>
      <c r="O9" s="659"/>
      <c r="P9" s="659"/>
      <c r="Q9" s="660"/>
      <c r="R9" s="661">
        <v>161110</v>
      </c>
      <c r="S9" s="662"/>
      <c r="T9" s="662"/>
      <c r="U9" s="662"/>
      <c r="V9" s="662"/>
      <c r="W9" s="662"/>
      <c r="X9" s="662"/>
      <c r="Y9" s="663"/>
      <c r="Z9" s="685">
        <v>0.5</v>
      </c>
      <c r="AA9" s="685"/>
      <c r="AB9" s="685"/>
      <c r="AC9" s="685"/>
      <c r="AD9" s="686">
        <v>161110</v>
      </c>
      <c r="AE9" s="686"/>
      <c r="AF9" s="686"/>
      <c r="AG9" s="686"/>
      <c r="AH9" s="686"/>
      <c r="AI9" s="686"/>
      <c r="AJ9" s="686"/>
      <c r="AK9" s="686"/>
      <c r="AL9" s="664">
        <v>1</v>
      </c>
      <c r="AM9" s="665"/>
      <c r="AN9" s="665"/>
      <c r="AO9" s="687"/>
      <c r="AP9" s="658" t="s">
        <v>238</v>
      </c>
      <c r="AQ9" s="659"/>
      <c r="AR9" s="659"/>
      <c r="AS9" s="659"/>
      <c r="AT9" s="659"/>
      <c r="AU9" s="659"/>
      <c r="AV9" s="659"/>
      <c r="AW9" s="659"/>
      <c r="AX9" s="659"/>
      <c r="AY9" s="659"/>
      <c r="AZ9" s="659"/>
      <c r="BA9" s="659"/>
      <c r="BB9" s="659"/>
      <c r="BC9" s="659"/>
      <c r="BD9" s="659"/>
      <c r="BE9" s="659"/>
      <c r="BF9" s="660"/>
      <c r="BG9" s="661">
        <v>4540816</v>
      </c>
      <c r="BH9" s="662"/>
      <c r="BI9" s="662"/>
      <c r="BJ9" s="662"/>
      <c r="BK9" s="662"/>
      <c r="BL9" s="662"/>
      <c r="BM9" s="662"/>
      <c r="BN9" s="663"/>
      <c r="BO9" s="685">
        <v>49.5</v>
      </c>
      <c r="BP9" s="685"/>
      <c r="BQ9" s="685"/>
      <c r="BR9" s="685"/>
      <c r="BS9" s="686" t="s">
        <v>127</v>
      </c>
      <c r="BT9" s="686"/>
      <c r="BU9" s="686"/>
      <c r="BV9" s="686"/>
      <c r="BW9" s="686"/>
      <c r="BX9" s="686"/>
      <c r="BY9" s="686"/>
      <c r="BZ9" s="686"/>
      <c r="CA9" s="686"/>
      <c r="CB9" s="724"/>
      <c r="CD9" s="658" t="s">
        <v>239</v>
      </c>
      <c r="CE9" s="659"/>
      <c r="CF9" s="659"/>
      <c r="CG9" s="659"/>
      <c r="CH9" s="659"/>
      <c r="CI9" s="659"/>
      <c r="CJ9" s="659"/>
      <c r="CK9" s="659"/>
      <c r="CL9" s="659"/>
      <c r="CM9" s="659"/>
      <c r="CN9" s="659"/>
      <c r="CO9" s="659"/>
      <c r="CP9" s="659"/>
      <c r="CQ9" s="660"/>
      <c r="CR9" s="661">
        <v>2433129</v>
      </c>
      <c r="CS9" s="662"/>
      <c r="CT9" s="662"/>
      <c r="CU9" s="662"/>
      <c r="CV9" s="662"/>
      <c r="CW9" s="662"/>
      <c r="CX9" s="662"/>
      <c r="CY9" s="663"/>
      <c r="CZ9" s="685">
        <v>8.1</v>
      </c>
      <c r="DA9" s="685"/>
      <c r="DB9" s="685"/>
      <c r="DC9" s="685"/>
      <c r="DD9" s="652">
        <v>16009</v>
      </c>
      <c r="DE9" s="662"/>
      <c r="DF9" s="662"/>
      <c r="DG9" s="662"/>
      <c r="DH9" s="662"/>
      <c r="DI9" s="662"/>
      <c r="DJ9" s="662"/>
      <c r="DK9" s="662"/>
      <c r="DL9" s="662"/>
      <c r="DM9" s="662"/>
      <c r="DN9" s="662"/>
      <c r="DO9" s="662"/>
      <c r="DP9" s="663"/>
      <c r="DQ9" s="652">
        <v>1770917</v>
      </c>
      <c r="DR9" s="662"/>
      <c r="DS9" s="662"/>
      <c r="DT9" s="662"/>
      <c r="DU9" s="662"/>
      <c r="DV9" s="662"/>
      <c r="DW9" s="662"/>
      <c r="DX9" s="662"/>
      <c r="DY9" s="662"/>
      <c r="DZ9" s="662"/>
      <c r="EA9" s="662"/>
      <c r="EB9" s="662"/>
      <c r="EC9" s="693"/>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127</v>
      </c>
      <c r="S10" s="662"/>
      <c r="T10" s="662"/>
      <c r="U10" s="662"/>
      <c r="V10" s="662"/>
      <c r="W10" s="662"/>
      <c r="X10" s="662"/>
      <c r="Y10" s="663"/>
      <c r="Z10" s="685" t="s">
        <v>127</v>
      </c>
      <c r="AA10" s="685"/>
      <c r="AB10" s="685"/>
      <c r="AC10" s="685"/>
      <c r="AD10" s="686" t="s">
        <v>127</v>
      </c>
      <c r="AE10" s="686"/>
      <c r="AF10" s="686"/>
      <c r="AG10" s="686"/>
      <c r="AH10" s="686"/>
      <c r="AI10" s="686"/>
      <c r="AJ10" s="686"/>
      <c r="AK10" s="686"/>
      <c r="AL10" s="664" t="s">
        <v>127</v>
      </c>
      <c r="AM10" s="665"/>
      <c r="AN10" s="665"/>
      <c r="AO10" s="687"/>
      <c r="AP10" s="658" t="s">
        <v>241</v>
      </c>
      <c r="AQ10" s="659"/>
      <c r="AR10" s="659"/>
      <c r="AS10" s="659"/>
      <c r="AT10" s="659"/>
      <c r="AU10" s="659"/>
      <c r="AV10" s="659"/>
      <c r="AW10" s="659"/>
      <c r="AX10" s="659"/>
      <c r="AY10" s="659"/>
      <c r="AZ10" s="659"/>
      <c r="BA10" s="659"/>
      <c r="BB10" s="659"/>
      <c r="BC10" s="659"/>
      <c r="BD10" s="659"/>
      <c r="BE10" s="659"/>
      <c r="BF10" s="660"/>
      <c r="BG10" s="661">
        <v>119306</v>
      </c>
      <c r="BH10" s="662"/>
      <c r="BI10" s="662"/>
      <c r="BJ10" s="662"/>
      <c r="BK10" s="662"/>
      <c r="BL10" s="662"/>
      <c r="BM10" s="662"/>
      <c r="BN10" s="663"/>
      <c r="BO10" s="685">
        <v>1.3</v>
      </c>
      <c r="BP10" s="685"/>
      <c r="BQ10" s="685"/>
      <c r="BR10" s="685"/>
      <c r="BS10" s="686" t="s">
        <v>127</v>
      </c>
      <c r="BT10" s="686"/>
      <c r="BU10" s="686"/>
      <c r="BV10" s="686"/>
      <c r="BW10" s="686"/>
      <c r="BX10" s="686"/>
      <c r="BY10" s="686"/>
      <c r="BZ10" s="686"/>
      <c r="CA10" s="686"/>
      <c r="CB10" s="724"/>
      <c r="CD10" s="658" t="s">
        <v>242</v>
      </c>
      <c r="CE10" s="659"/>
      <c r="CF10" s="659"/>
      <c r="CG10" s="659"/>
      <c r="CH10" s="659"/>
      <c r="CI10" s="659"/>
      <c r="CJ10" s="659"/>
      <c r="CK10" s="659"/>
      <c r="CL10" s="659"/>
      <c r="CM10" s="659"/>
      <c r="CN10" s="659"/>
      <c r="CO10" s="659"/>
      <c r="CP10" s="659"/>
      <c r="CQ10" s="660"/>
      <c r="CR10" s="661" t="s">
        <v>127</v>
      </c>
      <c r="CS10" s="662"/>
      <c r="CT10" s="662"/>
      <c r="CU10" s="662"/>
      <c r="CV10" s="662"/>
      <c r="CW10" s="662"/>
      <c r="CX10" s="662"/>
      <c r="CY10" s="663"/>
      <c r="CZ10" s="685" t="s">
        <v>127</v>
      </c>
      <c r="DA10" s="685"/>
      <c r="DB10" s="685"/>
      <c r="DC10" s="685"/>
      <c r="DD10" s="652" t="s">
        <v>127</v>
      </c>
      <c r="DE10" s="662"/>
      <c r="DF10" s="662"/>
      <c r="DG10" s="662"/>
      <c r="DH10" s="662"/>
      <c r="DI10" s="662"/>
      <c r="DJ10" s="662"/>
      <c r="DK10" s="662"/>
      <c r="DL10" s="662"/>
      <c r="DM10" s="662"/>
      <c r="DN10" s="662"/>
      <c r="DO10" s="662"/>
      <c r="DP10" s="663"/>
      <c r="DQ10" s="652" t="s">
        <v>127</v>
      </c>
      <c r="DR10" s="662"/>
      <c r="DS10" s="662"/>
      <c r="DT10" s="662"/>
      <c r="DU10" s="662"/>
      <c r="DV10" s="662"/>
      <c r="DW10" s="662"/>
      <c r="DX10" s="662"/>
      <c r="DY10" s="662"/>
      <c r="DZ10" s="662"/>
      <c r="EA10" s="662"/>
      <c r="EB10" s="662"/>
      <c r="EC10" s="693"/>
    </row>
    <row r="11" spans="2:143" ht="11.25" customHeight="1" x14ac:dyDescent="0.15">
      <c r="B11" s="658" t="s">
        <v>243</v>
      </c>
      <c r="C11" s="659"/>
      <c r="D11" s="659"/>
      <c r="E11" s="659"/>
      <c r="F11" s="659"/>
      <c r="G11" s="659"/>
      <c r="H11" s="659"/>
      <c r="I11" s="659"/>
      <c r="J11" s="659"/>
      <c r="K11" s="659"/>
      <c r="L11" s="659"/>
      <c r="M11" s="659"/>
      <c r="N11" s="659"/>
      <c r="O11" s="659"/>
      <c r="P11" s="659"/>
      <c r="Q11" s="660"/>
      <c r="R11" s="661">
        <v>1495889</v>
      </c>
      <c r="S11" s="662"/>
      <c r="T11" s="662"/>
      <c r="U11" s="662"/>
      <c r="V11" s="662"/>
      <c r="W11" s="662"/>
      <c r="X11" s="662"/>
      <c r="Y11" s="663"/>
      <c r="Z11" s="664">
        <v>4.8</v>
      </c>
      <c r="AA11" s="665"/>
      <c r="AB11" s="665"/>
      <c r="AC11" s="666"/>
      <c r="AD11" s="652">
        <v>1495889</v>
      </c>
      <c r="AE11" s="662"/>
      <c r="AF11" s="662"/>
      <c r="AG11" s="662"/>
      <c r="AH11" s="662"/>
      <c r="AI11" s="662"/>
      <c r="AJ11" s="662"/>
      <c r="AK11" s="663"/>
      <c r="AL11" s="664">
        <v>9.3000000000000007</v>
      </c>
      <c r="AM11" s="665"/>
      <c r="AN11" s="665"/>
      <c r="AO11" s="687"/>
      <c r="AP11" s="658" t="s">
        <v>244</v>
      </c>
      <c r="AQ11" s="659"/>
      <c r="AR11" s="659"/>
      <c r="AS11" s="659"/>
      <c r="AT11" s="659"/>
      <c r="AU11" s="659"/>
      <c r="AV11" s="659"/>
      <c r="AW11" s="659"/>
      <c r="AX11" s="659"/>
      <c r="AY11" s="659"/>
      <c r="AZ11" s="659"/>
      <c r="BA11" s="659"/>
      <c r="BB11" s="659"/>
      <c r="BC11" s="659"/>
      <c r="BD11" s="659"/>
      <c r="BE11" s="659"/>
      <c r="BF11" s="660"/>
      <c r="BG11" s="661">
        <v>211534</v>
      </c>
      <c r="BH11" s="662"/>
      <c r="BI11" s="662"/>
      <c r="BJ11" s="662"/>
      <c r="BK11" s="662"/>
      <c r="BL11" s="662"/>
      <c r="BM11" s="662"/>
      <c r="BN11" s="663"/>
      <c r="BO11" s="685">
        <v>2.2999999999999998</v>
      </c>
      <c r="BP11" s="685"/>
      <c r="BQ11" s="685"/>
      <c r="BR11" s="685"/>
      <c r="BS11" s="686">
        <v>55655</v>
      </c>
      <c r="BT11" s="686"/>
      <c r="BU11" s="686"/>
      <c r="BV11" s="686"/>
      <c r="BW11" s="686"/>
      <c r="BX11" s="686"/>
      <c r="BY11" s="686"/>
      <c r="BZ11" s="686"/>
      <c r="CA11" s="686"/>
      <c r="CB11" s="724"/>
      <c r="CD11" s="658" t="s">
        <v>245</v>
      </c>
      <c r="CE11" s="659"/>
      <c r="CF11" s="659"/>
      <c r="CG11" s="659"/>
      <c r="CH11" s="659"/>
      <c r="CI11" s="659"/>
      <c r="CJ11" s="659"/>
      <c r="CK11" s="659"/>
      <c r="CL11" s="659"/>
      <c r="CM11" s="659"/>
      <c r="CN11" s="659"/>
      <c r="CO11" s="659"/>
      <c r="CP11" s="659"/>
      <c r="CQ11" s="660"/>
      <c r="CR11" s="661">
        <v>274179</v>
      </c>
      <c r="CS11" s="662"/>
      <c r="CT11" s="662"/>
      <c r="CU11" s="662"/>
      <c r="CV11" s="662"/>
      <c r="CW11" s="662"/>
      <c r="CX11" s="662"/>
      <c r="CY11" s="663"/>
      <c r="CZ11" s="685">
        <v>0.9</v>
      </c>
      <c r="DA11" s="685"/>
      <c r="DB11" s="685"/>
      <c r="DC11" s="685"/>
      <c r="DD11" s="652">
        <v>14193</v>
      </c>
      <c r="DE11" s="662"/>
      <c r="DF11" s="662"/>
      <c r="DG11" s="662"/>
      <c r="DH11" s="662"/>
      <c r="DI11" s="662"/>
      <c r="DJ11" s="662"/>
      <c r="DK11" s="662"/>
      <c r="DL11" s="662"/>
      <c r="DM11" s="662"/>
      <c r="DN11" s="662"/>
      <c r="DO11" s="662"/>
      <c r="DP11" s="663"/>
      <c r="DQ11" s="652">
        <v>79198</v>
      </c>
      <c r="DR11" s="662"/>
      <c r="DS11" s="662"/>
      <c r="DT11" s="662"/>
      <c r="DU11" s="662"/>
      <c r="DV11" s="662"/>
      <c r="DW11" s="662"/>
      <c r="DX11" s="662"/>
      <c r="DY11" s="662"/>
      <c r="DZ11" s="662"/>
      <c r="EA11" s="662"/>
      <c r="EB11" s="662"/>
      <c r="EC11" s="693"/>
    </row>
    <row r="12" spans="2:143" ht="11.25" customHeight="1" x14ac:dyDescent="0.15">
      <c r="B12" s="658" t="s">
        <v>246</v>
      </c>
      <c r="C12" s="659"/>
      <c r="D12" s="659"/>
      <c r="E12" s="659"/>
      <c r="F12" s="659"/>
      <c r="G12" s="659"/>
      <c r="H12" s="659"/>
      <c r="I12" s="659"/>
      <c r="J12" s="659"/>
      <c r="K12" s="659"/>
      <c r="L12" s="659"/>
      <c r="M12" s="659"/>
      <c r="N12" s="659"/>
      <c r="O12" s="659"/>
      <c r="P12" s="659"/>
      <c r="Q12" s="660"/>
      <c r="R12" s="661" t="s">
        <v>127</v>
      </c>
      <c r="S12" s="662"/>
      <c r="T12" s="662"/>
      <c r="U12" s="662"/>
      <c r="V12" s="662"/>
      <c r="W12" s="662"/>
      <c r="X12" s="662"/>
      <c r="Y12" s="663"/>
      <c r="Z12" s="685" t="s">
        <v>127</v>
      </c>
      <c r="AA12" s="685"/>
      <c r="AB12" s="685"/>
      <c r="AC12" s="685"/>
      <c r="AD12" s="686" t="s">
        <v>127</v>
      </c>
      <c r="AE12" s="686"/>
      <c r="AF12" s="686"/>
      <c r="AG12" s="686"/>
      <c r="AH12" s="686"/>
      <c r="AI12" s="686"/>
      <c r="AJ12" s="686"/>
      <c r="AK12" s="686"/>
      <c r="AL12" s="664" t="s">
        <v>127</v>
      </c>
      <c r="AM12" s="665"/>
      <c r="AN12" s="665"/>
      <c r="AO12" s="687"/>
      <c r="AP12" s="658" t="s">
        <v>247</v>
      </c>
      <c r="AQ12" s="659"/>
      <c r="AR12" s="659"/>
      <c r="AS12" s="659"/>
      <c r="AT12" s="659"/>
      <c r="AU12" s="659"/>
      <c r="AV12" s="659"/>
      <c r="AW12" s="659"/>
      <c r="AX12" s="659"/>
      <c r="AY12" s="659"/>
      <c r="AZ12" s="659"/>
      <c r="BA12" s="659"/>
      <c r="BB12" s="659"/>
      <c r="BC12" s="659"/>
      <c r="BD12" s="659"/>
      <c r="BE12" s="659"/>
      <c r="BF12" s="660"/>
      <c r="BG12" s="661">
        <v>3679274</v>
      </c>
      <c r="BH12" s="662"/>
      <c r="BI12" s="662"/>
      <c r="BJ12" s="662"/>
      <c r="BK12" s="662"/>
      <c r="BL12" s="662"/>
      <c r="BM12" s="662"/>
      <c r="BN12" s="663"/>
      <c r="BO12" s="685">
        <v>40.1</v>
      </c>
      <c r="BP12" s="685"/>
      <c r="BQ12" s="685"/>
      <c r="BR12" s="685"/>
      <c r="BS12" s="686" t="s">
        <v>127</v>
      </c>
      <c r="BT12" s="686"/>
      <c r="BU12" s="686"/>
      <c r="BV12" s="686"/>
      <c r="BW12" s="686"/>
      <c r="BX12" s="686"/>
      <c r="BY12" s="686"/>
      <c r="BZ12" s="686"/>
      <c r="CA12" s="686"/>
      <c r="CB12" s="724"/>
      <c r="CD12" s="658" t="s">
        <v>248</v>
      </c>
      <c r="CE12" s="659"/>
      <c r="CF12" s="659"/>
      <c r="CG12" s="659"/>
      <c r="CH12" s="659"/>
      <c r="CI12" s="659"/>
      <c r="CJ12" s="659"/>
      <c r="CK12" s="659"/>
      <c r="CL12" s="659"/>
      <c r="CM12" s="659"/>
      <c r="CN12" s="659"/>
      <c r="CO12" s="659"/>
      <c r="CP12" s="659"/>
      <c r="CQ12" s="660"/>
      <c r="CR12" s="661">
        <v>528322</v>
      </c>
      <c r="CS12" s="662"/>
      <c r="CT12" s="662"/>
      <c r="CU12" s="662"/>
      <c r="CV12" s="662"/>
      <c r="CW12" s="662"/>
      <c r="CX12" s="662"/>
      <c r="CY12" s="663"/>
      <c r="CZ12" s="685">
        <v>1.8</v>
      </c>
      <c r="DA12" s="685"/>
      <c r="DB12" s="685"/>
      <c r="DC12" s="685"/>
      <c r="DD12" s="652">
        <v>1205</v>
      </c>
      <c r="DE12" s="662"/>
      <c r="DF12" s="662"/>
      <c r="DG12" s="662"/>
      <c r="DH12" s="662"/>
      <c r="DI12" s="662"/>
      <c r="DJ12" s="662"/>
      <c r="DK12" s="662"/>
      <c r="DL12" s="662"/>
      <c r="DM12" s="662"/>
      <c r="DN12" s="662"/>
      <c r="DO12" s="662"/>
      <c r="DP12" s="663"/>
      <c r="DQ12" s="652">
        <v>442402</v>
      </c>
      <c r="DR12" s="662"/>
      <c r="DS12" s="662"/>
      <c r="DT12" s="662"/>
      <c r="DU12" s="662"/>
      <c r="DV12" s="662"/>
      <c r="DW12" s="662"/>
      <c r="DX12" s="662"/>
      <c r="DY12" s="662"/>
      <c r="DZ12" s="662"/>
      <c r="EA12" s="662"/>
      <c r="EB12" s="662"/>
      <c r="EC12" s="693"/>
    </row>
    <row r="13" spans="2:143" ht="11.25" customHeight="1" x14ac:dyDescent="0.15">
      <c r="B13" s="658" t="s">
        <v>249</v>
      </c>
      <c r="C13" s="659"/>
      <c r="D13" s="659"/>
      <c r="E13" s="659"/>
      <c r="F13" s="659"/>
      <c r="G13" s="659"/>
      <c r="H13" s="659"/>
      <c r="I13" s="659"/>
      <c r="J13" s="659"/>
      <c r="K13" s="659"/>
      <c r="L13" s="659"/>
      <c r="M13" s="659"/>
      <c r="N13" s="659"/>
      <c r="O13" s="659"/>
      <c r="P13" s="659"/>
      <c r="Q13" s="660"/>
      <c r="R13" s="661" t="s">
        <v>127</v>
      </c>
      <c r="S13" s="662"/>
      <c r="T13" s="662"/>
      <c r="U13" s="662"/>
      <c r="V13" s="662"/>
      <c r="W13" s="662"/>
      <c r="X13" s="662"/>
      <c r="Y13" s="663"/>
      <c r="Z13" s="685" t="s">
        <v>127</v>
      </c>
      <c r="AA13" s="685"/>
      <c r="AB13" s="685"/>
      <c r="AC13" s="685"/>
      <c r="AD13" s="686" t="s">
        <v>127</v>
      </c>
      <c r="AE13" s="686"/>
      <c r="AF13" s="686"/>
      <c r="AG13" s="686"/>
      <c r="AH13" s="686"/>
      <c r="AI13" s="686"/>
      <c r="AJ13" s="686"/>
      <c r="AK13" s="686"/>
      <c r="AL13" s="664" t="s">
        <v>127</v>
      </c>
      <c r="AM13" s="665"/>
      <c r="AN13" s="665"/>
      <c r="AO13" s="687"/>
      <c r="AP13" s="658" t="s">
        <v>250</v>
      </c>
      <c r="AQ13" s="659"/>
      <c r="AR13" s="659"/>
      <c r="AS13" s="659"/>
      <c r="AT13" s="659"/>
      <c r="AU13" s="659"/>
      <c r="AV13" s="659"/>
      <c r="AW13" s="659"/>
      <c r="AX13" s="659"/>
      <c r="AY13" s="659"/>
      <c r="AZ13" s="659"/>
      <c r="BA13" s="659"/>
      <c r="BB13" s="659"/>
      <c r="BC13" s="659"/>
      <c r="BD13" s="659"/>
      <c r="BE13" s="659"/>
      <c r="BF13" s="660"/>
      <c r="BG13" s="661">
        <v>3679214</v>
      </c>
      <c r="BH13" s="662"/>
      <c r="BI13" s="662"/>
      <c r="BJ13" s="662"/>
      <c r="BK13" s="662"/>
      <c r="BL13" s="662"/>
      <c r="BM13" s="662"/>
      <c r="BN13" s="663"/>
      <c r="BO13" s="685">
        <v>40.1</v>
      </c>
      <c r="BP13" s="685"/>
      <c r="BQ13" s="685"/>
      <c r="BR13" s="685"/>
      <c r="BS13" s="686" t="s">
        <v>127</v>
      </c>
      <c r="BT13" s="686"/>
      <c r="BU13" s="686"/>
      <c r="BV13" s="686"/>
      <c r="BW13" s="686"/>
      <c r="BX13" s="686"/>
      <c r="BY13" s="686"/>
      <c r="BZ13" s="686"/>
      <c r="CA13" s="686"/>
      <c r="CB13" s="724"/>
      <c r="CD13" s="658" t="s">
        <v>251</v>
      </c>
      <c r="CE13" s="659"/>
      <c r="CF13" s="659"/>
      <c r="CG13" s="659"/>
      <c r="CH13" s="659"/>
      <c r="CI13" s="659"/>
      <c r="CJ13" s="659"/>
      <c r="CK13" s="659"/>
      <c r="CL13" s="659"/>
      <c r="CM13" s="659"/>
      <c r="CN13" s="659"/>
      <c r="CO13" s="659"/>
      <c r="CP13" s="659"/>
      <c r="CQ13" s="660"/>
      <c r="CR13" s="661">
        <v>1806167</v>
      </c>
      <c r="CS13" s="662"/>
      <c r="CT13" s="662"/>
      <c r="CU13" s="662"/>
      <c r="CV13" s="662"/>
      <c r="CW13" s="662"/>
      <c r="CX13" s="662"/>
      <c r="CY13" s="663"/>
      <c r="CZ13" s="685">
        <v>6</v>
      </c>
      <c r="DA13" s="685"/>
      <c r="DB13" s="685"/>
      <c r="DC13" s="685"/>
      <c r="DD13" s="652">
        <v>976812</v>
      </c>
      <c r="DE13" s="662"/>
      <c r="DF13" s="662"/>
      <c r="DG13" s="662"/>
      <c r="DH13" s="662"/>
      <c r="DI13" s="662"/>
      <c r="DJ13" s="662"/>
      <c r="DK13" s="662"/>
      <c r="DL13" s="662"/>
      <c r="DM13" s="662"/>
      <c r="DN13" s="662"/>
      <c r="DO13" s="662"/>
      <c r="DP13" s="663"/>
      <c r="DQ13" s="652">
        <v>1079545</v>
      </c>
      <c r="DR13" s="662"/>
      <c r="DS13" s="662"/>
      <c r="DT13" s="662"/>
      <c r="DU13" s="662"/>
      <c r="DV13" s="662"/>
      <c r="DW13" s="662"/>
      <c r="DX13" s="662"/>
      <c r="DY13" s="662"/>
      <c r="DZ13" s="662"/>
      <c r="EA13" s="662"/>
      <c r="EB13" s="662"/>
      <c r="EC13" s="693"/>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127</v>
      </c>
      <c r="S14" s="662"/>
      <c r="T14" s="662"/>
      <c r="U14" s="662"/>
      <c r="V14" s="662"/>
      <c r="W14" s="662"/>
      <c r="X14" s="662"/>
      <c r="Y14" s="663"/>
      <c r="Z14" s="685" t="s">
        <v>127</v>
      </c>
      <c r="AA14" s="685"/>
      <c r="AB14" s="685"/>
      <c r="AC14" s="685"/>
      <c r="AD14" s="686" t="s">
        <v>127</v>
      </c>
      <c r="AE14" s="686"/>
      <c r="AF14" s="686"/>
      <c r="AG14" s="686"/>
      <c r="AH14" s="686"/>
      <c r="AI14" s="686"/>
      <c r="AJ14" s="686"/>
      <c r="AK14" s="686"/>
      <c r="AL14" s="664" t="s">
        <v>127</v>
      </c>
      <c r="AM14" s="665"/>
      <c r="AN14" s="665"/>
      <c r="AO14" s="687"/>
      <c r="AP14" s="658" t="s">
        <v>253</v>
      </c>
      <c r="AQ14" s="659"/>
      <c r="AR14" s="659"/>
      <c r="AS14" s="659"/>
      <c r="AT14" s="659"/>
      <c r="AU14" s="659"/>
      <c r="AV14" s="659"/>
      <c r="AW14" s="659"/>
      <c r="AX14" s="659"/>
      <c r="AY14" s="659"/>
      <c r="AZ14" s="659"/>
      <c r="BA14" s="659"/>
      <c r="BB14" s="659"/>
      <c r="BC14" s="659"/>
      <c r="BD14" s="659"/>
      <c r="BE14" s="659"/>
      <c r="BF14" s="660"/>
      <c r="BG14" s="661">
        <v>178176</v>
      </c>
      <c r="BH14" s="662"/>
      <c r="BI14" s="662"/>
      <c r="BJ14" s="662"/>
      <c r="BK14" s="662"/>
      <c r="BL14" s="662"/>
      <c r="BM14" s="662"/>
      <c r="BN14" s="663"/>
      <c r="BO14" s="685">
        <v>1.9</v>
      </c>
      <c r="BP14" s="685"/>
      <c r="BQ14" s="685"/>
      <c r="BR14" s="685"/>
      <c r="BS14" s="686" t="s">
        <v>127</v>
      </c>
      <c r="BT14" s="686"/>
      <c r="BU14" s="686"/>
      <c r="BV14" s="686"/>
      <c r="BW14" s="686"/>
      <c r="BX14" s="686"/>
      <c r="BY14" s="686"/>
      <c r="BZ14" s="686"/>
      <c r="CA14" s="686"/>
      <c r="CB14" s="724"/>
      <c r="CD14" s="658" t="s">
        <v>254</v>
      </c>
      <c r="CE14" s="659"/>
      <c r="CF14" s="659"/>
      <c r="CG14" s="659"/>
      <c r="CH14" s="659"/>
      <c r="CI14" s="659"/>
      <c r="CJ14" s="659"/>
      <c r="CK14" s="659"/>
      <c r="CL14" s="659"/>
      <c r="CM14" s="659"/>
      <c r="CN14" s="659"/>
      <c r="CO14" s="659"/>
      <c r="CP14" s="659"/>
      <c r="CQ14" s="660"/>
      <c r="CR14" s="661">
        <v>897895</v>
      </c>
      <c r="CS14" s="662"/>
      <c r="CT14" s="662"/>
      <c r="CU14" s="662"/>
      <c r="CV14" s="662"/>
      <c r="CW14" s="662"/>
      <c r="CX14" s="662"/>
      <c r="CY14" s="663"/>
      <c r="CZ14" s="685">
        <v>3</v>
      </c>
      <c r="DA14" s="685"/>
      <c r="DB14" s="685"/>
      <c r="DC14" s="685"/>
      <c r="DD14" s="652">
        <v>26307</v>
      </c>
      <c r="DE14" s="662"/>
      <c r="DF14" s="662"/>
      <c r="DG14" s="662"/>
      <c r="DH14" s="662"/>
      <c r="DI14" s="662"/>
      <c r="DJ14" s="662"/>
      <c r="DK14" s="662"/>
      <c r="DL14" s="662"/>
      <c r="DM14" s="662"/>
      <c r="DN14" s="662"/>
      <c r="DO14" s="662"/>
      <c r="DP14" s="663"/>
      <c r="DQ14" s="652">
        <v>857698</v>
      </c>
      <c r="DR14" s="662"/>
      <c r="DS14" s="662"/>
      <c r="DT14" s="662"/>
      <c r="DU14" s="662"/>
      <c r="DV14" s="662"/>
      <c r="DW14" s="662"/>
      <c r="DX14" s="662"/>
      <c r="DY14" s="662"/>
      <c r="DZ14" s="662"/>
      <c r="EA14" s="662"/>
      <c r="EB14" s="662"/>
      <c r="EC14" s="693"/>
    </row>
    <row r="15" spans="2:143" ht="11.25" customHeight="1" x14ac:dyDescent="0.15">
      <c r="B15" s="658" t="s">
        <v>255</v>
      </c>
      <c r="C15" s="659"/>
      <c r="D15" s="659"/>
      <c r="E15" s="659"/>
      <c r="F15" s="659"/>
      <c r="G15" s="659"/>
      <c r="H15" s="659"/>
      <c r="I15" s="659"/>
      <c r="J15" s="659"/>
      <c r="K15" s="659"/>
      <c r="L15" s="659"/>
      <c r="M15" s="659"/>
      <c r="N15" s="659"/>
      <c r="O15" s="659"/>
      <c r="P15" s="659"/>
      <c r="Q15" s="660"/>
      <c r="R15" s="661" t="s">
        <v>127</v>
      </c>
      <c r="S15" s="662"/>
      <c r="T15" s="662"/>
      <c r="U15" s="662"/>
      <c r="V15" s="662"/>
      <c r="W15" s="662"/>
      <c r="X15" s="662"/>
      <c r="Y15" s="663"/>
      <c r="Z15" s="685" t="s">
        <v>127</v>
      </c>
      <c r="AA15" s="685"/>
      <c r="AB15" s="685"/>
      <c r="AC15" s="685"/>
      <c r="AD15" s="686" t="s">
        <v>127</v>
      </c>
      <c r="AE15" s="686"/>
      <c r="AF15" s="686"/>
      <c r="AG15" s="686"/>
      <c r="AH15" s="686"/>
      <c r="AI15" s="686"/>
      <c r="AJ15" s="686"/>
      <c r="AK15" s="686"/>
      <c r="AL15" s="664" t="s">
        <v>127</v>
      </c>
      <c r="AM15" s="665"/>
      <c r="AN15" s="665"/>
      <c r="AO15" s="687"/>
      <c r="AP15" s="658" t="s">
        <v>256</v>
      </c>
      <c r="AQ15" s="659"/>
      <c r="AR15" s="659"/>
      <c r="AS15" s="659"/>
      <c r="AT15" s="659"/>
      <c r="AU15" s="659"/>
      <c r="AV15" s="659"/>
      <c r="AW15" s="659"/>
      <c r="AX15" s="659"/>
      <c r="AY15" s="659"/>
      <c r="AZ15" s="659"/>
      <c r="BA15" s="659"/>
      <c r="BB15" s="659"/>
      <c r="BC15" s="659"/>
      <c r="BD15" s="659"/>
      <c r="BE15" s="659"/>
      <c r="BF15" s="660"/>
      <c r="BG15" s="661">
        <v>316253</v>
      </c>
      <c r="BH15" s="662"/>
      <c r="BI15" s="662"/>
      <c r="BJ15" s="662"/>
      <c r="BK15" s="662"/>
      <c r="BL15" s="662"/>
      <c r="BM15" s="662"/>
      <c r="BN15" s="663"/>
      <c r="BO15" s="685">
        <v>3.4</v>
      </c>
      <c r="BP15" s="685"/>
      <c r="BQ15" s="685"/>
      <c r="BR15" s="685"/>
      <c r="BS15" s="686" t="s">
        <v>127</v>
      </c>
      <c r="BT15" s="686"/>
      <c r="BU15" s="686"/>
      <c r="BV15" s="686"/>
      <c r="BW15" s="686"/>
      <c r="BX15" s="686"/>
      <c r="BY15" s="686"/>
      <c r="BZ15" s="686"/>
      <c r="CA15" s="686"/>
      <c r="CB15" s="724"/>
      <c r="CD15" s="658" t="s">
        <v>257</v>
      </c>
      <c r="CE15" s="659"/>
      <c r="CF15" s="659"/>
      <c r="CG15" s="659"/>
      <c r="CH15" s="659"/>
      <c r="CI15" s="659"/>
      <c r="CJ15" s="659"/>
      <c r="CK15" s="659"/>
      <c r="CL15" s="659"/>
      <c r="CM15" s="659"/>
      <c r="CN15" s="659"/>
      <c r="CO15" s="659"/>
      <c r="CP15" s="659"/>
      <c r="CQ15" s="660"/>
      <c r="CR15" s="661">
        <v>3550843</v>
      </c>
      <c r="CS15" s="662"/>
      <c r="CT15" s="662"/>
      <c r="CU15" s="662"/>
      <c r="CV15" s="662"/>
      <c r="CW15" s="662"/>
      <c r="CX15" s="662"/>
      <c r="CY15" s="663"/>
      <c r="CZ15" s="685">
        <v>11.9</v>
      </c>
      <c r="DA15" s="685"/>
      <c r="DB15" s="685"/>
      <c r="DC15" s="685"/>
      <c r="DD15" s="652">
        <v>385005</v>
      </c>
      <c r="DE15" s="662"/>
      <c r="DF15" s="662"/>
      <c r="DG15" s="662"/>
      <c r="DH15" s="662"/>
      <c r="DI15" s="662"/>
      <c r="DJ15" s="662"/>
      <c r="DK15" s="662"/>
      <c r="DL15" s="662"/>
      <c r="DM15" s="662"/>
      <c r="DN15" s="662"/>
      <c r="DO15" s="662"/>
      <c r="DP15" s="663"/>
      <c r="DQ15" s="652">
        <v>2433990</v>
      </c>
      <c r="DR15" s="662"/>
      <c r="DS15" s="662"/>
      <c r="DT15" s="662"/>
      <c r="DU15" s="662"/>
      <c r="DV15" s="662"/>
      <c r="DW15" s="662"/>
      <c r="DX15" s="662"/>
      <c r="DY15" s="662"/>
      <c r="DZ15" s="662"/>
      <c r="EA15" s="662"/>
      <c r="EB15" s="662"/>
      <c r="EC15" s="693"/>
    </row>
    <row r="16" spans="2:143" ht="11.25" customHeight="1" x14ac:dyDescent="0.15">
      <c r="B16" s="658" t="s">
        <v>258</v>
      </c>
      <c r="C16" s="659"/>
      <c r="D16" s="659"/>
      <c r="E16" s="659"/>
      <c r="F16" s="659"/>
      <c r="G16" s="659"/>
      <c r="H16" s="659"/>
      <c r="I16" s="659"/>
      <c r="J16" s="659"/>
      <c r="K16" s="659"/>
      <c r="L16" s="659"/>
      <c r="M16" s="659"/>
      <c r="N16" s="659"/>
      <c r="O16" s="659"/>
      <c r="P16" s="659"/>
      <c r="Q16" s="660"/>
      <c r="R16" s="661">
        <v>17778</v>
      </c>
      <c r="S16" s="662"/>
      <c r="T16" s="662"/>
      <c r="U16" s="662"/>
      <c r="V16" s="662"/>
      <c r="W16" s="662"/>
      <c r="X16" s="662"/>
      <c r="Y16" s="663"/>
      <c r="Z16" s="685">
        <v>0.1</v>
      </c>
      <c r="AA16" s="685"/>
      <c r="AB16" s="685"/>
      <c r="AC16" s="685"/>
      <c r="AD16" s="686">
        <v>17778</v>
      </c>
      <c r="AE16" s="686"/>
      <c r="AF16" s="686"/>
      <c r="AG16" s="686"/>
      <c r="AH16" s="686"/>
      <c r="AI16" s="686"/>
      <c r="AJ16" s="686"/>
      <c r="AK16" s="686"/>
      <c r="AL16" s="664">
        <v>0.1</v>
      </c>
      <c r="AM16" s="665"/>
      <c r="AN16" s="665"/>
      <c r="AO16" s="687"/>
      <c r="AP16" s="658" t="s">
        <v>259</v>
      </c>
      <c r="AQ16" s="659"/>
      <c r="AR16" s="659"/>
      <c r="AS16" s="659"/>
      <c r="AT16" s="659"/>
      <c r="AU16" s="659"/>
      <c r="AV16" s="659"/>
      <c r="AW16" s="659"/>
      <c r="AX16" s="659"/>
      <c r="AY16" s="659"/>
      <c r="AZ16" s="659"/>
      <c r="BA16" s="659"/>
      <c r="BB16" s="659"/>
      <c r="BC16" s="659"/>
      <c r="BD16" s="659"/>
      <c r="BE16" s="659"/>
      <c r="BF16" s="660"/>
      <c r="BG16" s="661" t="s">
        <v>127</v>
      </c>
      <c r="BH16" s="662"/>
      <c r="BI16" s="662"/>
      <c r="BJ16" s="662"/>
      <c r="BK16" s="662"/>
      <c r="BL16" s="662"/>
      <c r="BM16" s="662"/>
      <c r="BN16" s="663"/>
      <c r="BO16" s="685" t="s">
        <v>127</v>
      </c>
      <c r="BP16" s="685"/>
      <c r="BQ16" s="685"/>
      <c r="BR16" s="685"/>
      <c r="BS16" s="686" t="s">
        <v>127</v>
      </c>
      <c r="BT16" s="686"/>
      <c r="BU16" s="686"/>
      <c r="BV16" s="686"/>
      <c r="BW16" s="686"/>
      <c r="BX16" s="686"/>
      <c r="BY16" s="686"/>
      <c r="BZ16" s="686"/>
      <c r="CA16" s="686"/>
      <c r="CB16" s="724"/>
      <c r="CD16" s="658" t="s">
        <v>260</v>
      </c>
      <c r="CE16" s="659"/>
      <c r="CF16" s="659"/>
      <c r="CG16" s="659"/>
      <c r="CH16" s="659"/>
      <c r="CI16" s="659"/>
      <c r="CJ16" s="659"/>
      <c r="CK16" s="659"/>
      <c r="CL16" s="659"/>
      <c r="CM16" s="659"/>
      <c r="CN16" s="659"/>
      <c r="CO16" s="659"/>
      <c r="CP16" s="659"/>
      <c r="CQ16" s="660"/>
      <c r="CR16" s="661" t="s">
        <v>127</v>
      </c>
      <c r="CS16" s="662"/>
      <c r="CT16" s="662"/>
      <c r="CU16" s="662"/>
      <c r="CV16" s="662"/>
      <c r="CW16" s="662"/>
      <c r="CX16" s="662"/>
      <c r="CY16" s="663"/>
      <c r="CZ16" s="685" t="s">
        <v>127</v>
      </c>
      <c r="DA16" s="685"/>
      <c r="DB16" s="685"/>
      <c r="DC16" s="685"/>
      <c r="DD16" s="652" t="s">
        <v>127</v>
      </c>
      <c r="DE16" s="662"/>
      <c r="DF16" s="662"/>
      <c r="DG16" s="662"/>
      <c r="DH16" s="662"/>
      <c r="DI16" s="662"/>
      <c r="DJ16" s="662"/>
      <c r="DK16" s="662"/>
      <c r="DL16" s="662"/>
      <c r="DM16" s="662"/>
      <c r="DN16" s="662"/>
      <c r="DO16" s="662"/>
      <c r="DP16" s="663"/>
      <c r="DQ16" s="652" t="s">
        <v>127</v>
      </c>
      <c r="DR16" s="662"/>
      <c r="DS16" s="662"/>
      <c r="DT16" s="662"/>
      <c r="DU16" s="662"/>
      <c r="DV16" s="662"/>
      <c r="DW16" s="662"/>
      <c r="DX16" s="662"/>
      <c r="DY16" s="662"/>
      <c r="DZ16" s="662"/>
      <c r="EA16" s="662"/>
      <c r="EB16" s="662"/>
      <c r="EC16" s="693"/>
    </row>
    <row r="17" spans="2:133" ht="11.25" customHeight="1" x14ac:dyDescent="0.15">
      <c r="B17" s="658" t="s">
        <v>261</v>
      </c>
      <c r="C17" s="659"/>
      <c r="D17" s="659"/>
      <c r="E17" s="659"/>
      <c r="F17" s="659"/>
      <c r="G17" s="659"/>
      <c r="H17" s="659"/>
      <c r="I17" s="659"/>
      <c r="J17" s="659"/>
      <c r="K17" s="659"/>
      <c r="L17" s="659"/>
      <c r="M17" s="659"/>
      <c r="N17" s="659"/>
      <c r="O17" s="659"/>
      <c r="P17" s="659"/>
      <c r="Q17" s="660"/>
      <c r="R17" s="661">
        <v>54491</v>
      </c>
      <c r="S17" s="662"/>
      <c r="T17" s="662"/>
      <c r="U17" s="662"/>
      <c r="V17" s="662"/>
      <c r="W17" s="662"/>
      <c r="X17" s="662"/>
      <c r="Y17" s="663"/>
      <c r="Z17" s="685">
        <v>0.2</v>
      </c>
      <c r="AA17" s="685"/>
      <c r="AB17" s="685"/>
      <c r="AC17" s="685"/>
      <c r="AD17" s="686">
        <v>54491</v>
      </c>
      <c r="AE17" s="686"/>
      <c r="AF17" s="686"/>
      <c r="AG17" s="686"/>
      <c r="AH17" s="686"/>
      <c r="AI17" s="686"/>
      <c r="AJ17" s="686"/>
      <c r="AK17" s="686"/>
      <c r="AL17" s="664">
        <v>0.3</v>
      </c>
      <c r="AM17" s="665"/>
      <c r="AN17" s="665"/>
      <c r="AO17" s="687"/>
      <c r="AP17" s="658" t="s">
        <v>262</v>
      </c>
      <c r="AQ17" s="659"/>
      <c r="AR17" s="659"/>
      <c r="AS17" s="659"/>
      <c r="AT17" s="659"/>
      <c r="AU17" s="659"/>
      <c r="AV17" s="659"/>
      <c r="AW17" s="659"/>
      <c r="AX17" s="659"/>
      <c r="AY17" s="659"/>
      <c r="AZ17" s="659"/>
      <c r="BA17" s="659"/>
      <c r="BB17" s="659"/>
      <c r="BC17" s="659"/>
      <c r="BD17" s="659"/>
      <c r="BE17" s="659"/>
      <c r="BF17" s="660"/>
      <c r="BG17" s="661" t="s">
        <v>127</v>
      </c>
      <c r="BH17" s="662"/>
      <c r="BI17" s="662"/>
      <c r="BJ17" s="662"/>
      <c r="BK17" s="662"/>
      <c r="BL17" s="662"/>
      <c r="BM17" s="662"/>
      <c r="BN17" s="663"/>
      <c r="BO17" s="685" t="s">
        <v>127</v>
      </c>
      <c r="BP17" s="685"/>
      <c r="BQ17" s="685"/>
      <c r="BR17" s="685"/>
      <c r="BS17" s="686" t="s">
        <v>127</v>
      </c>
      <c r="BT17" s="686"/>
      <c r="BU17" s="686"/>
      <c r="BV17" s="686"/>
      <c r="BW17" s="686"/>
      <c r="BX17" s="686"/>
      <c r="BY17" s="686"/>
      <c r="BZ17" s="686"/>
      <c r="CA17" s="686"/>
      <c r="CB17" s="724"/>
      <c r="CD17" s="658" t="s">
        <v>263</v>
      </c>
      <c r="CE17" s="659"/>
      <c r="CF17" s="659"/>
      <c r="CG17" s="659"/>
      <c r="CH17" s="659"/>
      <c r="CI17" s="659"/>
      <c r="CJ17" s="659"/>
      <c r="CK17" s="659"/>
      <c r="CL17" s="659"/>
      <c r="CM17" s="659"/>
      <c r="CN17" s="659"/>
      <c r="CO17" s="659"/>
      <c r="CP17" s="659"/>
      <c r="CQ17" s="660"/>
      <c r="CR17" s="661">
        <v>3281415</v>
      </c>
      <c r="CS17" s="662"/>
      <c r="CT17" s="662"/>
      <c r="CU17" s="662"/>
      <c r="CV17" s="662"/>
      <c r="CW17" s="662"/>
      <c r="CX17" s="662"/>
      <c r="CY17" s="663"/>
      <c r="CZ17" s="685">
        <v>11</v>
      </c>
      <c r="DA17" s="685"/>
      <c r="DB17" s="685"/>
      <c r="DC17" s="685"/>
      <c r="DD17" s="652" t="s">
        <v>127</v>
      </c>
      <c r="DE17" s="662"/>
      <c r="DF17" s="662"/>
      <c r="DG17" s="662"/>
      <c r="DH17" s="662"/>
      <c r="DI17" s="662"/>
      <c r="DJ17" s="662"/>
      <c r="DK17" s="662"/>
      <c r="DL17" s="662"/>
      <c r="DM17" s="662"/>
      <c r="DN17" s="662"/>
      <c r="DO17" s="662"/>
      <c r="DP17" s="663"/>
      <c r="DQ17" s="652">
        <v>3112991</v>
      </c>
      <c r="DR17" s="662"/>
      <c r="DS17" s="662"/>
      <c r="DT17" s="662"/>
      <c r="DU17" s="662"/>
      <c r="DV17" s="662"/>
      <c r="DW17" s="662"/>
      <c r="DX17" s="662"/>
      <c r="DY17" s="662"/>
      <c r="DZ17" s="662"/>
      <c r="EA17" s="662"/>
      <c r="EB17" s="662"/>
      <c r="EC17" s="693"/>
    </row>
    <row r="18" spans="2:133" ht="11.25" customHeight="1" x14ac:dyDescent="0.15">
      <c r="B18" s="658" t="s">
        <v>264</v>
      </c>
      <c r="C18" s="659"/>
      <c r="D18" s="659"/>
      <c r="E18" s="659"/>
      <c r="F18" s="659"/>
      <c r="G18" s="659"/>
      <c r="H18" s="659"/>
      <c r="I18" s="659"/>
      <c r="J18" s="659"/>
      <c r="K18" s="659"/>
      <c r="L18" s="659"/>
      <c r="M18" s="659"/>
      <c r="N18" s="659"/>
      <c r="O18" s="659"/>
      <c r="P18" s="659"/>
      <c r="Q18" s="660"/>
      <c r="R18" s="661">
        <v>145678</v>
      </c>
      <c r="S18" s="662"/>
      <c r="T18" s="662"/>
      <c r="U18" s="662"/>
      <c r="V18" s="662"/>
      <c r="W18" s="662"/>
      <c r="X18" s="662"/>
      <c r="Y18" s="663"/>
      <c r="Z18" s="685">
        <v>0.5</v>
      </c>
      <c r="AA18" s="685"/>
      <c r="AB18" s="685"/>
      <c r="AC18" s="685"/>
      <c r="AD18" s="686">
        <v>145678</v>
      </c>
      <c r="AE18" s="686"/>
      <c r="AF18" s="686"/>
      <c r="AG18" s="686"/>
      <c r="AH18" s="686"/>
      <c r="AI18" s="686"/>
      <c r="AJ18" s="686"/>
      <c r="AK18" s="686"/>
      <c r="AL18" s="664">
        <v>0.89999997615814209</v>
      </c>
      <c r="AM18" s="665"/>
      <c r="AN18" s="665"/>
      <c r="AO18" s="687"/>
      <c r="AP18" s="658" t="s">
        <v>265</v>
      </c>
      <c r="AQ18" s="659"/>
      <c r="AR18" s="659"/>
      <c r="AS18" s="659"/>
      <c r="AT18" s="659"/>
      <c r="AU18" s="659"/>
      <c r="AV18" s="659"/>
      <c r="AW18" s="659"/>
      <c r="AX18" s="659"/>
      <c r="AY18" s="659"/>
      <c r="AZ18" s="659"/>
      <c r="BA18" s="659"/>
      <c r="BB18" s="659"/>
      <c r="BC18" s="659"/>
      <c r="BD18" s="659"/>
      <c r="BE18" s="659"/>
      <c r="BF18" s="660"/>
      <c r="BG18" s="661" t="s">
        <v>127</v>
      </c>
      <c r="BH18" s="662"/>
      <c r="BI18" s="662"/>
      <c r="BJ18" s="662"/>
      <c r="BK18" s="662"/>
      <c r="BL18" s="662"/>
      <c r="BM18" s="662"/>
      <c r="BN18" s="663"/>
      <c r="BO18" s="685" t="s">
        <v>127</v>
      </c>
      <c r="BP18" s="685"/>
      <c r="BQ18" s="685"/>
      <c r="BR18" s="685"/>
      <c r="BS18" s="686" t="s">
        <v>127</v>
      </c>
      <c r="BT18" s="686"/>
      <c r="BU18" s="686"/>
      <c r="BV18" s="686"/>
      <c r="BW18" s="686"/>
      <c r="BX18" s="686"/>
      <c r="BY18" s="686"/>
      <c r="BZ18" s="686"/>
      <c r="CA18" s="686"/>
      <c r="CB18" s="724"/>
      <c r="CD18" s="658" t="s">
        <v>266</v>
      </c>
      <c r="CE18" s="659"/>
      <c r="CF18" s="659"/>
      <c r="CG18" s="659"/>
      <c r="CH18" s="659"/>
      <c r="CI18" s="659"/>
      <c r="CJ18" s="659"/>
      <c r="CK18" s="659"/>
      <c r="CL18" s="659"/>
      <c r="CM18" s="659"/>
      <c r="CN18" s="659"/>
      <c r="CO18" s="659"/>
      <c r="CP18" s="659"/>
      <c r="CQ18" s="660"/>
      <c r="CR18" s="661" t="s">
        <v>127</v>
      </c>
      <c r="CS18" s="662"/>
      <c r="CT18" s="662"/>
      <c r="CU18" s="662"/>
      <c r="CV18" s="662"/>
      <c r="CW18" s="662"/>
      <c r="CX18" s="662"/>
      <c r="CY18" s="663"/>
      <c r="CZ18" s="685" t="s">
        <v>127</v>
      </c>
      <c r="DA18" s="685"/>
      <c r="DB18" s="685"/>
      <c r="DC18" s="685"/>
      <c r="DD18" s="652" t="s">
        <v>127</v>
      </c>
      <c r="DE18" s="662"/>
      <c r="DF18" s="662"/>
      <c r="DG18" s="662"/>
      <c r="DH18" s="662"/>
      <c r="DI18" s="662"/>
      <c r="DJ18" s="662"/>
      <c r="DK18" s="662"/>
      <c r="DL18" s="662"/>
      <c r="DM18" s="662"/>
      <c r="DN18" s="662"/>
      <c r="DO18" s="662"/>
      <c r="DP18" s="663"/>
      <c r="DQ18" s="652" t="s">
        <v>127</v>
      </c>
      <c r="DR18" s="662"/>
      <c r="DS18" s="662"/>
      <c r="DT18" s="662"/>
      <c r="DU18" s="662"/>
      <c r="DV18" s="662"/>
      <c r="DW18" s="662"/>
      <c r="DX18" s="662"/>
      <c r="DY18" s="662"/>
      <c r="DZ18" s="662"/>
      <c r="EA18" s="662"/>
      <c r="EB18" s="662"/>
      <c r="EC18" s="693"/>
    </row>
    <row r="19" spans="2:133" ht="11.25" customHeight="1" x14ac:dyDescent="0.15">
      <c r="B19" s="658" t="s">
        <v>267</v>
      </c>
      <c r="C19" s="659"/>
      <c r="D19" s="659"/>
      <c r="E19" s="659"/>
      <c r="F19" s="659"/>
      <c r="G19" s="659"/>
      <c r="H19" s="659"/>
      <c r="I19" s="659"/>
      <c r="J19" s="659"/>
      <c r="K19" s="659"/>
      <c r="L19" s="659"/>
      <c r="M19" s="659"/>
      <c r="N19" s="659"/>
      <c r="O19" s="659"/>
      <c r="P19" s="659"/>
      <c r="Q19" s="660"/>
      <c r="R19" s="661">
        <v>85354</v>
      </c>
      <c r="S19" s="662"/>
      <c r="T19" s="662"/>
      <c r="U19" s="662"/>
      <c r="V19" s="662"/>
      <c r="W19" s="662"/>
      <c r="X19" s="662"/>
      <c r="Y19" s="663"/>
      <c r="Z19" s="685">
        <v>0.3</v>
      </c>
      <c r="AA19" s="685"/>
      <c r="AB19" s="685"/>
      <c r="AC19" s="685"/>
      <c r="AD19" s="686">
        <v>85354</v>
      </c>
      <c r="AE19" s="686"/>
      <c r="AF19" s="686"/>
      <c r="AG19" s="686"/>
      <c r="AH19" s="686"/>
      <c r="AI19" s="686"/>
      <c r="AJ19" s="686"/>
      <c r="AK19" s="686"/>
      <c r="AL19" s="664">
        <v>0.5</v>
      </c>
      <c r="AM19" s="665"/>
      <c r="AN19" s="665"/>
      <c r="AO19" s="687"/>
      <c r="AP19" s="658" t="s">
        <v>268</v>
      </c>
      <c r="AQ19" s="659"/>
      <c r="AR19" s="659"/>
      <c r="AS19" s="659"/>
      <c r="AT19" s="659"/>
      <c r="AU19" s="659"/>
      <c r="AV19" s="659"/>
      <c r="AW19" s="659"/>
      <c r="AX19" s="659"/>
      <c r="AY19" s="659"/>
      <c r="AZ19" s="659"/>
      <c r="BA19" s="659"/>
      <c r="BB19" s="659"/>
      <c r="BC19" s="659"/>
      <c r="BD19" s="659"/>
      <c r="BE19" s="659"/>
      <c r="BF19" s="660"/>
      <c r="BG19" s="661" t="s">
        <v>127</v>
      </c>
      <c r="BH19" s="662"/>
      <c r="BI19" s="662"/>
      <c r="BJ19" s="662"/>
      <c r="BK19" s="662"/>
      <c r="BL19" s="662"/>
      <c r="BM19" s="662"/>
      <c r="BN19" s="663"/>
      <c r="BO19" s="685" t="s">
        <v>127</v>
      </c>
      <c r="BP19" s="685"/>
      <c r="BQ19" s="685"/>
      <c r="BR19" s="685"/>
      <c r="BS19" s="686" t="s">
        <v>127</v>
      </c>
      <c r="BT19" s="686"/>
      <c r="BU19" s="686"/>
      <c r="BV19" s="686"/>
      <c r="BW19" s="686"/>
      <c r="BX19" s="686"/>
      <c r="BY19" s="686"/>
      <c r="BZ19" s="686"/>
      <c r="CA19" s="686"/>
      <c r="CB19" s="724"/>
      <c r="CD19" s="658" t="s">
        <v>269</v>
      </c>
      <c r="CE19" s="659"/>
      <c r="CF19" s="659"/>
      <c r="CG19" s="659"/>
      <c r="CH19" s="659"/>
      <c r="CI19" s="659"/>
      <c r="CJ19" s="659"/>
      <c r="CK19" s="659"/>
      <c r="CL19" s="659"/>
      <c r="CM19" s="659"/>
      <c r="CN19" s="659"/>
      <c r="CO19" s="659"/>
      <c r="CP19" s="659"/>
      <c r="CQ19" s="660"/>
      <c r="CR19" s="661" t="s">
        <v>127</v>
      </c>
      <c r="CS19" s="662"/>
      <c r="CT19" s="662"/>
      <c r="CU19" s="662"/>
      <c r="CV19" s="662"/>
      <c r="CW19" s="662"/>
      <c r="CX19" s="662"/>
      <c r="CY19" s="663"/>
      <c r="CZ19" s="685" t="s">
        <v>127</v>
      </c>
      <c r="DA19" s="685"/>
      <c r="DB19" s="685"/>
      <c r="DC19" s="685"/>
      <c r="DD19" s="652" t="s">
        <v>127</v>
      </c>
      <c r="DE19" s="662"/>
      <c r="DF19" s="662"/>
      <c r="DG19" s="662"/>
      <c r="DH19" s="662"/>
      <c r="DI19" s="662"/>
      <c r="DJ19" s="662"/>
      <c r="DK19" s="662"/>
      <c r="DL19" s="662"/>
      <c r="DM19" s="662"/>
      <c r="DN19" s="662"/>
      <c r="DO19" s="662"/>
      <c r="DP19" s="663"/>
      <c r="DQ19" s="652" t="s">
        <v>127</v>
      </c>
      <c r="DR19" s="662"/>
      <c r="DS19" s="662"/>
      <c r="DT19" s="662"/>
      <c r="DU19" s="662"/>
      <c r="DV19" s="662"/>
      <c r="DW19" s="662"/>
      <c r="DX19" s="662"/>
      <c r="DY19" s="662"/>
      <c r="DZ19" s="662"/>
      <c r="EA19" s="662"/>
      <c r="EB19" s="662"/>
      <c r="EC19" s="693"/>
    </row>
    <row r="20" spans="2:133" ht="11.25" customHeight="1" x14ac:dyDescent="0.15">
      <c r="B20" s="658" t="s">
        <v>270</v>
      </c>
      <c r="C20" s="659"/>
      <c r="D20" s="659"/>
      <c r="E20" s="659"/>
      <c r="F20" s="659"/>
      <c r="G20" s="659"/>
      <c r="H20" s="659"/>
      <c r="I20" s="659"/>
      <c r="J20" s="659"/>
      <c r="K20" s="659"/>
      <c r="L20" s="659"/>
      <c r="M20" s="659"/>
      <c r="N20" s="659"/>
      <c r="O20" s="659"/>
      <c r="P20" s="659"/>
      <c r="Q20" s="660"/>
      <c r="R20" s="661">
        <v>5990</v>
      </c>
      <c r="S20" s="662"/>
      <c r="T20" s="662"/>
      <c r="U20" s="662"/>
      <c r="V20" s="662"/>
      <c r="W20" s="662"/>
      <c r="X20" s="662"/>
      <c r="Y20" s="663"/>
      <c r="Z20" s="685">
        <v>0</v>
      </c>
      <c r="AA20" s="685"/>
      <c r="AB20" s="685"/>
      <c r="AC20" s="685"/>
      <c r="AD20" s="686">
        <v>5990</v>
      </c>
      <c r="AE20" s="686"/>
      <c r="AF20" s="686"/>
      <c r="AG20" s="686"/>
      <c r="AH20" s="686"/>
      <c r="AI20" s="686"/>
      <c r="AJ20" s="686"/>
      <c r="AK20" s="686"/>
      <c r="AL20" s="664">
        <v>0</v>
      </c>
      <c r="AM20" s="665"/>
      <c r="AN20" s="665"/>
      <c r="AO20" s="687"/>
      <c r="AP20" s="658" t="s">
        <v>271</v>
      </c>
      <c r="AQ20" s="659"/>
      <c r="AR20" s="659"/>
      <c r="AS20" s="659"/>
      <c r="AT20" s="659"/>
      <c r="AU20" s="659"/>
      <c r="AV20" s="659"/>
      <c r="AW20" s="659"/>
      <c r="AX20" s="659"/>
      <c r="AY20" s="659"/>
      <c r="AZ20" s="659"/>
      <c r="BA20" s="659"/>
      <c r="BB20" s="659"/>
      <c r="BC20" s="659"/>
      <c r="BD20" s="659"/>
      <c r="BE20" s="659"/>
      <c r="BF20" s="660"/>
      <c r="BG20" s="661" t="s">
        <v>127</v>
      </c>
      <c r="BH20" s="662"/>
      <c r="BI20" s="662"/>
      <c r="BJ20" s="662"/>
      <c r="BK20" s="662"/>
      <c r="BL20" s="662"/>
      <c r="BM20" s="662"/>
      <c r="BN20" s="663"/>
      <c r="BO20" s="685" t="s">
        <v>127</v>
      </c>
      <c r="BP20" s="685"/>
      <c r="BQ20" s="685"/>
      <c r="BR20" s="685"/>
      <c r="BS20" s="686" t="s">
        <v>127</v>
      </c>
      <c r="BT20" s="686"/>
      <c r="BU20" s="686"/>
      <c r="BV20" s="686"/>
      <c r="BW20" s="686"/>
      <c r="BX20" s="686"/>
      <c r="BY20" s="686"/>
      <c r="BZ20" s="686"/>
      <c r="CA20" s="686"/>
      <c r="CB20" s="724"/>
      <c r="CD20" s="658" t="s">
        <v>272</v>
      </c>
      <c r="CE20" s="659"/>
      <c r="CF20" s="659"/>
      <c r="CG20" s="659"/>
      <c r="CH20" s="659"/>
      <c r="CI20" s="659"/>
      <c r="CJ20" s="659"/>
      <c r="CK20" s="659"/>
      <c r="CL20" s="659"/>
      <c r="CM20" s="659"/>
      <c r="CN20" s="659"/>
      <c r="CO20" s="659"/>
      <c r="CP20" s="659"/>
      <c r="CQ20" s="660"/>
      <c r="CR20" s="661">
        <v>29868617</v>
      </c>
      <c r="CS20" s="662"/>
      <c r="CT20" s="662"/>
      <c r="CU20" s="662"/>
      <c r="CV20" s="662"/>
      <c r="CW20" s="662"/>
      <c r="CX20" s="662"/>
      <c r="CY20" s="663"/>
      <c r="CZ20" s="685">
        <v>100</v>
      </c>
      <c r="DA20" s="685"/>
      <c r="DB20" s="685"/>
      <c r="DC20" s="685"/>
      <c r="DD20" s="652">
        <v>2386292</v>
      </c>
      <c r="DE20" s="662"/>
      <c r="DF20" s="662"/>
      <c r="DG20" s="662"/>
      <c r="DH20" s="662"/>
      <c r="DI20" s="662"/>
      <c r="DJ20" s="662"/>
      <c r="DK20" s="662"/>
      <c r="DL20" s="662"/>
      <c r="DM20" s="662"/>
      <c r="DN20" s="662"/>
      <c r="DO20" s="662"/>
      <c r="DP20" s="663"/>
      <c r="DQ20" s="652">
        <v>18435287</v>
      </c>
      <c r="DR20" s="662"/>
      <c r="DS20" s="662"/>
      <c r="DT20" s="662"/>
      <c r="DU20" s="662"/>
      <c r="DV20" s="662"/>
      <c r="DW20" s="662"/>
      <c r="DX20" s="662"/>
      <c r="DY20" s="662"/>
      <c r="DZ20" s="662"/>
      <c r="EA20" s="662"/>
      <c r="EB20" s="662"/>
      <c r="EC20" s="693"/>
    </row>
    <row r="21" spans="2:133" ht="11.25" customHeight="1" x14ac:dyDescent="0.15">
      <c r="B21" s="658" t="s">
        <v>273</v>
      </c>
      <c r="C21" s="659"/>
      <c r="D21" s="659"/>
      <c r="E21" s="659"/>
      <c r="F21" s="659"/>
      <c r="G21" s="659"/>
      <c r="H21" s="659"/>
      <c r="I21" s="659"/>
      <c r="J21" s="659"/>
      <c r="K21" s="659"/>
      <c r="L21" s="659"/>
      <c r="M21" s="659"/>
      <c r="N21" s="659"/>
      <c r="O21" s="659"/>
      <c r="P21" s="659"/>
      <c r="Q21" s="660"/>
      <c r="R21" s="661">
        <v>3370</v>
      </c>
      <c r="S21" s="662"/>
      <c r="T21" s="662"/>
      <c r="U21" s="662"/>
      <c r="V21" s="662"/>
      <c r="W21" s="662"/>
      <c r="X21" s="662"/>
      <c r="Y21" s="663"/>
      <c r="Z21" s="685">
        <v>0</v>
      </c>
      <c r="AA21" s="685"/>
      <c r="AB21" s="685"/>
      <c r="AC21" s="685"/>
      <c r="AD21" s="686">
        <v>3370</v>
      </c>
      <c r="AE21" s="686"/>
      <c r="AF21" s="686"/>
      <c r="AG21" s="686"/>
      <c r="AH21" s="686"/>
      <c r="AI21" s="686"/>
      <c r="AJ21" s="686"/>
      <c r="AK21" s="686"/>
      <c r="AL21" s="664">
        <v>0</v>
      </c>
      <c r="AM21" s="665"/>
      <c r="AN21" s="665"/>
      <c r="AO21" s="687"/>
      <c r="AP21" s="658" t="s">
        <v>274</v>
      </c>
      <c r="AQ21" s="732"/>
      <c r="AR21" s="732"/>
      <c r="AS21" s="732"/>
      <c r="AT21" s="732"/>
      <c r="AU21" s="732"/>
      <c r="AV21" s="732"/>
      <c r="AW21" s="732"/>
      <c r="AX21" s="732"/>
      <c r="AY21" s="732"/>
      <c r="AZ21" s="732"/>
      <c r="BA21" s="732"/>
      <c r="BB21" s="732"/>
      <c r="BC21" s="732"/>
      <c r="BD21" s="732"/>
      <c r="BE21" s="732"/>
      <c r="BF21" s="733"/>
      <c r="BG21" s="661" t="s">
        <v>127</v>
      </c>
      <c r="BH21" s="662"/>
      <c r="BI21" s="662"/>
      <c r="BJ21" s="662"/>
      <c r="BK21" s="662"/>
      <c r="BL21" s="662"/>
      <c r="BM21" s="662"/>
      <c r="BN21" s="663"/>
      <c r="BO21" s="685" t="s">
        <v>127</v>
      </c>
      <c r="BP21" s="685"/>
      <c r="BQ21" s="685"/>
      <c r="BR21" s="685"/>
      <c r="BS21" s="686" t="s">
        <v>127</v>
      </c>
      <c r="BT21" s="686"/>
      <c r="BU21" s="686"/>
      <c r="BV21" s="686"/>
      <c r="BW21" s="686"/>
      <c r="BX21" s="686"/>
      <c r="BY21" s="686"/>
      <c r="BZ21" s="686"/>
      <c r="CA21" s="686"/>
      <c r="CB21" s="724"/>
      <c r="CD21" s="636"/>
      <c r="CE21" s="637"/>
      <c r="CF21" s="637"/>
      <c r="CG21" s="637"/>
      <c r="CH21" s="637"/>
      <c r="CI21" s="637"/>
      <c r="CJ21" s="637"/>
      <c r="CK21" s="637"/>
      <c r="CL21" s="637"/>
      <c r="CM21" s="637"/>
      <c r="CN21" s="637"/>
      <c r="CO21" s="637"/>
      <c r="CP21" s="637"/>
      <c r="CQ21" s="638"/>
      <c r="CR21" s="745"/>
      <c r="CS21" s="743"/>
      <c r="CT21" s="743"/>
      <c r="CU21" s="743"/>
      <c r="CV21" s="743"/>
      <c r="CW21" s="743"/>
      <c r="CX21" s="743"/>
      <c r="CY21" s="746"/>
      <c r="CZ21" s="747"/>
      <c r="DA21" s="747"/>
      <c r="DB21" s="747"/>
      <c r="DC21" s="747"/>
      <c r="DD21" s="742"/>
      <c r="DE21" s="743"/>
      <c r="DF21" s="743"/>
      <c r="DG21" s="743"/>
      <c r="DH21" s="743"/>
      <c r="DI21" s="743"/>
      <c r="DJ21" s="743"/>
      <c r="DK21" s="743"/>
      <c r="DL21" s="743"/>
      <c r="DM21" s="743"/>
      <c r="DN21" s="743"/>
      <c r="DO21" s="743"/>
      <c r="DP21" s="746"/>
      <c r="DQ21" s="742"/>
      <c r="DR21" s="743"/>
      <c r="DS21" s="743"/>
      <c r="DT21" s="743"/>
      <c r="DU21" s="743"/>
      <c r="DV21" s="743"/>
      <c r="DW21" s="743"/>
      <c r="DX21" s="743"/>
      <c r="DY21" s="743"/>
      <c r="DZ21" s="743"/>
      <c r="EA21" s="743"/>
      <c r="EB21" s="743"/>
      <c r="EC21" s="744"/>
    </row>
    <row r="22" spans="2:133" ht="11.25" customHeight="1" x14ac:dyDescent="0.15">
      <c r="B22" s="716" t="s">
        <v>275</v>
      </c>
      <c r="C22" s="717"/>
      <c r="D22" s="717"/>
      <c r="E22" s="717"/>
      <c r="F22" s="717"/>
      <c r="G22" s="717"/>
      <c r="H22" s="717"/>
      <c r="I22" s="717"/>
      <c r="J22" s="717"/>
      <c r="K22" s="717"/>
      <c r="L22" s="717"/>
      <c r="M22" s="717"/>
      <c r="N22" s="717"/>
      <c r="O22" s="717"/>
      <c r="P22" s="717"/>
      <c r="Q22" s="718"/>
      <c r="R22" s="661">
        <v>50964</v>
      </c>
      <c r="S22" s="662"/>
      <c r="T22" s="662"/>
      <c r="U22" s="662"/>
      <c r="V22" s="662"/>
      <c r="W22" s="662"/>
      <c r="X22" s="662"/>
      <c r="Y22" s="663"/>
      <c r="Z22" s="685">
        <v>0.2</v>
      </c>
      <c r="AA22" s="685"/>
      <c r="AB22" s="685"/>
      <c r="AC22" s="685"/>
      <c r="AD22" s="686">
        <v>50964</v>
      </c>
      <c r="AE22" s="686"/>
      <c r="AF22" s="686"/>
      <c r="AG22" s="686"/>
      <c r="AH22" s="686"/>
      <c r="AI22" s="686"/>
      <c r="AJ22" s="686"/>
      <c r="AK22" s="686"/>
      <c r="AL22" s="664">
        <v>0.30000001192092896</v>
      </c>
      <c r="AM22" s="665"/>
      <c r="AN22" s="665"/>
      <c r="AO22" s="687"/>
      <c r="AP22" s="658" t="s">
        <v>276</v>
      </c>
      <c r="AQ22" s="732"/>
      <c r="AR22" s="732"/>
      <c r="AS22" s="732"/>
      <c r="AT22" s="732"/>
      <c r="AU22" s="732"/>
      <c r="AV22" s="732"/>
      <c r="AW22" s="732"/>
      <c r="AX22" s="732"/>
      <c r="AY22" s="732"/>
      <c r="AZ22" s="732"/>
      <c r="BA22" s="732"/>
      <c r="BB22" s="732"/>
      <c r="BC22" s="732"/>
      <c r="BD22" s="732"/>
      <c r="BE22" s="732"/>
      <c r="BF22" s="733"/>
      <c r="BG22" s="661" t="s">
        <v>127</v>
      </c>
      <c r="BH22" s="662"/>
      <c r="BI22" s="662"/>
      <c r="BJ22" s="662"/>
      <c r="BK22" s="662"/>
      <c r="BL22" s="662"/>
      <c r="BM22" s="662"/>
      <c r="BN22" s="663"/>
      <c r="BO22" s="685" t="s">
        <v>127</v>
      </c>
      <c r="BP22" s="685"/>
      <c r="BQ22" s="685"/>
      <c r="BR22" s="685"/>
      <c r="BS22" s="686" t="s">
        <v>127</v>
      </c>
      <c r="BT22" s="686"/>
      <c r="BU22" s="686"/>
      <c r="BV22" s="686"/>
      <c r="BW22" s="686"/>
      <c r="BX22" s="686"/>
      <c r="BY22" s="686"/>
      <c r="BZ22" s="686"/>
      <c r="CA22" s="686"/>
      <c r="CB22" s="724"/>
      <c r="CD22" s="712" t="s">
        <v>277</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8" t="s">
        <v>278</v>
      </c>
      <c r="C23" s="659"/>
      <c r="D23" s="659"/>
      <c r="E23" s="659"/>
      <c r="F23" s="659"/>
      <c r="G23" s="659"/>
      <c r="H23" s="659"/>
      <c r="I23" s="659"/>
      <c r="J23" s="659"/>
      <c r="K23" s="659"/>
      <c r="L23" s="659"/>
      <c r="M23" s="659"/>
      <c r="N23" s="659"/>
      <c r="O23" s="659"/>
      <c r="P23" s="659"/>
      <c r="Q23" s="660"/>
      <c r="R23" s="661">
        <v>5288585</v>
      </c>
      <c r="S23" s="662"/>
      <c r="T23" s="662"/>
      <c r="U23" s="662"/>
      <c r="V23" s="662"/>
      <c r="W23" s="662"/>
      <c r="X23" s="662"/>
      <c r="Y23" s="663"/>
      <c r="Z23" s="685">
        <v>17.100000000000001</v>
      </c>
      <c r="AA23" s="685"/>
      <c r="AB23" s="685"/>
      <c r="AC23" s="685"/>
      <c r="AD23" s="686">
        <v>4663038</v>
      </c>
      <c r="AE23" s="686"/>
      <c r="AF23" s="686"/>
      <c r="AG23" s="686"/>
      <c r="AH23" s="686"/>
      <c r="AI23" s="686"/>
      <c r="AJ23" s="686"/>
      <c r="AK23" s="686"/>
      <c r="AL23" s="664">
        <v>28.9</v>
      </c>
      <c r="AM23" s="665"/>
      <c r="AN23" s="665"/>
      <c r="AO23" s="687"/>
      <c r="AP23" s="658" t="s">
        <v>279</v>
      </c>
      <c r="AQ23" s="732"/>
      <c r="AR23" s="732"/>
      <c r="AS23" s="732"/>
      <c r="AT23" s="732"/>
      <c r="AU23" s="732"/>
      <c r="AV23" s="732"/>
      <c r="AW23" s="732"/>
      <c r="AX23" s="732"/>
      <c r="AY23" s="732"/>
      <c r="AZ23" s="732"/>
      <c r="BA23" s="732"/>
      <c r="BB23" s="732"/>
      <c r="BC23" s="732"/>
      <c r="BD23" s="732"/>
      <c r="BE23" s="732"/>
      <c r="BF23" s="733"/>
      <c r="BG23" s="661" t="s">
        <v>127</v>
      </c>
      <c r="BH23" s="662"/>
      <c r="BI23" s="662"/>
      <c r="BJ23" s="662"/>
      <c r="BK23" s="662"/>
      <c r="BL23" s="662"/>
      <c r="BM23" s="662"/>
      <c r="BN23" s="663"/>
      <c r="BO23" s="685" t="s">
        <v>127</v>
      </c>
      <c r="BP23" s="685"/>
      <c r="BQ23" s="685"/>
      <c r="BR23" s="685"/>
      <c r="BS23" s="686" t="s">
        <v>127</v>
      </c>
      <c r="BT23" s="686"/>
      <c r="BU23" s="686"/>
      <c r="BV23" s="686"/>
      <c r="BW23" s="686"/>
      <c r="BX23" s="686"/>
      <c r="BY23" s="686"/>
      <c r="BZ23" s="686"/>
      <c r="CA23" s="686"/>
      <c r="CB23" s="724"/>
      <c r="CD23" s="712" t="s">
        <v>219</v>
      </c>
      <c r="CE23" s="713"/>
      <c r="CF23" s="713"/>
      <c r="CG23" s="713"/>
      <c r="CH23" s="713"/>
      <c r="CI23" s="713"/>
      <c r="CJ23" s="713"/>
      <c r="CK23" s="713"/>
      <c r="CL23" s="713"/>
      <c r="CM23" s="713"/>
      <c r="CN23" s="713"/>
      <c r="CO23" s="713"/>
      <c r="CP23" s="713"/>
      <c r="CQ23" s="714"/>
      <c r="CR23" s="712" t="s">
        <v>280</v>
      </c>
      <c r="CS23" s="713"/>
      <c r="CT23" s="713"/>
      <c r="CU23" s="713"/>
      <c r="CV23" s="713"/>
      <c r="CW23" s="713"/>
      <c r="CX23" s="713"/>
      <c r="CY23" s="714"/>
      <c r="CZ23" s="712" t="s">
        <v>281</v>
      </c>
      <c r="DA23" s="713"/>
      <c r="DB23" s="713"/>
      <c r="DC23" s="714"/>
      <c r="DD23" s="712" t="s">
        <v>282</v>
      </c>
      <c r="DE23" s="713"/>
      <c r="DF23" s="713"/>
      <c r="DG23" s="713"/>
      <c r="DH23" s="713"/>
      <c r="DI23" s="713"/>
      <c r="DJ23" s="713"/>
      <c r="DK23" s="714"/>
      <c r="DL23" s="739" t="s">
        <v>283</v>
      </c>
      <c r="DM23" s="740"/>
      <c r="DN23" s="740"/>
      <c r="DO23" s="740"/>
      <c r="DP23" s="740"/>
      <c r="DQ23" s="740"/>
      <c r="DR23" s="740"/>
      <c r="DS23" s="740"/>
      <c r="DT23" s="740"/>
      <c r="DU23" s="740"/>
      <c r="DV23" s="741"/>
      <c r="DW23" s="712" t="s">
        <v>284</v>
      </c>
      <c r="DX23" s="713"/>
      <c r="DY23" s="713"/>
      <c r="DZ23" s="713"/>
      <c r="EA23" s="713"/>
      <c r="EB23" s="713"/>
      <c r="EC23" s="714"/>
    </row>
    <row r="24" spans="2:133" ht="11.25" customHeight="1" x14ac:dyDescent="0.15">
      <c r="B24" s="658" t="s">
        <v>285</v>
      </c>
      <c r="C24" s="659"/>
      <c r="D24" s="659"/>
      <c r="E24" s="659"/>
      <c r="F24" s="659"/>
      <c r="G24" s="659"/>
      <c r="H24" s="659"/>
      <c r="I24" s="659"/>
      <c r="J24" s="659"/>
      <c r="K24" s="659"/>
      <c r="L24" s="659"/>
      <c r="M24" s="659"/>
      <c r="N24" s="659"/>
      <c r="O24" s="659"/>
      <c r="P24" s="659"/>
      <c r="Q24" s="660"/>
      <c r="R24" s="661">
        <v>4663038</v>
      </c>
      <c r="S24" s="662"/>
      <c r="T24" s="662"/>
      <c r="U24" s="662"/>
      <c r="V24" s="662"/>
      <c r="W24" s="662"/>
      <c r="X24" s="662"/>
      <c r="Y24" s="663"/>
      <c r="Z24" s="685">
        <v>15.1</v>
      </c>
      <c r="AA24" s="685"/>
      <c r="AB24" s="685"/>
      <c r="AC24" s="685"/>
      <c r="AD24" s="686">
        <v>4663038</v>
      </c>
      <c r="AE24" s="686"/>
      <c r="AF24" s="686"/>
      <c r="AG24" s="686"/>
      <c r="AH24" s="686"/>
      <c r="AI24" s="686"/>
      <c r="AJ24" s="686"/>
      <c r="AK24" s="686"/>
      <c r="AL24" s="664">
        <v>28.9</v>
      </c>
      <c r="AM24" s="665"/>
      <c r="AN24" s="665"/>
      <c r="AO24" s="687"/>
      <c r="AP24" s="658" t="s">
        <v>286</v>
      </c>
      <c r="AQ24" s="732"/>
      <c r="AR24" s="732"/>
      <c r="AS24" s="732"/>
      <c r="AT24" s="732"/>
      <c r="AU24" s="732"/>
      <c r="AV24" s="732"/>
      <c r="AW24" s="732"/>
      <c r="AX24" s="732"/>
      <c r="AY24" s="732"/>
      <c r="AZ24" s="732"/>
      <c r="BA24" s="732"/>
      <c r="BB24" s="732"/>
      <c r="BC24" s="732"/>
      <c r="BD24" s="732"/>
      <c r="BE24" s="732"/>
      <c r="BF24" s="733"/>
      <c r="BG24" s="661" t="s">
        <v>127</v>
      </c>
      <c r="BH24" s="662"/>
      <c r="BI24" s="662"/>
      <c r="BJ24" s="662"/>
      <c r="BK24" s="662"/>
      <c r="BL24" s="662"/>
      <c r="BM24" s="662"/>
      <c r="BN24" s="663"/>
      <c r="BO24" s="685" t="s">
        <v>127</v>
      </c>
      <c r="BP24" s="685"/>
      <c r="BQ24" s="685"/>
      <c r="BR24" s="685"/>
      <c r="BS24" s="686" t="s">
        <v>127</v>
      </c>
      <c r="BT24" s="686"/>
      <c r="BU24" s="686"/>
      <c r="BV24" s="686"/>
      <c r="BW24" s="686"/>
      <c r="BX24" s="686"/>
      <c r="BY24" s="686"/>
      <c r="BZ24" s="686"/>
      <c r="CA24" s="686"/>
      <c r="CB24" s="724"/>
      <c r="CD24" s="709" t="s">
        <v>287</v>
      </c>
      <c r="CE24" s="710"/>
      <c r="CF24" s="710"/>
      <c r="CG24" s="710"/>
      <c r="CH24" s="710"/>
      <c r="CI24" s="710"/>
      <c r="CJ24" s="710"/>
      <c r="CK24" s="710"/>
      <c r="CL24" s="710"/>
      <c r="CM24" s="710"/>
      <c r="CN24" s="710"/>
      <c r="CO24" s="710"/>
      <c r="CP24" s="710"/>
      <c r="CQ24" s="711"/>
      <c r="CR24" s="706">
        <v>16284951</v>
      </c>
      <c r="CS24" s="707"/>
      <c r="CT24" s="707"/>
      <c r="CU24" s="707"/>
      <c r="CV24" s="707"/>
      <c r="CW24" s="707"/>
      <c r="CX24" s="707"/>
      <c r="CY24" s="735"/>
      <c r="CZ24" s="736">
        <v>54.5</v>
      </c>
      <c r="DA24" s="719"/>
      <c r="DB24" s="719"/>
      <c r="DC24" s="738"/>
      <c r="DD24" s="734">
        <v>9125088</v>
      </c>
      <c r="DE24" s="707"/>
      <c r="DF24" s="707"/>
      <c r="DG24" s="707"/>
      <c r="DH24" s="707"/>
      <c r="DI24" s="707"/>
      <c r="DJ24" s="707"/>
      <c r="DK24" s="735"/>
      <c r="DL24" s="734">
        <v>8845172</v>
      </c>
      <c r="DM24" s="707"/>
      <c r="DN24" s="707"/>
      <c r="DO24" s="707"/>
      <c r="DP24" s="707"/>
      <c r="DQ24" s="707"/>
      <c r="DR24" s="707"/>
      <c r="DS24" s="707"/>
      <c r="DT24" s="707"/>
      <c r="DU24" s="707"/>
      <c r="DV24" s="735"/>
      <c r="DW24" s="736">
        <v>51.8</v>
      </c>
      <c r="DX24" s="719"/>
      <c r="DY24" s="719"/>
      <c r="DZ24" s="719"/>
      <c r="EA24" s="719"/>
      <c r="EB24" s="719"/>
      <c r="EC24" s="737"/>
    </row>
    <row r="25" spans="2:133" ht="11.25" customHeight="1" x14ac:dyDescent="0.15">
      <c r="B25" s="658" t="s">
        <v>288</v>
      </c>
      <c r="C25" s="659"/>
      <c r="D25" s="659"/>
      <c r="E25" s="659"/>
      <c r="F25" s="659"/>
      <c r="G25" s="659"/>
      <c r="H25" s="659"/>
      <c r="I25" s="659"/>
      <c r="J25" s="659"/>
      <c r="K25" s="659"/>
      <c r="L25" s="659"/>
      <c r="M25" s="659"/>
      <c r="N25" s="659"/>
      <c r="O25" s="659"/>
      <c r="P25" s="659"/>
      <c r="Q25" s="660"/>
      <c r="R25" s="661">
        <v>625547</v>
      </c>
      <c r="S25" s="662"/>
      <c r="T25" s="662"/>
      <c r="U25" s="662"/>
      <c r="V25" s="662"/>
      <c r="W25" s="662"/>
      <c r="X25" s="662"/>
      <c r="Y25" s="663"/>
      <c r="Z25" s="685">
        <v>2</v>
      </c>
      <c r="AA25" s="685"/>
      <c r="AB25" s="685"/>
      <c r="AC25" s="685"/>
      <c r="AD25" s="686" t="s">
        <v>127</v>
      </c>
      <c r="AE25" s="686"/>
      <c r="AF25" s="686"/>
      <c r="AG25" s="686"/>
      <c r="AH25" s="686"/>
      <c r="AI25" s="686"/>
      <c r="AJ25" s="686"/>
      <c r="AK25" s="686"/>
      <c r="AL25" s="664" t="s">
        <v>127</v>
      </c>
      <c r="AM25" s="665"/>
      <c r="AN25" s="665"/>
      <c r="AO25" s="687"/>
      <c r="AP25" s="658" t="s">
        <v>289</v>
      </c>
      <c r="AQ25" s="732"/>
      <c r="AR25" s="732"/>
      <c r="AS25" s="732"/>
      <c r="AT25" s="732"/>
      <c r="AU25" s="732"/>
      <c r="AV25" s="732"/>
      <c r="AW25" s="732"/>
      <c r="AX25" s="732"/>
      <c r="AY25" s="732"/>
      <c r="AZ25" s="732"/>
      <c r="BA25" s="732"/>
      <c r="BB25" s="732"/>
      <c r="BC25" s="732"/>
      <c r="BD25" s="732"/>
      <c r="BE25" s="732"/>
      <c r="BF25" s="733"/>
      <c r="BG25" s="661" t="s">
        <v>127</v>
      </c>
      <c r="BH25" s="662"/>
      <c r="BI25" s="662"/>
      <c r="BJ25" s="662"/>
      <c r="BK25" s="662"/>
      <c r="BL25" s="662"/>
      <c r="BM25" s="662"/>
      <c r="BN25" s="663"/>
      <c r="BO25" s="685" t="s">
        <v>127</v>
      </c>
      <c r="BP25" s="685"/>
      <c r="BQ25" s="685"/>
      <c r="BR25" s="685"/>
      <c r="BS25" s="686" t="s">
        <v>127</v>
      </c>
      <c r="BT25" s="686"/>
      <c r="BU25" s="686"/>
      <c r="BV25" s="686"/>
      <c r="BW25" s="686"/>
      <c r="BX25" s="686"/>
      <c r="BY25" s="686"/>
      <c r="BZ25" s="686"/>
      <c r="CA25" s="686"/>
      <c r="CB25" s="724"/>
      <c r="CD25" s="658" t="s">
        <v>290</v>
      </c>
      <c r="CE25" s="659"/>
      <c r="CF25" s="659"/>
      <c r="CG25" s="659"/>
      <c r="CH25" s="659"/>
      <c r="CI25" s="659"/>
      <c r="CJ25" s="659"/>
      <c r="CK25" s="659"/>
      <c r="CL25" s="659"/>
      <c r="CM25" s="659"/>
      <c r="CN25" s="659"/>
      <c r="CO25" s="659"/>
      <c r="CP25" s="659"/>
      <c r="CQ25" s="660"/>
      <c r="CR25" s="661">
        <v>4326617</v>
      </c>
      <c r="CS25" s="653"/>
      <c r="CT25" s="653"/>
      <c r="CU25" s="653"/>
      <c r="CV25" s="653"/>
      <c r="CW25" s="653"/>
      <c r="CX25" s="653"/>
      <c r="CY25" s="654"/>
      <c r="CZ25" s="664">
        <v>14.5</v>
      </c>
      <c r="DA25" s="671"/>
      <c r="DB25" s="671"/>
      <c r="DC25" s="672"/>
      <c r="DD25" s="652">
        <v>4054292</v>
      </c>
      <c r="DE25" s="653"/>
      <c r="DF25" s="653"/>
      <c r="DG25" s="653"/>
      <c r="DH25" s="653"/>
      <c r="DI25" s="653"/>
      <c r="DJ25" s="653"/>
      <c r="DK25" s="654"/>
      <c r="DL25" s="652">
        <v>3803360</v>
      </c>
      <c r="DM25" s="653"/>
      <c r="DN25" s="653"/>
      <c r="DO25" s="653"/>
      <c r="DP25" s="653"/>
      <c r="DQ25" s="653"/>
      <c r="DR25" s="653"/>
      <c r="DS25" s="653"/>
      <c r="DT25" s="653"/>
      <c r="DU25" s="653"/>
      <c r="DV25" s="654"/>
      <c r="DW25" s="664">
        <v>22.3</v>
      </c>
      <c r="DX25" s="671"/>
      <c r="DY25" s="671"/>
      <c r="DZ25" s="671"/>
      <c r="EA25" s="671"/>
      <c r="EB25" s="671"/>
      <c r="EC25" s="702"/>
    </row>
    <row r="26" spans="2:133" ht="11.25" customHeight="1" x14ac:dyDescent="0.15">
      <c r="B26" s="658" t="s">
        <v>291</v>
      </c>
      <c r="C26" s="659"/>
      <c r="D26" s="659"/>
      <c r="E26" s="659"/>
      <c r="F26" s="659"/>
      <c r="G26" s="659"/>
      <c r="H26" s="659"/>
      <c r="I26" s="659"/>
      <c r="J26" s="659"/>
      <c r="K26" s="659"/>
      <c r="L26" s="659"/>
      <c r="M26" s="659"/>
      <c r="N26" s="659"/>
      <c r="O26" s="659"/>
      <c r="P26" s="659"/>
      <c r="Q26" s="660"/>
      <c r="R26" s="661" t="s">
        <v>127</v>
      </c>
      <c r="S26" s="662"/>
      <c r="T26" s="662"/>
      <c r="U26" s="662"/>
      <c r="V26" s="662"/>
      <c r="W26" s="662"/>
      <c r="X26" s="662"/>
      <c r="Y26" s="663"/>
      <c r="Z26" s="685" t="s">
        <v>127</v>
      </c>
      <c r="AA26" s="685"/>
      <c r="AB26" s="685"/>
      <c r="AC26" s="685"/>
      <c r="AD26" s="686" t="s">
        <v>127</v>
      </c>
      <c r="AE26" s="686"/>
      <c r="AF26" s="686"/>
      <c r="AG26" s="686"/>
      <c r="AH26" s="686"/>
      <c r="AI26" s="686"/>
      <c r="AJ26" s="686"/>
      <c r="AK26" s="686"/>
      <c r="AL26" s="664" t="s">
        <v>127</v>
      </c>
      <c r="AM26" s="665"/>
      <c r="AN26" s="665"/>
      <c r="AO26" s="687"/>
      <c r="AP26" s="658" t="s">
        <v>292</v>
      </c>
      <c r="AQ26" s="732"/>
      <c r="AR26" s="732"/>
      <c r="AS26" s="732"/>
      <c r="AT26" s="732"/>
      <c r="AU26" s="732"/>
      <c r="AV26" s="732"/>
      <c r="AW26" s="732"/>
      <c r="AX26" s="732"/>
      <c r="AY26" s="732"/>
      <c r="AZ26" s="732"/>
      <c r="BA26" s="732"/>
      <c r="BB26" s="732"/>
      <c r="BC26" s="732"/>
      <c r="BD26" s="732"/>
      <c r="BE26" s="732"/>
      <c r="BF26" s="733"/>
      <c r="BG26" s="661" t="s">
        <v>127</v>
      </c>
      <c r="BH26" s="662"/>
      <c r="BI26" s="662"/>
      <c r="BJ26" s="662"/>
      <c r="BK26" s="662"/>
      <c r="BL26" s="662"/>
      <c r="BM26" s="662"/>
      <c r="BN26" s="663"/>
      <c r="BO26" s="685" t="s">
        <v>127</v>
      </c>
      <c r="BP26" s="685"/>
      <c r="BQ26" s="685"/>
      <c r="BR26" s="685"/>
      <c r="BS26" s="686" t="s">
        <v>127</v>
      </c>
      <c r="BT26" s="686"/>
      <c r="BU26" s="686"/>
      <c r="BV26" s="686"/>
      <c r="BW26" s="686"/>
      <c r="BX26" s="686"/>
      <c r="BY26" s="686"/>
      <c r="BZ26" s="686"/>
      <c r="CA26" s="686"/>
      <c r="CB26" s="724"/>
      <c r="CD26" s="658" t="s">
        <v>293</v>
      </c>
      <c r="CE26" s="659"/>
      <c r="CF26" s="659"/>
      <c r="CG26" s="659"/>
      <c r="CH26" s="659"/>
      <c r="CI26" s="659"/>
      <c r="CJ26" s="659"/>
      <c r="CK26" s="659"/>
      <c r="CL26" s="659"/>
      <c r="CM26" s="659"/>
      <c r="CN26" s="659"/>
      <c r="CO26" s="659"/>
      <c r="CP26" s="659"/>
      <c r="CQ26" s="660"/>
      <c r="CR26" s="661">
        <v>2808087</v>
      </c>
      <c r="CS26" s="662"/>
      <c r="CT26" s="662"/>
      <c r="CU26" s="662"/>
      <c r="CV26" s="662"/>
      <c r="CW26" s="662"/>
      <c r="CX26" s="662"/>
      <c r="CY26" s="663"/>
      <c r="CZ26" s="664">
        <v>9.4</v>
      </c>
      <c r="DA26" s="671"/>
      <c r="DB26" s="671"/>
      <c r="DC26" s="672"/>
      <c r="DD26" s="652">
        <v>2647461</v>
      </c>
      <c r="DE26" s="662"/>
      <c r="DF26" s="662"/>
      <c r="DG26" s="662"/>
      <c r="DH26" s="662"/>
      <c r="DI26" s="662"/>
      <c r="DJ26" s="662"/>
      <c r="DK26" s="663"/>
      <c r="DL26" s="652" t="s">
        <v>127</v>
      </c>
      <c r="DM26" s="662"/>
      <c r="DN26" s="662"/>
      <c r="DO26" s="662"/>
      <c r="DP26" s="662"/>
      <c r="DQ26" s="662"/>
      <c r="DR26" s="662"/>
      <c r="DS26" s="662"/>
      <c r="DT26" s="662"/>
      <c r="DU26" s="662"/>
      <c r="DV26" s="663"/>
      <c r="DW26" s="664" t="s">
        <v>127</v>
      </c>
      <c r="DX26" s="671"/>
      <c r="DY26" s="671"/>
      <c r="DZ26" s="671"/>
      <c r="EA26" s="671"/>
      <c r="EB26" s="671"/>
      <c r="EC26" s="702"/>
    </row>
    <row r="27" spans="2:133" ht="11.25" customHeight="1" x14ac:dyDescent="0.15">
      <c r="B27" s="658" t="s">
        <v>294</v>
      </c>
      <c r="C27" s="659"/>
      <c r="D27" s="659"/>
      <c r="E27" s="659"/>
      <c r="F27" s="659"/>
      <c r="G27" s="659"/>
      <c r="H27" s="659"/>
      <c r="I27" s="659"/>
      <c r="J27" s="659"/>
      <c r="K27" s="659"/>
      <c r="L27" s="659"/>
      <c r="M27" s="659"/>
      <c r="N27" s="659"/>
      <c r="O27" s="659"/>
      <c r="P27" s="659"/>
      <c r="Q27" s="660"/>
      <c r="R27" s="661">
        <v>16668924</v>
      </c>
      <c r="S27" s="662"/>
      <c r="T27" s="662"/>
      <c r="U27" s="662"/>
      <c r="V27" s="662"/>
      <c r="W27" s="662"/>
      <c r="X27" s="662"/>
      <c r="Y27" s="663"/>
      <c r="Z27" s="685">
        <v>54</v>
      </c>
      <c r="AA27" s="685"/>
      <c r="AB27" s="685"/>
      <c r="AC27" s="685"/>
      <c r="AD27" s="686">
        <v>16043377</v>
      </c>
      <c r="AE27" s="686"/>
      <c r="AF27" s="686"/>
      <c r="AG27" s="686"/>
      <c r="AH27" s="686"/>
      <c r="AI27" s="686"/>
      <c r="AJ27" s="686"/>
      <c r="AK27" s="686"/>
      <c r="AL27" s="664">
        <v>99.300003051757813</v>
      </c>
      <c r="AM27" s="665"/>
      <c r="AN27" s="665"/>
      <c r="AO27" s="687"/>
      <c r="AP27" s="658" t="s">
        <v>295</v>
      </c>
      <c r="AQ27" s="659"/>
      <c r="AR27" s="659"/>
      <c r="AS27" s="659"/>
      <c r="AT27" s="659"/>
      <c r="AU27" s="659"/>
      <c r="AV27" s="659"/>
      <c r="AW27" s="659"/>
      <c r="AX27" s="659"/>
      <c r="AY27" s="659"/>
      <c r="AZ27" s="659"/>
      <c r="BA27" s="659"/>
      <c r="BB27" s="659"/>
      <c r="BC27" s="659"/>
      <c r="BD27" s="659"/>
      <c r="BE27" s="659"/>
      <c r="BF27" s="660"/>
      <c r="BG27" s="661">
        <v>9178018</v>
      </c>
      <c r="BH27" s="662"/>
      <c r="BI27" s="662"/>
      <c r="BJ27" s="662"/>
      <c r="BK27" s="662"/>
      <c r="BL27" s="662"/>
      <c r="BM27" s="662"/>
      <c r="BN27" s="663"/>
      <c r="BO27" s="685">
        <v>100</v>
      </c>
      <c r="BP27" s="685"/>
      <c r="BQ27" s="685"/>
      <c r="BR27" s="685"/>
      <c r="BS27" s="686">
        <v>55655</v>
      </c>
      <c r="BT27" s="686"/>
      <c r="BU27" s="686"/>
      <c r="BV27" s="686"/>
      <c r="BW27" s="686"/>
      <c r="BX27" s="686"/>
      <c r="BY27" s="686"/>
      <c r="BZ27" s="686"/>
      <c r="CA27" s="686"/>
      <c r="CB27" s="724"/>
      <c r="CD27" s="658" t="s">
        <v>296</v>
      </c>
      <c r="CE27" s="659"/>
      <c r="CF27" s="659"/>
      <c r="CG27" s="659"/>
      <c r="CH27" s="659"/>
      <c r="CI27" s="659"/>
      <c r="CJ27" s="659"/>
      <c r="CK27" s="659"/>
      <c r="CL27" s="659"/>
      <c r="CM27" s="659"/>
      <c r="CN27" s="659"/>
      <c r="CO27" s="659"/>
      <c r="CP27" s="659"/>
      <c r="CQ27" s="660"/>
      <c r="CR27" s="661">
        <v>8676919</v>
      </c>
      <c r="CS27" s="653"/>
      <c r="CT27" s="653"/>
      <c r="CU27" s="653"/>
      <c r="CV27" s="653"/>
      <c r="CW27" s="653"/>
      <c r="CX27" s="653"/>
      <c r="CY27" s="654"/>
      <c r="CZ27" s="664">
        <v>29.1</v>
      </c>
      <c r="DA27" s="671"/>
      <c r="DB27" s="671"/>
      <c r="DC27" s="672"/>
      <c r="DD27" s="652">
        <v>1957805</v>
      </c>
      <c r="DE27" s="653"/>
      <c r="DF27" s="653"/>
      <c r="DG27" s="653"/>
      <c r="DH27" s="653"/>
      <c r="DI27" s="653"/>
      <c r="DJ27" s="653"/>
      <c r="DK27" s="654"/>
      <c r="DL27" s="652">
        <v>1928821</v>
      </c>
      <c r="DM27" s="653"/>
      <c r="DN27" s="653"/>
      <c r="DO27" s="653"/>
      <c r="DP27" s="653"/>
      <c r="DQ27" s="653"/>
      <c r="DR27" s="653"/>
      <c r="DS27" s="653"/>
      <c r="DT27" s="653"/>
      <c r="DU27" s="653"/>
      <c r="DV27" s="654"/>
      <c r="DW27" s="664">
        <v>11.3</v>
      </c>
      <c r="DX27" s="671"/>
      <c r="DY27" s="671"/>
      <c r="DZ27" s="671"/>
      <c r="EA27" s="671"/>
      <c r="EB27" s="671"/>
      <c r="EC27" s="702"/>
    </row>
    <row r="28" spans="2:133" ht="11.25" customHeight="1" x14ac:dyDescent="0.15">
      <c r="B28" s="658" t="s">
        <v>297</v>
      </c>
      <c r="C28" s="659"/>
      <c r="D28" s="659"/>
      <c r="E28" s="659"/>
      <c r="F28" s="659"/>
      <c r="G28" s="659"/>
      <c r="H28" s="659"/>
      <c r="I28" s="659"/>
      <c r="J28" s="659"/>
      <c r="K28" s="659"/>
      <c r="L28" s="659"/>
      <c r="M28" s="659"/>
      <c r="N28" s="659"/>
      <c r="O28" s="659"/>
      <c r="P28" s="659"/>
      <c r="Q28" s="660"/>
      <c r="R28" s="661">
        <v>8678</v>
      </c>
      <c r="S28" s="662"/>
      <c r="T28" s="662"/>
      <c r="U28" s="662"/>
      <c r="V28" s="662"/>
      <c r="W28" s="662"/>
      <c r="X28" s="662"/>
      <c r="Y28" s="663"/>
      <c r="Z28" s="685">
        <v>0</v>
      </c>
      <c r="AA28" s="685"/>
      <c r="AB28" s="685"/>
      <c r="AC28" s="685"/>
      <c r="AD28" s="686">
        <v>8678</v>
      </c>
      <c r="AE28" s="686"/>
      <c r="AF28" s="686"/>
      <c r="AG28" s="686"/>
      <c r="AH28" s="686"/>
      <c r="AI28" s="686"/>
      <c r="AJ28" s="686"/>
      <c r="AK28" s="686"/>
      <c r="AL28" s="664">
        <v>0.1</v>
      </c>
      <c r="AM28" s="665"/>
      <c r="AN28" s="665"/>
      <c r="AO28" s="687"/>
      <c r="AP28" s="658"/>
      <c r="AQ28" s="659"/>
      <c r="AR28" s="659"/>
      <c r="AS28" s="659"/>
      <c r="AT28" s="659"/>
      <c r="AU28" s="659"/>
      <c r="AV28" s="659"/>
      <c r="AW28" s="659"/>
      <c r="AX28" s="659"/>
      <c r="AY28" s="659"/>
      <c r="AZ28" s="659"/>
      <c r="BA28" s="659"/>
      <c r="BB28" s="659"/>
      <c r="BC28" s="659"/>
      <c r="BD28" s="659"/>
      <c r="BE28" s="659"/>
      <c r="BF28" s="660"/>
      <c r="BG28" s="661"/>
      <c r="BH28" s="662"/>
      <c r="BI28" s="662"/>
      <c r="BJ28" s="662"/>
      <c r="BK28" s="662"/>
      <c r="BL28" s="662"/>
      <c r="BM28" s="662"/>
      <c r="BN28" s="663"/>
      <c r="BO28" s="685"/>
      <c r="BP28" s="685"/>
      <c r="BQ28" s="685"/>
      <c r="BR28" s="685"/>
      <c r="BS28" s="652"/>
      <c r="BT28" s="662"/>
      <c r="BU28" s="662"/>
      <c r="BV28" s="662"/>
      <c r="BW28" s="662"/>
      <c r="BX28" s="662"/>
      <c r="BY28" s="662"/>
      <c r="BZ28" s="662"/>
      <c r="CA28" s="662"/>
      <c r="CB28" s="693"/>
      <c r="CD28" s="658" t="s">
        <v>298</v>
      </c>
      <c r="CE28" s="659"/>
      <c r="CF28" s="659"/>
      <c r="CG28" s="659"/>
      <c r="CH28" s="659"/>
      <c r="CI28" s="659"/>
      <c r="CJ28" s="659"/>
      <c r="CK28" s="659"/>
      <c r="CL28" s="659"/>
      <c r="CM28" s="659"/>
      <c r="CN28" s="659"/>
      <c r="CO28" s="659"/>
      <c r="CP28" s="659"/>
      <c r="CQ28" s="660"/>
      <c r="CR28" s="661">
        <v>3281415</v>
      </c>
      <c r="CS28" s="662"/>
      <c r="CT28" s="662"/>
      <c r="CU28" s="662"/>
      <c r="CV28" s="662"/>
      <c r="CW28" s="662"/>
      <c r="CX28" s="662"/>
      <c r="CY28" s="663"/>
      <c r="CZ28" s="664">
        <v>11</v>
      </c>
      <c r="DA28" s="671"/>
      <c r="DB28" s="671"/>
      <c r="DC28" s="672"/>
      <c r="DD28" s="652">
        <v>3112991</v>
      </c>
      <c r="DE28" s="662"/>
      <c r="DF28" s="662"/>
      <c r="DG28" s="662"/>
      <c r="DH28" s="662"/>
      <c r="DI28" s="662"/>
      <c r="DJ28" s="662"/>
      <c r="DK28" s="663"/>
      <c r="DL28" s="652">
        <v>3112991</v>
      </c>
      <c r="DM28" s="662"/>
      <c r="DN28" s="662"/>
      <c r="DO28" s="662"/>
      <c r="DP28" s="662"/>
      <c r="DQ28" s="662"/>
      <c r="DR28" s="662"/>
      <c r="DS28" s="662"/>
      <c r="DT28" s="662"/>
      <c r="DU28" s="662"/>
      <c r="DV28" s="663"/>
      <c r="DW28" s="664">
        <v>18.2</v>
      </c>
      <c r="DX28" s="671"/>
      <c r="DY28" s="671"/>
      <c r="DZ28" s="671"/>
      <c r="EA28" s="671"/>
      <c r="EB28" s="671"/>
      <c r="EC28" s="702"/>
    </row>
    <row r="29" spans="2:133" ht="11.25" customHeight="1" x14ac:dyDescent="0.15">
      <c r="B29" s="658" t="s">
        <v>299</v>
      </c>
      <c r="C29" s="659"/>
      <c r="D29" s="659"/>
      <c r="E29" s="659"/>
      <c r="F29" s="659"/>
      <c r="G29" s="659"/>
      <c r="H29" s="659"/>
      <c r="I29" s="659"/>
      <c r="J29" s="659"/>
      <c r="K29" s="659"/>
      <c r="L29" s="659"/>
      <c r="M29" s="659"/>
      <c r="N29" s="659"/>
      <c r="O29" s="659"/>
      <c r="P29" s="659"/>
      <c r="Q29" s="660"/>
      <c r="R29" s="661">
        <v>84821</v>
      </c>
      <c r="S29" s="662"/>
      <c r="T29" s="662"/>
      <c r="U29" s="662"/>
      <c r="V29" s="662"/>
      <c r="W29" s="662"/>
      <c r="X29" s="662"/>
      <c r="Y29" s="663"/>
      <c r="Z29" s="685">
        <v>0.3</v>
      </c>
      <c r="AA29" s="685"/>
      <c r="AB29" s="685"/>
      <c r="AC29" s="685"/>
      <c r="AD29" s="686" t="s">
        <v>127</v>
      </c>
      <c r="AE29" s="686"/>
      <c r="AF29" s="686"/>
      <c r="AG29" s="686"/>
      <c r="AH29" s="686"/>
      <c r="AI29" s="686"/>
      <c r="AJ29" s="686"/>
      <c r="AK29" s="686"/>
      <c r="AL29" s="664" t="s">
        <v>127</v>
      </c>
      <c r="AM29" s="665"/>
      <c r="AN29" s="665"/>
      <c r="AO29" s="687"/>
      <c r="AP29" s="636"/>
      <c r="AQ29" s="637"/>
      <c r="AR29" s="637"/>
      <c r="AS29" s="637"/>
      <c r="AT29" s="637"/>
      <c r="AU29" s="637"/>
      <c r="AV29" s="637"/>
      <c r="AW29" s="637"/>
      <c r="AX29" s="637"/>
      <c r="AY29" s="637"/>
      <c r="AZ29" s="637"/>
      <c r="BA29" s="637"/>
      <c r="BB29" s="637"/>
      <c r="BC29" s="637"/>
      <c r="BD29" s="637"/>
      <c r="BE29" s="637"/>
      <c r="BF29" s="638"/>
      <c r="BG29" s="661"/>
      <c r="BH29" s="662"/>
      <c r="BI29" s="662"/>
      <c r="BJ29" s="662"/>
      <c r="BK29" s="662"/>
      <c r="BL29" s="662"/>
      <c r="BM29" s="662"/>
      <c r="BN29" s="663"/>
      <c r="BO29" s="685"/>
      <c r="BP29" s="685"/>
      <c r="BQ29" s="685"/>
      <c r="BR29" s="685"/>
      <c r="BS29" s="686"/>
      <c r="BT29" s="686"/>
      <c r="BU29" s="686"/>
      <c r="BV29" s="686"/>
      <c r="BW29" s="686"/>
      <c r="BX29" s="686"/>
      <c r="BY29" s="686"/>
      <c r="BZ29" s="686"/>
      <c r="CA29" s="686"/>
      <c r="CB29" s="724"/>
      <c r="CD29" s="679" t="s">
        <v>300</v>
      </c>
      <c r="CE29" s="680"/>
      <c r="CF29" s="658" t="s">
        <v>69</v>
      </c>
      <c r="CG29" s="659"/>
      <c r="CH29" s="659"/>
      <c r="CI29" s="659"/>
      <c r="CJ29" s="659"/>
      <c r="CK29" s="659"/>
      <c r="CL29" s="659"/>
      <c r="CM29" s="659"/>
      <c r="CN29" s="659"/>
      <c r="CO29" s="659"/>
      <c r="CP29" s="659"/>
      <c r="CQ29" s="660"/>
      <c r="CR29" s="661">
        <v>3281385</v>
      </c>
      <c r="CS29" s="653"/>
      <c r="CT29" s="653"/>
      <c r="CU29" s="653"/>
      <c r="CV29" s="653"/>
      <c r="CW29" s="653"/>
      <c r="CX29" s="653"/>
      <c r="CY29" s="654"/>
      <c r="CZ29" s="664">
        <v>11</v>
      </c>
      <c r="DA29" s="671"/>
      <c r="DB29" s="671"/>
      <c r="DC29" s="672"/>
      <c r="DD29" s="652">
        <v>3112961</v>
      </c>
      <c r="DE29" s="653"/>
      <c r="DF29" s="653"/>
      <c r="DG29" s="653"/>
      <c r="DH29" s="653"/>
      <c r="DI29" s="653"/>
      <c r="DJ29" s="653"/>
      <c r="DK29" s="654"/>
      <c r="DL29" s="652">
        <v>3112961</v>
      </c>
      <c r="DM29" s="653"/>
      <c r="DN29" s="653"/>
      <c r="DO29" s="653"/>
      <c r="DP29" s="653"/>
      <c r="DQ29" s="653"/>
      <c r="DR29" s="653"/>
      <c r="DS29" s="653"/>
      <c r="DT29" s="653"/>
      <c r="DU29" s="653"/>
      <c r="DV29" s="654"/>
      <c r="DW29" s="664">
        <v>18.2</v>
      </c>
      <c r="DX29" s="671"/>
      <c r="DY29" s="671"/>
      <c r="DZ29" s="671"/>
      <c r="EA29" s="671"/>
      <c r="EB29" s="671"/>
      <c r="EC29" s="702"/>
    </row>
    <row r="30" spans="2:133" ht="11.25" customHeight="1" x14ac:dyDescent="0.15">
      <c r="B30" s="658" t="s">
        <v>301</v>
      </c>
      <c r="C30" s="659"/>
      <c r="D30" s="659"/>
      <c r="E30" s="659"/>
      <c r="F30" s="659"/>
      <c r="G30" s="659"/>
      <c r="H30" s="659"/>
      <c r="I30" s="659"/>
      <c r="J30" s="659"/>
      <c r="K30" s="659"/>
      <c r="L30" s="659"/>
      <c r="M30" s="659"/>
      <c r="N30" s="659"/>
      <c r="O30" s="659"/>
      <c r="P30" s="659"/>
      <c r="Q30" s="660"/>
      <c r="R30" s="661">
        <v>240277</v>
      </c>
      <c r="S30" s="662"/>
      <c r="T30" s="662"/>
      <c r="U30" s="662"/>
      <c r="V30" s="662"/>
      <c r="W30" s="662"/>
      <c r="X30" s="662"/>
      <c r="Y30" s="663"/>
      <c r="Z30" s="685">
        <v>0.8</v>
      </c>
      <c r="AA30" s="685"/>
      <c r="AB30" s="685"/>
      <c r="AC30" s="685"/>
      <c r="AD30" s="686">
        <v>58809</v>
      </c>
      <c r="AE30" s="686"/>
      <c r="AF30" s="686"/>
      <c r="AG30" s="686"/>
      <c r="AH30" s="686"/>
      <c r="AI30" s="686"/>
      <c r="AJ30" s="686"/>
      <c r="AK30" s="686"/>
      <c r="AL30" s="664">
        <v>0.4</v>
      </c>
      <c r="AM30" s="665"/>
      <c r="AN30" s="665"/>
      <c r="AO30" s="687"/>
      <c r="AP30" s="712" t="s">
        <v>219</v>
      </c>
      <c r="AQ30" s="713"/>
      <c r="AR30" s="713"/>
      <c r="AS30" s="713"/>
      <c r="AT30" s="713"/>
      <c r="AU30" s="713"/>
      <c r="AV30" s="713"/>
      <c r="AW30" s="713"/>
      <c r="AX30" s="713"/>
      <c r="AY30" s="713"/>
      <c r="AZ30" s="713"/>
      <c r="BA30" s="713"/>
      <c r="BB30" s="713"/>
      <c r="BC30" s="713"/>
      <c r="BD30" s="713"/>
      <c r="BE30" s="713"/>
      <c r="BF30" s="714"/>
      <c r="BG30" s="712" t="s">
        <v>302</v>
      </c>
      <c r="BH30" s="722"/>
      <c r="BI30" s="722"/>
      <c r="BJ30" s="722"/>
      <c r="BK30" s="722"/>
      <c r="BL30" s="722"/>
      <c r="BM30" s="722"/>
      <c r="BN30" s="722"/>
      <c r="BO30" s="722"/>
      <c r="BP30" s="722"/>
      <c r="BQ30" s="723"/>
      <c r="BR30" s="712" t="s">
        <v>303</v>
      </c>
      <c r="BS30" s="722"/>
      <c r="BT30" s="722"/>
      <c r="BU30" s="722"/>
      <c r="BV30" s="722"/>
      <c r="BW30" s="722"/>
      <c r="BX30" s="722"/>
      <c r="BY30" s="722"/>
      <c r="BZ30" s="722"/>
      <c r="CA30" s="722"/>
      <c r="CB30" s="723"/>
      <c r="CD30" s="681"/>
      <c r="CE30" s="682"/>
      <c r="CF30" s="658" t="s">
        <v>304</v>
      </c>
      <c r="CG30" s="659"/>
      <c r="CH30" s="659"/>
      <c r="CI30" s="659"/>
      <c r="CJ30" s="659"/>
      <c r="CK30" s="659"/>
      <c r="CL30" s="659"/>
      <c r="CM30" s="659"/>
      <c r="CN30" s="659"/>
      <c r="CO30" s="659"/>
      <c r="CP30" s="659"/>
      <c r="CQ30" s="660"/>
      <c r="CR30" s="661">
        <v>3150388</v>
      </c>
      <c r="CS30" s="662"/>
      <c r="CT30" s="662"/>
      <c r="CU30" s="662"/>
      <c r="CV30" s="662"/>
      <c r="CW30" s="662"/>
      <c r="CX30" s="662"/>
      <c r="CY30" s="663"/>
      <c r="CZ30" s="664">
        <v>10.5</v>
      </c>
      <c r="DA30" s="671"/>
      <c r="DB30" s="671"/>
      <c r="DC30" s="672"/>
      <c r="DD30" s="652">
        <v>2982028</v>
      </c>
      <c r="DE30" s="662"/>
      <c r="DF30" s="662"/>
      <c r="DG30" s="662"/>
      <c r="DH30" s="662"/>
      <c r="DI30" s="662"/>
      <c r="DJ30" s="662"/>
      <c r="DK30" s="663"/>
      <c r="DL30" s="652">
        <v>2982028</v>
      </c>
      <c r="DM30" s="662"/>
      <c r="DN30" s="662"/>
      <c r="DO30" s="662"/>
      <c r="DP30" s="662"/>
      <c r="DQ30" s="662"/>
      <c r="DR30" s="662"/>
      <c r="DS30" s="662"/>
      <c r="DT30" s="662"/>
      <c r="DU30" s="662"/>
      <c r="DV30" s="663"/>
      <c r="DW30" s="664">
        <v>17.399999999999999</v>
      </c>
      <c r="DX30" s="671"/>
      <c r="DY30" s="671"/>
      <c r="DZ30" s="671"/>
      <c r="EA30" s="671"/>
      <c r="EB30" s="671"/>
      <c r="EC30" s="702"/>
    </row>
    <row r="31" spans="2:133" ht="11.25" customHeight="1" x14ac:dyDescent="0.15">
      <c r="B31" s="658" t="s">
        <v>305</v>
      </c>
      <c r="C31" s="659"/>
      <c r="D31" s="659"/>
      <c r="E31" s="659"/>
      <c r="F31" s="659"/>
      <c r="G31" s="659"/>
      <c r="H31" s="659"/>
      <c r="I31" s="659"/>
      <c r="J31" s="659"/>
      <c r="K31" s="659"/>
      <c r="L31" s="659"/>
      <c r="M31" s="659"/>
      <c r="N31" s="659"/>
      <c r="O31" s="659"/>
      <c r="P31" s="659"/>
      <c r="Q31" s="660"/>
      <c r="R31" s="661">
        <v>39465</v>
      </c>
      <c r="S31" s="662"/>
      <c r="T31" s="662"/>
      <c r="U31" s="662"/>
      <c r="V31" s="662"/>
      <c r="W31" s="662"/>
      <c r="X31" s="662"/>
      <c r="Y31" s="663"/>
      <c r="Z31" s="685">
        <v>0.1</v>
      </c>
      <c r="AA31" s="685"/>
      <c r="AB31" s="685"/>
      <c r="AC31" s="685"/>
      <c r="AD31" s="686" t="s">
        <v>127</v>
      </c>
      <c r="AE31" s="686"/>
      <c r="AF31" s="686"/>
      <c r="AG31" s="686"/>
      <c r="AH31" s="686"/>
      <c r="AI31" s="686"/>
      <c r="AJ31" s="686"/>
      <c r="AK31" s="686"/>
      <c r="AL31" s="664" t="s">
        <v>127</v>
      </c>
      <c r="AM31" s="665"/>
      <c r="AN31" s="665"/>
      <c r="AO31" s="687"/>
      <c r="AP31" s="726" t="s">
        <v>306</v>
      </c>
      <c r="AQ31" s="727"/>
      <c r="AR31" s="727"/>
      <c r="AS31" s="727"/>
      <c r="AT31" s="728" t="s">
        <v>307</v>
      </c>
      <c r="AU31" s="356"/>
      <c r="AV31" s="356"/>
      <c r="AW31" s="356"/>
      <c r="AX31" s="709" t="s">
        <v>185</v>
      </c>
      <c r="AY31" s="710"/>
      <c r="AZ31" s="710"/>
      <c r="BA31" s="710"/>
      <c r="BB31" s="710"/>
      <c r="BC31" s="710"/>
      <c r="BD31" s="710"/>
      <c r="BE31" s="710"/>
      <c r="BF31" s="711"/>
      <c r="BG31" s="725">
        <v>99.1</v>
      </c>
      <c r="BH31" s="720"/>
      <c r="BI31" s="720"/>
      <c r="BJ31" s="720"/>
      <c r="BK31" s="720"/>
      <c r="BL31" s="720"/>
      <c r="BM31" s="719">
        <v>96.7</v>
      </c>
      <c r="BN31" s="720"/>
      <c r="BO31" s="720"/>
      <c r="BP31" s="720"/>
      <c r="BQ31" s="721"/>
      <c r="BR31" s="725">
        <v>98.9</v>
      </c>
      <c r="BS31" s="720"/>
      <c r="BT31" s="720"/>
      <c r="BU31" s="720"/>
      <c r="BV31" s="720"/>
      <c r="BW31" s="720"/>
      <c r="BX31" s="719">
        <v>96.4</v>
      </c>
      <c r="BY31" s="720"/>
      <c r="BZ31" s="720"/>
      <c r="CA31" s="720"/>
      <c r="CB31" s="721"/>
      <c r="CD31" s="681"/>
      <c r="CE31" s="682"/>
      <c r="CF31" s="658" t="s">
        <v>308</v>
      </c>
      <c r="CG31" s="659"/>
      <c r="CH31" s="659"/>
      <c r="CI31" s="659"/>
      <c r="CJ31" s="659"/>
      <c r="CK31" s="659"/>
      <c r="CL31" s="659"/>
      <c r="CM31" s="659"/>
      <c r="CN31" s="659"/>
      <c r="CO31" s="659"/>
      <c r="CP31" s="659"/>
      <c r="CQ31" s="660"/>
      <c r="CR31" s="661">
        <v>130997</v>
      </c>
      <c r="CS31" s="653"/>
      <c r="CT31" s="653"/>
      <c r="CU31" s="653"/>
      <c r="CV31" s="653"/>
      <c r="CW31" s="653"/>
      <c r="CX31" s="653"/>
      <c r="CY31" s="654"/>
      <c r="CZ31" s="664">
        <v>0.4</v>
      </c>
      <c r="DA31" s="671"/>
      <c r="DB31" s="671"/>
      <c r="DC31" s="672"/>
      <c r="DD31" s="652">
        <v>130933</v>
      </c>
      <c r="DE31" s="653"/>
      <c r="DF31" s="653"/>
      <c r="DG31" s="653"/>
      <c r="DH31" s="653"/>
      <c r="DI31" s="653"/>
      <c r="DJ31" s="653"/>
      <c r="DK31" s="654"/>
      <c r="DL31" s="652">
        <v>130933</v>
      </c>
      <c r="DM31" s="653"/>
      <c r="DN31" s="653"/>
      <c r="DO31" s="653"/>
      <c r="DP31" s="653"/>
      <c r="DQ31" s="653"/>
      <c r="DR31" s="653"/>
      <c r="DS31" s="653"/>
      <c r="DT31" s="653"/>
      <c r="DU31" s="653"/>
      <c r="DV31" s="654"/>
      <c r="DW31" s="664">
        <v>0.8</v>
      </c>
      <c r="DX31" s="671"/>
      <c r="DY31" s="671"/>
      <c r="DZ31" s="671"/>
      <c r="EA31" s="671"/>
      <c r="EB31" s="671"/>
      <c r="EC31" s="702"/>
    </row>
    <row r="32" spans="2:133" ht="11.25" customHeight="1" x14ac:dyDescent="0.15">
      <c r="B32" s="658" t="s">
        <v>309</v>
      </c>
      <c r="C32" s="659"/>
      <c r="D32" s="659"/>
      <c r="E32" s="659"/>
      <c r="F32" s="659"/>
      <c r="G32" s="659"/>
      <c r="H32" s="659"/>
      <c r="I32" s="659"/>
      <c r="J32" s="659"/>
      <c r="K32" s="659"/>
      <c r="L32" s="659"/>
      <c r="M32" s="659"/>
      <c r="N32" s="659"/>
      <c r="O32" s="659"/>
      <c r="P32" s="659"/>
      <c r="Q32" s="660"/>
      <c r="R32" s="661">
        <v>7788454</v>
      </c>
      <c r="S32" s="662"/>
      <c r="T32" s="662"/>
      <c r="U32" s="662"/>
      <c r="V32" s="662"/>
      <c r="W32" s="662"/>
      <c r="X32" s="662"/>
      <c r="Y32" s="663"/>
      <c r="Z32" s="685">
        <v>25.2</v>
      </c>
      <c r="AA32" s="685"/>
      <c r="AB32" s="685"/>
      <c r="AC32" s="685"/>
      <c r="AD32" s="686" t="s">
        <v>127</v>
      </c>
      <c r="AE32" s="686"/>
      <c r="AF32" s="686"/>
      <c r="AG32" s="686"/>
      <c r="AH32" s="686"/>
      <c r="AI32" s="686"/>
      <c r="AJ32" s="686"/>
      <c r="AK32" s="686"/>
      <c r="AL32" s="664" t="s">
        <v>127</v>
      </c>
      <c r="AM32" s="665"/>
      <c r="AN32" s="665"/>
      <c r="AO32" s="687"/>
      <c r="AP32" s="698"/>
      <c r="AQ32" s="699"/>
      <c r="AR32" s="699"/>
      <c r="AS32" s="699"/>
      <c r="AT32" s="729"/>
      <c r="AU32" s="211" t="s">
        <v>310</v>
      </c>
      <c r="AX32" s="658" t="s">
        <v>311</v>
      </c>
      <c r="AY32" s="659"/>
      <c r="AZ32" s="659"/>
      <c r="BA32" s="659"/>
      <c r="BB32" s="659"/>
      <c r="BC32" s="659"/>
      <c r="BD32" s="659"/>
      <c r="BE32" s="659"/>
      <c r="BF32" s="660"/>
      <c r="BG32" s="731">
        <v>99.2</v>
      </c>
      <c r="BH32" s="653"/>
      <c r="BI32" s="653"/>
      <c r="BJ32" s="653"/>
      <c r="BK32" s="653"/>
      <c r="BL32" s="653"/>
      <c r="BM32" s="665">
        <v>98.1</v>
      </c>
      <c r="BN32" s="653"/>
      <c r="BO32" s="653"/>
      <c r="BP32" s="653"/>
      <c r="BQ32" s="697"/>
      <c r="BR32" s="731">
        <v>99.3</v>
      </c>
      <c r="BS32" s="653"/>
      <c r="BT32" s="653"/>
      <c r="BU32" s="653"/>
      <c r="BV32" s="653"/>
      <c r="BW32" s="653"/>
      <c r="BX32" s="665">
        <v>98</v>
      </c>
      <c r="BY32" s="653"/>
      <c r="BZ32" s="653"/>
      <c r="CA32" s="653"/>
      <c r="CB32" s="697"/>
      <c r="CD32" s="683"/>
      <c r="CE32" s="684"/>
      <c r="CF32" s="658" t="s">
        <v>312</v>
      </c>
      <c r="CG32" s="659"/>
      <c r="CH32" s="659"/>
      <c r="CI32" s="659"/>
      <c r="CJ32" s="659"/>
      <c r="CK32" s="659"/>
      <c r="CL32" s="659"/>
      <c r="CM32" s="659"/>
      <c r="CN32" s="659"/>
      <c r="CO32" s="659"/>
      <c r="CP32" s="659"/>
      <c r="CQ32" s="660"/>
      <c r="CR32" s="661">
        <v>30</v>
      </c>
      <c r="CS32" s="662"/>
      <c r="CT32" s="662"/>
      <c r="CU32" s="662"/>
      <c r="CV32" s="662"/>
      <c r="CW32" s="662"/>
      <c r="CX32" s="662"/>
      <c r="CY32" s="663"/>
      <c r="CZ32" s="664">
        <v>0</v>
      </c>
      <c r="DA32" s="671"/>
      <c r="DB32" s="671"/>
      <c r="DC32" s="672"/>
      <c r="DD32" s="652">
        <v>30</v>
      </c>
      <c r="DE32" s="662"/>
      <c r="DF32" s="662"/>
      <c r="DG32" s="662"/>
      <c r="DH32" s="662"/>
      <c r="DI32" s="662"/>
      <c r="DJ32" s="662"/>
      <c r="DK32" s="663"/>
      <c r="DL32" s="652">
        <v>30</v>
      </c>
      <c r="DM32" s="662"/>
      <c r="DN32" s="662"/>
      <c r="DO32" s="662"/>
      <c r="DP32" s="662"/>
      <c r="DQ32" s="662"/>
      <c r="DR32" s="662"/>
      <c r="DS32" s="662"/>
      <c r="DT32" s="662"/>
      <c r="DU32" s="662"/>
      <c r="DV32" s="663"/>
      <c r="DW32" s="664">
        <v>0</v>
      </c>
      <c r="DX32" s="671"/>
      <c r="DY32" s="671"/>
      <c r="DZ32" s="671"/>
      <c r="EA32" s="671"/>
      <c r="EB32" s="671"/>
      <c r="EC32" s="702"/>
    </row>
    <row r="33" spans="2:133" ht="11.25" customHeight="1" x14ac:dyDescent="0.15">
      <c r="B33" s="716" t="s">
        <v>313</v>
      </c>
      <c r="C33" s="717"/>
      <c r="D33" s="717"/>
      <c r="E33" s="717"/>
      <c r="F33" s="717"/>
      <c r="G33" s="717"/>
      <c r="H33" s="717"/>
      <c r="I33" s="717"/>
      <c r="J33" s="717"/>
      <c r="K33" s="717"/>
      <c r="L33" s="717"/>
      <c r="M33" s="717"/>
      <c r="N33" s="717"/>
      <c r="O33" s="717"/>
      <c r="P33" s="717"/>
      <c r="Q33" s="718"/>
      <c r="R33" s="661" t="s">
        <v>127</v>
      </c>
      <c r="S33" s="662"/>
      <c r="T33" s="662"/>
      <c r="U33" s="662"/>
      <c r="V33" s="662"/>
      <c r="W33" s="662"/>
      <c r="X33" s="662"/>
      <c r="Y33" s="663"/>
      <c r="Z33" s="685" t="s">
        <v>127</v>
      </c>
      <c r="AA33" s="685"/>
      <c r="AB33" s="685"/>
      <c r="AC33" s="685"/>
      <c r="AD33" s="686" t="s">
        <v>127</v>
      </c>
      <c r="AE33" s="686"/>
      <c r="AF33" s="686"/>
      <c r="AG33" s="686"/>
      <c r="AH33" s="686"/>
      <c r="AI33" s="686"/>
      <c r="AJ33" s="686"/>
      <c r="AK33" s="686"/>
      <c r="AL33" s="664" t="s">
        <v>127</v>
      </c>
      <c r="AM33" s="665"/>
      <c r="AN33" s="665"/>
      <c r="AO33" s="687"/>
      <c r="AP33" s="700"/>
      <c r="AQ33" s="701"/>
      <c r="AR33" s="701"/>
      <c r="AS33" s="701"/>
      <c r="AT33" s="730"/>
      <c r="AU33" s="357"/>
      <c r="AV33" s="357"/>
      <c r="AW33" s="357"/>
      <c r="AX33" s="636" t="s">
        <v>314</v>
      </c>
      <c r="AY33" s="637"/>
      <c r="AZ33" s="637"/>
      <c r="BA33" s="637"/>
      <c r="BB33" s="637"/>
      <c r="BC33" s="637"/>
      <c r="BD33" s="637"/>
      <c r="BE33" s="637"/>
      <c r="BF33" s="638"/>
      <c r="BG33" s="715">
        <v>98.9</v>
      </c>
      <c r="BH33" s="640"/>
      <c r="BI33" s="640"/>
      <c r="BJ33" s="640"/>
      <c r="BK33" s="640"/>
      <c r="BL33" s="640"/>
      <c r="BM33" s="677">
        <v>94.5</v>
      </c>
      <c r="BN33" s="640"/>
      <c r="BO33" s="640"/>
      <c r="BP33" s="640"/>
      <c r="BQ33" s="688"/>
      <c r="BR33" s="715">
        <v>98.4</v>
      </c>
      <c r="BS33" s="640"/>
      <c r="BT33" s="640"/>
      <c r="BU33" s="640"/>
      <c r="BV33" s="640"/>
      <c r="BW33" s="640"/>
      <c r="BX33" s="677">
        <v>94</v>
      </c>
      <c r="BY33" s="640"/>
      <c r="BZ33" s="640"/>
      <c r="CA33" s="640"/>
      <c r="CB33" s="688"/>
      <c r="CD33" s="658" t="s">
        <v>315</v>
      </c>
      <c r="CE33" s="659"/>
      <c r="CF33" s="659"/>
      <c r="CG33" s="659"/>
      <c r="CH33" s="659"/>
      <c r="CI33" s="659"/>
      <c r="CJ33" s="659"/>
      <c r="CK33" s="659"/>
      <c r="CL33" s="659"/>
      <c r="CM33" s="659"/>
      <c r="CN33" s="659"/>
      <c r="CO33" s="659"/>
      <c r="CP33" s="659"/>
      <c r="CQ33" s="660"/>
      <c r="CR33" s="661">
        <v>11197374</v>
      </c>
      <c r="CS33" s="653"/>
      <c r="CT33" s="653"/>
      <c r="CU33" s="653"/>
      <c r="CV33" s="653"/>
      <c r="CW33" s="653"/>
      <c r="CX33" s="653"/>
      <c r="CY33" s="654"/>
      <c r="CZ33" s="664">
        <v>37.5</v>
      </c>
      <c r="DA33" s="671"/>
      <c r="DB33" s="671"/>
      <c r="DC33" s="672"/>
      <c r="DD33" s="652">
        <v>8587700</v>
      </c>
      <c r="DE33" s="653"/>
      <c r="DF33" s="653"/>
      <c r="DG33" s="653"/>
      <c r="DH33" s="653"/>
      <c r="DI33" s="653"/>
      <c r="DJ33" s="653"/>
      <c r="DK33" s="654"/>
      <c r="DL33" s="652">
        <v>5950243</v>
      </c>
      <c r="DM33" s="653"/>
      <c r="DN33" s="653"/>
      <c r="DO33" s="653"/>
      <c r="DP33" s="653"/>
      <c r="DQ33" s="653"/>
      <c r="DR33" s="653"/>
      <c r="DS33" s="653"/>
      <c r="DT33" s="653"/>
      <c r="DU33" s="653"/>
      <c r="DV33" s="654"/>
      <c r="DW33" s="664">
        <v>34.799999999999997</v>
      </c>
      <c r="DX33" s="671"/>
      <c r="DY33" s="671"/>
      <c r="DZ33" s="671"/>
      <c r="EA33" s="671"/>
      <c r="EB33" s="671"/>
      <c r="EC33" s="702"/>
    </row>
    <row r="34" spans="2:133" ht="11.25" customHeight="1" x14ac:dyDescent="0.15">
      <c r="B34" s="658" t="s">
        <v>316</v>
      </c>
      <c r="C34" s="659"/>
      <c r="D34" s="659"/>
      <c r="E34" s="659"/>
      <c r="F34" s="659"/>
      <c r="G34" s="659"/>
      <c r="H34" s="659"/>
      <c r="I34" s="659"/>
      <c r="J34" s="659"/>
      <c r="K34" s="659"/>
      <c r="L34" s="659"/>
      <c r="M34" s="659"/>
      <c r="N34" s="659"/>
      <c r="O34" s="659"/>
      <c r="P34" s="659"/>
      <c r="Q34" s="660"/>
      <c r="R34" s="661">
        <v>2036297</v>
      </c>
      <c r="S34" s="662"/>
      <c r="T34" s="662"/>
      <c r="U34" s="662"/>
      <c r="V34" s="662"/>
      <c r="W34" s="662"/>
      <c r="X34" s="662"/>
      <c r="Y34" s="663"/>
      <c r="Z34" s="685">
        <v>6.6</v>
      </c>
      <c r="AA34" s="685"/>
      <c r="AB34" s="685"/>
      <c r="AC34" s="685"/>
      <c r="AD34" s="686" t="s">
        <v>127</v>
      </c>
      <c r="AE34" s="686"/>
      <c r="AF34" s="686"/>
      <c r="AG34" s="686"/>
      <c r="AH34" s="686"/>
      <c r="AI34" s="686"/>
      <c r="AJ34" s="686"/>
      <c r="AK34" s="686"/>
      <c r="AL34" s="664" t="s">
        <v>127</v>
      </c>
      <c r="AM34" s="665"/>
      <c r="AN34" s="665"/>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8" t="s">
        <v>317</v>
      </c>
      <c r="CE34" s="659"/>
      <c r="CF34" s="659"/>
      <c r="CG34" s="659"/>
      <c r="CH34" s="659"/>
      <c r="CI34" s="659"/>
      <c r="CJ34" s="659"/>
      <c r="CK34" s="659"/>
      <c r="CL34" s="659"/>
      <c r="CM34" s="659"/>
      <c r="CN34" s="659"/>
      <c r="CO34" s="659"/>
      <c r="CP34" s="659"/>
      <c r="CQ34" s="660"/>
      <c r="CR34" s="661">
        <v>4058077</v>
      </c>
      <c r="CS34" s="662"/>
      <c r="CT34" s="662"/>
      <c r="CU34" s="662"/>
      <c r="CV34" s="662"/>
      <c r="CW34" s="662"/>
      <c r="CX34" s="662"/>
      <c r="CY34" s="663"/>
      <c r="CZ34" s="664">
        <v>13.6</v>
      </c>
      <c r="DA34" s="671"/>
      <c r="DB34" s="671"/>
      <c r="DC34" s="672"/>
      <c r="DD34" s="652">
        <v>2353293</v>
      </c>
      <c r="DE34" s="662"/>
      <c r="DF34" s="662"/>
      <c r="DG34" s="662"/>
      <c r="DH34" s="662"/>
      <c r="DI34" s="662"/>
      <c r="DJ34" s="662"/>
      <c r="DK34" s="663"/>
      <c r="DL34" s="652">
        <v>2160797</v>
      </c>
      <c r="DM34" s="662"/>
      <c r="DN34" s="662"/>
      <c r="DO34" s="662"/>
      <c r="DP34" s="662"/>
      <c r="DQ34" s="662"/>
      <c r="DR34" s="662"/>
      <c r="DS34" s="662"/>
      <c r="DT34" s="662"/>
      <c r="DU34" s="662"/>
      <c r="DV34" s="663"/>
      <c r="DW34" s="664">
        <v>12.6</v>
      </c>
      <c r="DX34" s="671"/>
      <c r="DY34" s="671"/>
      <c r="DZ34" s="671"/>
      <c r="EA34" s="671"/>
      <c r="EB34" s="671"/>
      <c r="EC34" s="702"/>
    </row>
    <row r="35" spans="2:133" ht="11.25" customHeight="1" x14ac:dyDescent="0.15">
      <c r="B35" s="658" t="s">
        <v>318</v>
      </c>
      <c r="C35" s="659"/>
      <c r="D35" s="659"/>
      <c r="E35" s="659"/>
      <c r="F35" s="659"/>
      <c r="G35" s="659"/>
      <c r="H35" s="659"/>
      <c r="I35" s="659"/>
      <c r="J35" s="659"/>
      <c r="K35" s="659"/>
      <c r="L35" s="659"/>
      <c r="M35" s="659"/>
      <c r="N35" s="659"/>
      <c r="O35" s="659"/>
      <c r="P35" s="659"/>
      <c r="Q35" s="660"/>
      <c r="R35" s="661">
        <v>297587</v>
      </c>
      <c r="S35" s="662"/>
      <c r="T35" s="662"/>
      <c r="U35" s="662"/>
      <c r="V35" s="662"/>
      <c r="W35" s="662"/>
      <c r="X35" s="662"/>
      <c r="Y35" s="663"/>
      <c r="Z35" s="685">
        <v>1</v>
      </c>
      <c r="AA35" s="685"/>
      <c r="AB35" s="685"/>
      <c r="AC35" s="685"/>
      <c r="AD35" s="686">
        <v>9882</v>
      </c>
      <c r="AE35" s="686"/>
      <c r="AF35" s="686"/>
      <c r="AG35" s="686"/>
      <c r="AH35" s="686"/>
      <c r="AI35" s="686"/>
      <c r="AJ35" s="686"/>
      <c r="AK35" s="686"/>
      <c r="AL35" s="664">
        <v>0.1</v>
      </c>
      <c r="AM35" s="665"/>
      <c r="AN35" s="665"/>
      <c r="AO35" s="687"/>
      <c r="AP35" s="216"/>
      <c r="AQ35" s="712" t="s">
        <v>319</v>
      </c>
      <c r="AR35" s="713"/>
      <c r="AS35" s="713"/>
      <c r="AT35" s="713"/>
      <c r="AU35" s="713"/>
      <c r="AV35" s="713"/>
      <c r="AW35" s="713"/>
      <c r="AX35" s="713"/>
      <c r="AY35" s="713"/>
      <c r="AZ35" s="713"/>
      <c r="BA35" s="713"/>
      <c r="BB35" s="713"/>
      <c r="BC35" s="713"/>
      <c r="BD35" s="713"/>
      <c r="BE35" s="713"/>
      <c r="BF35" s="714"/>
      <c r="BG35" s="712" t="s">
        <v>320</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8" t="s">
        <v>321</v>
      </c>
      <c r="CE35" s="659"/>
      <c r="CF35" s="659"/>
      <c r="CG35" s="659"/>
      <c r="CH35" s="659"/>
      <c r="CI35" s="659"/>
      <c r="CJ35" s="659"/>
      <c r="CK35" s="659"/>
      <c r="CL35" s="659"/>
      <c r="CM35" s="659"/>
      <c r="CN35" s="659"/>
      <c r="CO35" s="659"/>
      <c r="CP35" s="659"/>
      <c r="CQ35" s="660"/>
      <c r="CR35" s="661">
        <v>75415</v>
      </c>
      <c r="CS35" s="653"/>
      <c r="CT35" s="653"/>
      <c r="CU35" s="653"/>
      <c r="CV35" s="653"/>
      <c r="CW35" s="653"/>
      <c r="CX35" s="653"/>
      <c r="CY35" s="654"/>
      <c r="CZ35" s="664">
        <v>0.3</v>
      </c>
      <c r="DA35" s="671"/>
      <c r="DB35" s="671"/>
      <c r="DC35" s="672"/>
      <c r="DD35" s="652">
        <v>68332</v>
      </c>
      <c r="DE35" s="653"/>
      <c r="DF35" s="653"/>
      <c r="DG35" s="653"/>
      <c r="DH35" s="653"/>
      <c r="DI35" s="653"/>
      <c r="DJ35" s="653"/>
      <c r="DK35" s="654"/>
      <c r="DL35" s="652">
        <v>68292</v>
      </c>
      <c r="DM35" s="653"/>
      <c r="DN35" s="653"/>
      <c r="DO35" s="653"/>
      <c r="DP35" s="653"/>
      <c r="DQ35" s="653"/>
      <c r="DR35" s="653"/>
      <c r="DS35" s="653"/>
      <c r="DT35" s="653"/>
      <c r="DU35" s="653"/>
      <c r="DV35" s="654"/>
      <c r="DW35" s="664">
        <v>0.4</v>
      </c>
      <c r="DX35" s="671"/>
      <c r="DY35" s="671"/>
      <c r="DZ35" s="671"/>
      <c r="EA35" s="671"/>
      <c r="EB35" s="671"/>
      <c r="EC35" s="702"/>
    </row>
    <row r="36" spans="2:133" ht="11.25" customHeight="1" x14ac:dyDescent="0.15">
      <c r="B36" s="658" t="s">
        <v>322</v>
      </c>
      <c r="C36" s="659"/>
      <c r="D36" s="659"/>
      <c r="E36" s="659"/>
      <c r="F36" s="659"/>
      <c r="G36" s="659"/>
      <c r="H36" s="659"/>
      <c r="I36" s="659"/>
      <c r="J36" s="659"/>
      <c r="K36" s="659"/>
      <c r="L36" s="659"/>
      <c r="M36" s="659"/>
      <c r="N36" s="659"/>
      <c r="O36" s="659"/>
      <c r="P36" s="659"/>
      <c r="Q36" s="660"/>
      <c r="R36" s="661">
        <v>58137</v>
      </c>
      <c r="S36" s="662"/>
      <c r="T36" s="662"/>
      <c r="U36" s="662"/>
      <c r="V36" s="662"/>
      <c r="W36" s="662"/>
      <c r="X36" s="662"/>
      <c r="Y36" s="663"/>
      <c r="Z36" s="685">
        <v>0.2</v>
      </c>
      <c r="AA36" s="685"/>
      <c r="AB36" s="685"/>
      <c r="AC36" s="685"/>
      <c r="AD36" s="686" t="s">
        <v>127</v>
      </c>
      <c r="AE36" s="686"/>
      <c r="AF36" s="686"/>
      <c r="AG36" s="686"/>
      <c r="AH36" s="686"/>
      <c r="AI36" s="686"/>
      <c r="AJ36" s="686"/>
      <c r="AK36" s="686"/>
      <c r="AL36" s="664" t="s">
        <v>127</v>
      </c>
      <c r="AM36" s="665"/>
      <c r="AN36" s="665"/>
      <c r="AO36" s="687"/>
      <c r="AP36" s="216"/>
      <c r="AQ36" s="703" t="s">
        <v>323</v>
      </c>
      <c r="AR36" s="704"/>
      <c r="AS36" s="704"/>
      <c r="AT36" s="704"/>
      <c r="AU36" s="704"/>
      <c r="AV36" s="704"/>
      <c r="AW36" s="704"/>
      <c r="AX36" s="704"/>
      <c r="AY36" s="705"/>
      <c r="AZ36" s="706">
        <v>2657805</v>
      </c>
      <c r="BA36" s="707"/>
      <c r="BB36" s="707"/>
      <c r="BC36" s="707"/>
      <c r="BD36" s="707"/>
      <c r="BE36" s="707"/>
      <c r="BF36" s="708"/>
      <c r="BG36" s="709" t="s">
        <v>324</v>
      </c>
      <c r="BH36" s="710"/>
      <c r="BI36" s="710"/>
      <c r="BJ36" s="710"/>
      <c r="BK36" s="710"/>
      <c r="BL36" s="710"/>
      <c r="BM36" s="710"/>
      <c r="BN36" s="710"/>
      <c r="BO36" s="710"/>
      <c r="BP36" s="710"/>
      <c r="BQ36" s="710"/>
      <c r="BR36" s="710"/>
      <c r="BS36" s="710"/>
      <c r="BT36" s="710"/>
      <c r="BU36" s="711"/>
      <c r="BV36" s="706">
        <v>47508</v>
      </c>
      <c r="BW36" s="707"/>
      <c r="BX36" s="707"/>
      <c r="BY36" s="707"/>
      <c r="BZ36" s="707"/>
      <c r="CA36" s="707"/>
      <c r="CB36" s="708"/>
      <c r="CD36" s="658" t="s">
        <v>325</v>
      </c>
      <c r="CE36" s="659"/>
      <c r="CF36" s="659"/>
      <c r="CG36" s="659"/>
      <c r="CH36" s="659"/>
      <c r="CI36" s="659"/>
      <c r="CJ36" s="659"/>
      <c r="CK36" s="659"/>
      <c r="CL36" s="659"/>
      <c r="CM36" s="659"/>
      <c r="CN36" s="659"/>
      <c r="CO36" s="659"/>
      <c r="CP36" s="659"/>
      <c r="CQ36" s="660"/>
      <c r="CR36" s="661">
        <v>3638563</v>
      </c>
      <c r="CS36" s="662"/>
      <c r="CT36" s="662"/>
      <c r="CU36" s="662"/>
      <c r="CV36" s="662"/>
      <c r="CW36" s="662"/>
      <c r="CX36" s="662"/>
      <c r="CY36" s="663"/>
      <c r="CZ36" s="664">
        <v>12.2</v>
      </c>
      <c r="DA36" s="671"/>
      <c r="DB36" s="671"/>
      <c r="DC36" s="672"/>
      <c r="DD36" s="652">
        <v>3283239</v>
      </c>
      <c r="DE36" s="662"/>
      <c r="DF36" s="662"/>
      <c r="DG36" s="662"/>
      <c r="DH36" s="662"/>
      <c r="DI36" s="662"/>
      <c r="DJ36" s="662"/>
      <c r="DK36" s="663"/>
      <c r="DL36" s="652">
        <v>2035500</v>
      </c>
      <c r="DM36" s="662"/>
      <c r="DN36" s="662"/>
      <c r="DO36" s="662"/>
      <c r="DP36" s="662"/>
      <c r="DQ36" s="662"/>
      <c r="DR36" s="662"/>
      <c r="DS36" s="662"/>
      <c r="DT36" s="662"/>
      <c r="DU36" s="662"/>
      <c r="DV36" s="663"/>
      <c r="DW36" s="664">
        <v>11.9</v>
      </c>
      <c r="DX36" s="671"/>
      <c r="DY36" s="671"/>
      <c r="DZ36" s="671"/>
      <c r="EA36" s="671"/>
      <c r="EB36" s="671"/>
      <c r="EC36" s="702"/>
    </row>
    <row r="37" spans="2:133" ht="11.25" customHeight="1" x14ac:dyDescent="0.15">
      <c r="B37" s="658" t="s">
        <v>326</v>
      </c>
      <c r="C37" s="659"/>
      <c r="D37" s="659"/>
      <c r="E37" s="659"/>
      <c r="F37" s="659"/>
      <c r="G37" s="659"/>
      <c r="H37" s="659"/>
      <c r="I37" s="659"/>
      <c r="J37" s="659"/>
      <c r="K37" s="659"/>
      <c r="L37" s="659"/>
      <c r="M37" s="659"/>
      <c r="N37" s="659"/>
      <c r="O37" s="659"/>
      <c r="P37" s="659"/>
      <c r="Q37" s="660"/>
      <c r="R37" s="661">
        <v>242202</v>
      </c>
      <c r="S37" s="662"/>
      <c r="T37" s="662"/>
      <c r="U37" s="662"/>
      <c r="V37" s="662"/>
      <c r="W37" s="662"/>
      <c r="X37" s="662"/>
      <c r="Y37" s="663"/>
      <c r="Z37" s="685">
        <v>0.8</v>
      </c>
      <c r="AA37" s="685"/>
      <c r="AB37" s="685"/>
      <c r="AC37" s="685"/>
      <c r="AD37" s="686" t="s">
        <v>127</v>
      </c>
      <c r="AE37" s="686"/>
      <c r="AF37" s="686"/>
      <c r="AG37" s="686"/>
      <c r="AH37" s="686"/>
      <c r="AI37" s="686"/>
      <c r="AJ37" s="686"/>
      <c r="AK37" s="686"/>
      <c r="AL37" s="664" t="s">
        <v>127</v>
      </c>
      <c r="AM37" s="665"/>
      <c r="AN37" s="665"/>
      <c r="AO37" s="687"/>
      <c r="AQ37" s="694" t="s">
        <v>327</v>
      </c>
      <c r="AR37" s="695"/>
      <c r="AS37" s="695"/>
      <c r="AT37" s="695"/>
      <c r="AU37" s="695"/>
      <c r="AV37" s="695"/>
      <c r="AW37" s="695"/>
      <c r="AX37" s="695"/>
      <c r="AY37" s="696"/>
      <c r="AZ37" s="661">
        <v>444480</v>
      </c>
      <c r="BA37" s="662"/>
      <c r="BB37" s="662"/>
      <c r="BC37" s="662"/>
      <c r="BD37" s="653"/>
      <c r="BE37" s="653"/>
      <c r="BF37" s="697"/>
      <c r="BG37" s="658" t="s">
        <v>328</v>
      </c>
      <c r="BH37" s="659"/>
      <c r="BI37" s="659"/>
      <c r="BJ37" s="659"/>
      <c r="BK37" s="659"/>
      <c r="BL37" s="659"/>
      <c r="BM37" s="659"/>
      <c r="BN37" s="659"/>
      <c r="BO37" s="659"/>
      <c r="BP37" s="659"/>
      <c r="BQ37" s="659"/>
      <c r="BR37" s="659"/>
      <c r="BS37" s="659"/>
      <c r="BT37" s="659"/>
      <c r="BU37" s="660"/>
      <c r="BV37" s="661">
        <v>18751</v>
      </c>
      <c r="BW37" s="662"/>
      <c r="BX37" s="662"/>
      <c r="BY37" s="662"/>
      <c r="BZ37" s="662"/>
      <c r="CA37" s="662"/>
      <c r="CB37" s="693"/>
      <c r="CD37" s="658" t="s">
        <v>329</v>
      </c>
      <c r="CE37" s="659"/>
      <c r="CF37" s="659"/>
      <c r="CG37" s="659"/>
      <c r="CH37" s="659"/>
      <c r="CI37" s="659"/>
      <c r="CJ37" s="659"/>
      <c r="CK37" s="659"/>
      <c r="CL37" s="659"/>
      <c r="CM37" s="659"/>
      <c r="CN37" s="659"/>
      <c r="CO37" s="659"/>
      <c r="CP37" s="659"/>
      <c r="CQ37" s="660"/>
      <c r="CR37" s="661">
        <v>1429386</v>
      </c>
      <c r="CS37" s="653"/>
      <c r="CT37" s="653"/>
      <c r="CU37" s="653"/>
      <c r="CV37" s="653"/>
      <c r="CW37" s="653"/>
      <c r="CX37" s="653"/>
      <c r="CY37" s="654"/>
      <c r="CZ37" s="664">
        <v>4.8</v>
      </c>
      <c r="DA37" s="671"/>
      <c r="DB37" s="671"/>
      <c r="DC37" s="672"/>
      <c r="DD37" s="652">
        <v>1429386</v>
      </c>
      <c r="DE37" s="653"/>
      <c r="DF37" s="653"/>
      <c r="DG37" s="653"/>
      <c r="DH37" s="653"/>
      <c r="DI37" s="653"/>
      <c r="DJ37" s="653"/>
      <c r="DK37" s="654"/>
      <c r="DL37" s="652">
        <v>1350964</v>
      </c>
      <c r="DM37" s="653"/>
      <c r="DN37" s="653"/>
      <c r="DO37" s="653"/>
      <c r="DP37" s="653"/>
      <c r="DQ37" s="653"/>
      <c r="DR37" s="653"/>
      <c r="DS37" s="653"/>
      <c r="DT37" s="653"/>
      <c r="DU37" s="653"/>
      <c r="DV37" s="654"/>
      <c r="DW37" s="664">
        <v>7.9</v>
      </c>
      <c r="DX37" s="671"/>
      <c r="DY37" s="671"/>
      <c r="DZ37" s="671"/>
      <c r="EA37" s="671"/>
      <c r="EB37" s="671"/>
      <c r="EC37" s="702"/>
    </row>
    <row r="38" spans="2:133" ht="11.25" customHeight="1" x14ac:dyDescent="0.15">
      <c r="B38" s="658" t="s">
        <v>330</v>
      </c>
      <c r="C38" s="659"/>
      <c r="D38" s="659"/>
      <c r="E38" s="659"/>
      <c r="F38" s="659"/>
      <c r="G38" s="659"/>
      <c r="H38" s="659"/>
      <c r="I38" s="659"/>
      <c r="J38" s="659"/>
      <c r="K38" s="659"/>
      <c r="L38" s="659"/>
      <c r="M38" s="659"/>
      <c r="N38" s="659"/>
      <c r="O38" s="659"/>
      <c r="P38" s="659"/>
      <c r="Q38" s="660"/>
      <c r="R38" s="661">
        <v>649510</v>
      </c>
      <c r="S38" s="662"/>
      <c r="T38" s="662"/>
      <c r="U38" s="662"/>
      <c r="V38" s="662"/>
      <c r="W38" s="662"/>
      <c r="X38" s="662"/>
      <c r="Y38" s="663"/>
      <c r="Z38" s="685">
        <v>2.1</v>
      </c>
      <c r="AA38" s="685"/>
      <c r="AB38" s="685"/>
      <c r="AC38" s="685"/>
      <c r="AD38" s="686" t="s">
        <v>127</v>
      </c>
      <c r="AE38" s="686"/>
      <c r="AF38" s="686"/>
      <c r="AG38" s="686"/>
      <c r="AH38" s="686"/>
      <c r="AI38" s="686"/>
      <c r="AJ38" s="686"/>
      <c r="AK38" s="686"/>
      <c r="AL38" s="664" t="s">
        <v>127</v>
      </c>
      <c r="AM38" s="665"/>
      <c r="AN38" s="665"/>
      <c r="AO38" s="687"/>
      <c r="AQ38" s="694" t="s">
        <v>331</v>
      </c>
      <c r="AR38" s="695"/>
      <c r="AS38" s="695"/>
      <c r="AT38" s="695"/>
      <c r="AU38" s="695"/>
      <c r="AV38" s="695"/>
      <c r="AW38" s="695"/>
      <c r="AX38" s="695"/>
      <c r="AY38" s="696"/>
      <c r="AZ38" s="661">
        <v>8000</v>
      </c>
      <c r="BA38" s="662"/>
      <c r="BB38" s="662"/>
      <c r="BC38" s="662"/>
      <c r="BD38" s="653"/>
      <c r="BE38" s="653"/>
      <c r="BF38" s="697"/>
      <c r="BG38" s="658" t="s">
        <v>332</v>
      </c>
      <c r="BH38" s="659"/>
      <c r="BI38" s="659"/>
      <c r="BJ38" s="659"/>
      <c r="BK38" s="659"/>
      <c r="BL38" s="659"/>
      <c r="BM38" s="659"/>
      <c r="BN38" s="659"/>
      <c r="BO38" s="659"/>
      <c r="BP38" s="659"/>
      <c r="BQ38" s="659"/>
      <c r="BR38" s="659"/>
      <c r="BS38" s="659"/>
      <c r="BT38" s="659"/>
      <c r="BU38" s="660"/>
      <c r="BV38" s="661">
        <v>8633</v>
      </c>
      <c r="BW38" s="662"/>
      <c r="BX38" s="662"/>
      <c r="BY38" s="662"/>
      <c r="BZ38" s="662"/>
      <c r="CA38" s="662"/>
      <c r="CB38" s="693"/>
      <c r="CD38" s="658" t="s">
        <v>333</v>
      </c>
      <c r="CE38" s="659"/>
      <c r="CF38" s="659"/>
      <c r="CG38" s="659"/>
      <c r="CH38" s="659"/>
      <c r="CI38" s="659"/>
      <c r="CJ38" s="659"/>
      <c r="CK38" s="659"/>
      <c r="CL38" s="659"/>
      <c r="CM38" s="659"/>
      <c r="CN38" s="659"/>
      <c r="CO38" s="659"/>
      <c r="CP38" s="659"/>
      <c r="CQ38" s="660"/>
      <c r="CR38" s="661">
        <v>2205325</v>
      </c>
      <c r="CS38" s="662"/>
      <c r="CT38" s="662"/>
      <c r="CU38" s="662"/>
      <c r="CV38" s="662"/>
      <c r="CW38" s="662"/>
      <c r="CX38" s="662"/>
      <c r="CY38" s="663"/>
      <c r="CZ38" s="664">
        <v>7.4</v>
      </c>
      <c r="DA38" s="671"/>
      <c r="DB38" s="671"/>
      <c r="DC38" s="672"/>
      <c r="DD38" s="652">
        <v>1725288</v>
      </c>
      <c r="DE38" s="662"/>
      <c r="DF38" s="662"/>
      <c r="DG38" s="662"/>
      <c r="DH38" s="662"/>
      <c r="DI38" s="662"/>
      <c r="DJ38" s="662"/>
      <c r="DK38" s="663"/>
      <c r="DL38" s="652">
        <v>1685654</v>
      </c>
      <c r="DM38" s="662"/>
      <c r="DN38" s="662"/>
      <c r="DO38" s="662"/>
      <c r="DP38" s="662"/>
      <c r="DQ38" s="662"/>
      <c r="DR38" s="662"/>
      <c r="DS38" s="662"/>
      <c r="DT38" s="662"/>
      <c r="DU38" s="662"/>
      <c r="DV38" s="663"/>
      <c r="DW38" s="664">
        <v>9.9</v>
      </c>
      <c r="DX38" s="671"/>
      <c r="DY38" s="671"/>
      <c r="DZ38" s="671"/>
      <c r="EA38" s="671"/>
      <c r="EB38" s="671"/>
      <c r="EC38" s="702"/>
    </row>
    <row r="39" spans="2:133" ht="11.25" customHeight="1" x14ac:dyDescent="0.15">
      <c r="B39" s="658" t="s">
        <v>334</v>
      </c>
      <c r="C39" s="659"/>
      <c r="D39" s="659"/>
      <c r="E39" s="659"/>
      <c r="F39" s="659"/>
      <c r="G39" s="659"/>
      <c r="H39" s="659"/>
      <c r="I39" s="659"/>
      <c r="J39" s="659"/>
      <c r="K39" s="659"/>
      <c r="L39" s="659"/>
      <c r="M39" s="659"/>
      <c r="N39" s="659"/>
      <c r="O39" s="659"/>
      <c r="P39" s="659"/>
      <c r="Q39" s="660"/>
      <c r="R39" s="661">
        <v>648900</v>
      </c>
      <c r="S39" s="662"/>
      <c r="T39" s="662"/>
      <c r="U39" s="662"/>
      <c r="V39" s="662"/>
      <c r="W39" s="662"/>
      <c r="X39" s="662"/>
      <c r="Y39" s="663"/>
      <c r="Z39" s="685">
        <v>2.1</v>
      </c>
      <c r="AA39" s="685"/>
      <c r="AB39" s="685"/>
      <c r="AC39" s="685"/>
      <c r="AD39" s="686">
        <v>31910</v>
      </c>
      <c r="AE39" s="686"/>
      <c r="AF39" s="686"/>
      <c r="AG39" s="686"/>
      <c r="AH39" s="686"/>
      <c r="AI39" s="686"/>
      <c r="AJ39" s="686"/>
      <c r="AK39" s="686"/>
      <c r="AL39" s="664">
        <v>0.2</v>
      </c>
      <c r="AM39" s="665"/>
      <c r="AN39" s="665"/>
      <c r="AO39" s="687"/>
      <c r="AQ39" s="694" t="s">
        <v>335</v>
      </c>
      <c r="AR39" s="695"/>
      <c r="AS39" s="695"/>
      <c r="AT39" s="695"/>
      <c r="AU39" s="695"/>
      <c r="AV39" s="695"/>
      <c r="AW39" s="695"/>
      <c r="AX39" s="695"/>
      <c r="AY39" s="696"/>
      <c r="AZ39" s="661" t="s">
        <v>127</v>
      </c>
      <c r="BA39" s="662"/>
      <c r="BB39" s="662"/>
      <c r="BC39" s="662"/>
      <c r="BD39" s="653"/>
      <c r="BE39" s="653"/>
      <c r="BF39" s="697"/>
      <c r="BG39" s="658" t="s">
        <v>336</v>
      </c>
      <c r="BH39" s="659"/>
      <c r="BI39" s="659"/>
      <c r="BJ39" s="659"/>
      <c r="BK39" s="659"/>
      <c r="BL39" s="659"/>
      <c r="BM39" s="659"/>
      <c r="BN39" s="659"/>
      <c r="BO39" s="659"/>
      <c r="BP39" s="659"/>
      <c r="BQ39" s="659"/>
      <c r="BR39" s="659"/>
      <c r="BS39" s="659"/>
      <c r="BT39" s="659"/>
      <c r="BU39" s="660"/>
      <c r="BV39" s="661">
        <v>14053</v>
      </c>
      <c r="BW39" s="662"/>
      <c r="BX39" s="662"/>
      <c r="BY39" s="662"/>
      <c r="BZ39" s="662"/>
      <c r="CA39" s="662"/>
      <c r="CB39" s="693"/>
      <c r="CD39" s="658" t="s">
        <v>337</v>
      </c>
      <c r="CE39" s="659"/>
      <c r="CF39" s="659"/>
      <c r="CG39" s="659"/>
      <c r="CH39" s="659"/>
      <c r="CI39" s="659"/>
      <c r="CJ39" s="659"/>
      <c r="CK39" s="659"/>
      <c r="CL39" s="659"/>
      <c r="CM39" s="659"/>
      <c r="CN39" s="659"/>
      <c r="CO39" s="659"/>
      <c r="CP39" s="659"/>
      <c r="CQ39" s="660"/>
      <c r="CR39" s="661">
        <v>1219907</v>
      </c>
      <c r="CS39" s="653"/>
      <c r="CT39" s="653"/>
      <c r="CU39" s="653"/>
      <c r="CV39" s="653"/>
      <c r="CW39" s="653"/>
      <c r="CX39" s="653"/>
      <c r="CY39" s="654"/>
      <c r="CZ39" s="664">
        <v>4.0999999999999996</v>
      </c>
      <c r="DA39" s="671"/>
      <c r="DB39" s="671"/>
      <c r="DC39" s="672"/>
      <c r="DD39" s="652">
        <v>1157548</v>
      </c>
      <c r="DE39" s="653"/>
      <c r="DF39" s="653"/>
      <c r="DG39" s="653"/>
      <c r="DH39" s="653"/>
      <c r="DI39" s="653"/>
      <c r="DJ39" s="653"/>
      <c r="DK39" s="654"/>
      <c r="DL39" s="652" t="s">
        <v>127</v>
      </c>
      <c r="DM39" s="653"/>
      <c r="DN39" s="653"/>
      <c r="DO39" s="653"/>
      <c r="DP39" s="653"/>
      <c r="DQ39" s="653"/>
      <c r="DR39" s="653"/>
      <c r="DS39" s="653"/>
      <c r="DT39" s="653"/>
      <c r="DU39" s="653"/>
      <c r="DV39" s="654"/>
      <c r="DW39" s="664" t="s">
        <v>127</v>
      </c>
      <c r="DX39" s="671"/>
      <c r="DY39" s="671"/>
      <c r="DZ39" s="671"/>
      <c r="EA39" s="671"/>
      <c r="EB39" s="671"/>
      <c r="EC39" s="702"/>
    </row>
    <row r="40" spans="2:133" ht="11.25" customHeight="1" x14ac:dyDescent="0.15">
      <c r="B40" s="658" t="s">
        <v>338</v>
      </c>
      <c r="C40" s="659"/>
      <c r="D40" s="659"/>
      <c r="E40" s="659"/>
      <c r="F40" s="659"/>
      <c r="G40" s="659"/>
      <c r="H40" s="659"/>
      <c r="I40" s="659"/>
      <c r="J40" s="659"/>
      <c r="K40" s="659"/>
      <c r="L40" s="659"/>
      <c r="M40" s="659"/>
      <c r="N40" s="659"/>
      <c r="O40" s="659"/>
      <c r="P40" s="659"/>
      <c r="Q40" s="660"/>
      <c r="R40" s="661">
        <v>2119800</v>
      </c>
      <c r="S40" s="662"/>
      <c r="T40" s="662"/>
      <c r="U40" s="662"/>
      <c r="V40" s="662"/>
      <c r="W40" s="662"/>
      <c r="X40" s="662"/>
      <c r="Y40" s="663"/>
      <c r="Z40" s="685">
        <v>6.9</v>
      </c>
      <c r="AA40" s="685"/>
      <c r="AB40" s="685"/>
      <c r="AC40" s="685"/>
      <c r="AD40" s="686" t="s">
        <v>127</v>
      </c>
      <c r="AE40" s="686"/>
      <c r="AF40" s="686"/>
      <c r="AG40" s="686"/>
      <c r="AH40" s="686"/>
      <c r="AI40" s="686"/>
      <c r="AJ40" s="686"/>
      <c r="AK40" s="686"/>
      <c r="AL40" s="664" t="s">
        <v>127</v>
      </c>
      <c r="AM40" s="665"/>
      <c r="AN40" s="665"/>
      <c r="AO40" s="687"/>
      <c r="AQ40" s="694" t="s">
        <v>339</v>
      </c>
      <c r="AR40" s="695"/>
      <c r="AS40" s="695"/>
      <c r="AT40" s="695"/>
      <c r="AU40" s="695"/>
      <c r="AV40" s="695"/>
      <c r="AW40" s="695"/>
      <c r="AX40" s="695"/>
      <c r="AY40" s="696"/>
      <c r="AZ40" s="661" t="s">
        <v>127</v>
      </c>
      <c r="BA40" s="662"/>
      <c r="BB40" s="662"/>
      <c r="BC40" s="662"/>
      <c r="BD40" s="653"/>
      <c r="BE40" s="653"/>
      <c r="BF40" s="697"/>
      <c r="BG40" s="698" t="s">
        <v>340</v>
      </c>
      <c r="BH40" s="699"/>
      <c r="BI40" s="699"/>
      <c r="BJ40" s="699"/>
      <c r="BK40" s="699"/>
      <c r="BL40" s="360"/>
      <c r="BM40" s="659" t="s">
        <v>341</v>
      </c>
      <c r="BN40" s="659"/>
      <c r="BO40" s="659"/>
      <c r="BP40" s="659"/>
      <c r="BQ40" s="659"/>
      <c r="BR40" s="659"/>
      <c r="BS40" s="659"/>
      <c r="BT40" s="659"/>
      <c r="BU40" s="660"/>
      <c r="BV40" s="661">
        <v>97</v>
      </c>
      <c r="BW40" s="662"/>
      <c r="BX40" s="662"/>
      <c r="BY40" s="662"/>
      <c r="BZ40" s="662"/>
      <c r="CA40" s="662"/>
      <c r="CB40" s="693"/>
      <c r="CD40" s="658" t="s">
        <v>342</v>
      </c>
      <c r="CE40" s="659"/>
      <c r="CF40" s="659"/>
      <c r="CG40" s="659"/>
      <c r="CH40" s="659"/>
      <c r="CI40" s="659"/>
      <c r="CJ40" s="659"/>
      <c r="CK40" s="659"/>
      <c r="CL40" s="659"/>
      <c r="CM40" s="659"/>
      <c r="CN40" s="659"/>
      <c r="CO40" s="659"/>
      <c r="CP40" s="659"/>
      <c r="CQ40" s="660"/>
      <c r="CR40" s="661">
        <v>87</v>
      </c>
      <c r="CS40" s="662"/>
      <c r="CT40" s="662"/>
      <c r="CU40" s="662"/>
      <c r="CV40" s="662"/>
      <c r="CW40" s="662"/>
      <c r="CX40" s="662"/>
      <c r="CY40" s="663"/>
      <c r="CZ40" s="664">
        <v>0</v>
      </c>
      <c r="DA40" s="671"/>
      <c r="DB40" s="671"/>
      <c r="DC40" s="672"/>
      <c r="DD40" s="652" t="s">
        <v>127</v>
      </c>
      <c r="DE40" s="662"/>
      <c r="DF40" s="662"/>
      <c r="DG40" s="662"/>
      <c r="DH40" s="662"/>
      <c r="DI40" s="662"/>
      <c r="DJ40" s="662"/>
      <c r="DK40" s="663"/>
      <c r="DL40" s="652" t="s">
        <v>127</v>
      </c>
      <c r="DM40" s="662"/>
      <c r="DN40" s="662"/>
      <c r="DO40" s="662"/>
      <c r="DP40" s="662"/>
      <c r="DQ40" s="662"/>
      <c r="DR40" s="662"/>
      <c r="DS40" s="662"/>
      <c r="DT40" s="662"/>
      <c r="DU40" s="662"/>
      <c r="DV40" s="663"/>
      <c r="DW40" s="664" t="s">
        <v>127</v>
      </c>
      <c r="DX40" s="671"/>
      <c r="DY40" s="671"/>
      <c r="DZ40" s="671"/>
      <c r="EA40" s="671"/>
      <c r="EB40" s="671"/>
      <c r="EC40" s="702"/>
    </row>
    <row r="41" spans="2:133" ht="11.25" customHeight="1" x14ac:dyDescent="0.15">
      <c r="B41" s="658" t="s">
        <v>343</v>
      </c>
      <c r="C41" s="659"/>
      <c r="D41" s="659"/>
      <c r="E41" s="659"/>
      <c r="F41" s="659"/>
      <c r="G41" s="659"/>
      <c r="H41" s="659"/>
      <c r="I41" s="659"/>
      <c r="J41" s="659"/>
      <c r="K41" s="659"/>
      <c r="L41" s="659"/>
      <c r="M41" s="659"/>
      <c r="N41" s="659"/>
      <c r="O41" s="659"/>
      <c r="P41" s="659"/>
      <c r="Q41" s="660"/>
      <c r="R41" s="661" t="s">
        <v>127</v>
      </c>
      <c r="S41" s="662"/>
      <c r="T41" s="662"/>
      <c r="U41" s="662"/>
      <c r="V41" s="662"/>
      <c r="W41" s="662"/>
      <c r="X41" s="662"/>
      <c r="Y41" s="663"/>
      <c r="Z41" s="685" t="s">
        <v>127</v>
      </c>
      <c r="AA41" s="685"/>
      <c r="AB41" s="685"/>
      <c r="AC41" s="685"/>
      <c r="AD41" s="686" t="s">
        <v>127</v>
      </c>
      <c r="AE41" s="686"/>
      <c r="AF41" s="686"/>
      <c r="AG41" s="686"/>
      <c r="AH41" s="686"/>
      <c r="AI41" s="686"/>
      <c r="AJ41" s="686"/>
      <c r="AK41" s="686"/>
      <c r="AL41" s="664" t="s">
        <v>127</v>
      </c>
      <c r="AM41" s="665"/>
      <c r="AN41" s="665"/>
      <c r="AO41" s="687"/>
      <c r="AQ41" s="694" t="s">
        <v>344</v>
      </c>
      <c r="AR41" s="695"/>
      <c r="AS41" s="695"/>
      <c r="AT41" s="695"/>
      <c r="AU41" s="695"/>
      <c r="AV41" s="695"/>
      <c r="AW41" s="695"/>
      <c r="AX41" s="695"/>
      <c r="AY41" s="696"/>
      <c r="AZ41" s="661">
        <v>554338</v>
      </c>
      <c r="BA41" s="662"/>
      <c r="BB41" s="662"/>
      <c r="BC41" s="662"/>
      <c r="BD41" s="653"/>
      <c r="BE41" s="653"/>
      <c r="BF41" s="697"/>
      <c r="BG41" s="698"/>
      <c r="BH41" s="699"/>
      <c r="BI41" s="699"/>
      <c r="BJ41" s="699"/>
      <c r="BK41" s="699"/>
      <c r="BL41" s="360"/>
      <c r="BM41" s="659" t="s">
        <v>345</v>
      </c>
      <c r="BN41" s="659"/>
      <c r="BO41" s="659"/>
      <c r="BP41" s="659"/>
      <c r="BQ41" s="659"/>
      <c r="BR41" s="659"/>
      <c r="BS41" s="659"/>
      <c r="BT41" s="659"/>
      <c r="BU41" s="660"/>
      <c r="BV41" s="661">
        <v>1</v>
      </c>
      <c r="BW41" s="662"/>
      <c r="BX41" s="662"/>
      <c r="BY41" s="662"/>
      <c r="BZ41" s="662"/>
      <c r="CA41" s="662"/>
      <c r="CB41" s="693"/>
      <c r="CD41" s="658" t="s">
        <v>346</v>
      </c>
      <c r="CE41" s="659"/>
      <c r="CF41" s="659"/>
      <c r="CG41" s="659"/>
      <c r="CH41" s="659"/>
      <c r="CI41" s="659"/>
      <c r="CJ41" s="659"/>
      <c r="CK41" s="659"/>
      <c r="CL41" s="659"/>
      <c r="CM41" s="659"/>
      <c r="CN41" s="659"/>
      <c r="CO41" s="659"/>
      <c r="CP41" s="659"/>
      <c r="CQ41" s="660"/>
      <c r="CR41" s="661" t="s">
        <v>127</v>
      </c>
      <c r="CS41" s="653"/>
      <c r="CT41" s="653"/>
      <c r="CU41" s="653"/>
      <c r="CV41" s="653"/>
      <c r="CW41" s="653"/>
      <c r="CX41" s="653"/>
      <c r="CY41" s="654"/>
      <c r="CZ41" s="664" t="s">
        <v>127</v>
      </c>
      <c r="DA41" s="671"/>
      <c r="DB41" s="671"/>
      <c r="DC41" s="672"/>
      <c r="DD41" s="652" t="s">
        <v>127</v>
      </c>
      <c r="DE41" s="653"/>
      <c r="DF41" s="653"/>
      <c r="DG41" s="653"/>
      <c r="DH41" s="653"/>
      <c r="DI41" s="653"/>
      <c r="DJ41" s="653"/>
      <c r="DK41" s="654"/>
      <c r="DL41" s="655"/>
      <c r="DM41" s="656"/>
      <c r="DN41" s="656"/>
      <c r="DO41" s="656"/>
      <c r="DP41" s="656"/>
      <c r="DQ41" s="656"/>
      <c r="DR41" s="656"/>
      <c r="DS41" s="656"/>
      <c r="DT41" s="656"/>
      <c r="DU41" s="656"/>
      <c r="DV41" s="657"/>
      <c r="DW41" s="667"/>
      <c r="DX41" s="668"/>
      <c r="DY41" s="668"/>
      <c r="DZ41" s="668"/>
      <c r="EA41" s="668"/>
      <c r="EB41" s="668"/>
      <c r="EC41" s="669"/>
    </row>
    <row r="42" spans="2:133" ht="11.25" customHeight="1" x14ac:dyDescent="0.15">
      <c r="B42" s="658" t="s">
        <v>347</v>
      </c>
      <c r="C42" s="659"/>
      <c r="D42" s="659"/>
      <c r="E42" s="659"/>
      <c r="F42" s="659"/>
      <c r="G42" s="659"/>
      <c r="H42" s="659"/>
      <c r="I42" s="659"/>
      <c r="J42" s="659"/>
      <c r="K42" s="659"/>
      <c r="L42" s="659"/>
      <c r="M42" s="659"/>
      <c r="N42" s="659"/>
      <c r="O42" s="659"/>
      <c r="P42" s="659"/>
      <c r="Q42" s="660"/>
      <c r="R42" s="661" t="s">
        <v>127</v>
      </c>
      <c r="S42" s="662"/>
      <c r="T42" s="662"/>
      <c r="U42" s="662"/>
      <c r="V42" s="662"/>
      <c r="W42" s="662"/>
      <c r="X42" s="662"/>
      <c r="Y42" s="663"/>
      <c r="Z42" s="685" t="s">
        <v>127</v>
      </c>
      <c r="AA42" s="685"/>
      <c r="AB42" s="685"/>
      <c r="AC42" s="685"/>
      <c r="AD42" s="686" t="s">
        <v>127</v>
      </c>
      <c r="AE42" s="686"/>
      <c r="AF42" s="686"/>
      <c r="AG42" s="686"/>
      <c r="AH42" s="686"/>
      <c r="AI42" s="686"/>
      <c r="AJ42" s="686"/>
      <c r="AK42" s="686"/>
      <c r="AL42" s="664" t="s">
        <v>127</v>
      </c>
      <c r="AM42" s="665"/>
      <c r="AN42" s="665"/>
      <c r="AO42" s="687"/>
      <c r="AQ42" s="690" t="s">
        <v>348</v>
      </c>
      <c r="AR42" s="691"/>
      <c r="AS42" s="691"/>
      <c r="AT42" s="691"/>
      <c r="AU42" s="691"/>
      <c r="AV42" s="691"/>
      <c r="AW42" s="691"/>
      <c r="AX42" s="691"/>
      <c r="AY42" s="692"/>
      <c r="AZ42" s="639">
        <v>1650987</v>
      </c>
      <c r="BA42" s="673"/>
      <c r="BB42" s="673"/>
      <c r="BC42" s="673"/>
      <c r="BD42" s="640"/>
      <c r="BE42" s="640"/>
      <c r="BF42" s="688"/>
      <c r="BG42" s="700"/>
      <c r="BH42" s="701"/>
      <c r="BI42" s="701"/>
      <c r="BJ42" s="701"/>
      <c r="BK42" s="701"/>
      <c r="BL42" s="358"/>
      <c r="BM42" s="637" t="s">
        <v>349</v>
      </c>
      <c r="BN42" s="637"/>
      <c r="BO42" s="637"/>
      <c r="BP42" s="637"/>
      <c r="BQ42" s="637"/>
      <c r="BR42" s="637"/>
      <c r="BS42" s="637"/>
      <c r="BT42" s="637"/>
      <c r="BU42" s="638"/>
      <c r="BV42" s="639">
        <v>345</v>
      </c>
      <c r="BW42" s="673"/>
      <c r="BX42" s="673"/>
      <c r="BY42" s="673"/>
      <c r="BZ42" s="673"/>
      <c r="CA42" s="673"/>
      <c r="CB42" s="689"/>
      <c r="CD42" s="658" t="s">
        <v>350</v>
      </c>
      <c r="CE42" s="659"/>
      <c r="CF42" s="659"/>
      <c r="CG42" s="659"/>
      <c r="CH42" s="659"/>
      <c r="CI42" s="659"/>
      <c r="CJ42" s="659"/>
      <c r="CK42" s="659"/>
      <c r="CL42" s="659"/>
      <c r="CM42" s="659"/>
      <c r="CN42" s="659"/>
      <c r="CO42" s="659"/>
      <c r="CP42" s="659"/>
      <c r="CQ42" s="660"/>
      <c r="CR42" s="661">
        <v>2386292</v>
      </c>
      <c r="CS42" s="653"/>
      <c r="CT42" s="653"/>
      <c r="CU42" s="653"/>
      <c r="CV42" s="653"/>
      <c r="CW42" s="653"/>
      <c r="CX42" s="653"/>
      <c r="CY42" s="654"/>
      <c r="CZ42" s="664">
        <v>8</v>
      </c>
      <c r="DA42" s="671"/>
      <c r="DB42" s="671"/>
      <c r="DC42" s="672"/>
      <c r="DD42" s="652">
        <v>722499</v>
      </c>
      <c r="DE42" s="653"/>
      <c r="DF42" s="653"/>
      <c r="DG42" s="653"/>
      <c r="DH42" s="653"/>
      <c r="DI42" s="653"/>
      <c r="DJ42" s="653"/>
      <c r="DK42" s="654"/>
      <c r="DL42" s="655"/>
      <c r="DM42" s="656"/>
      <c r="DN42" s="656"/>
      <c r="DO42" s="656"/>
      <c r="DP42" s="656"/>
      <c r="DQ42" s="656"/>
      <c r="DR42" s="656"/>
      <c r="DS42" s="656"/>
      <c r="DT42" s="656"/>
      <c r="DU42" s="656"/>
      <c r="DV42" s="657"/>
      <c r="DW42" s="667"/>
      <c r="DX42" s="668"/>
      <c r="DY42" s="668"/>
      <c r="DZ42" s="668"/>
      <c r="EA42" s="668"/>
      <c r="EB42" s="668"/>
      <c r="EC42" s="669"/>
    </row>
    <row r="43" spans="2:133" ht="11.25" customHeight="1" x14ac:dyDescent="0.15">
      <c r="B43" s="658" t="s">
        <v>351</v>
      </c>
      <c r="C43" s="659"/>
      <c r="D43" s="659"/>
      <c r="E43" s="659"/>
      <c r="F43" s="659"/>
      <c r="G43" s="659"/>
      <c r="H43" s="659"/>
      <c r="I43" s="659"/>
      <c r="J43" s="659"/>
      <c r="K43" s="659"/>
      <c r="L43" s="659"/>
      <c r="M43" s="659"/>
      <c r="N43" s="659"/>
      <c r="O43" s="659"/>
      <c r="P43" s="659"/>
      <c r="Q43" s="660"/>
      <c r="R43" s="661">
        <v>937900</v>
      </c>
      <c r="S43" s="662"/>
      <c r="T43" s="662"/>
      <c r="U43" s="662"/>
      <c r="V43" s="662"/>
      <c r="W43" s="662"/>
      <c r="X43" s="662"/>
      <c r="Y43" s="663"/>
      <c r="Z43" s="685">
        <v>3</v>
      </c>
      <c r="AA43" s="685"/>
      <c r="AB43" s="685"/>
      <c r="AC43" s="685"/>
      <c r="AD43" s="686" t="s">
        <v>127</v>
      </c>
      <c r="AE43" s="686"/>
      <c r="AF43" s="686"/>
      <c r="AG43" s="686"/>
      <c r="AH43" s="686"/>
      <c r="AI43" s="686"/>
      <c r="AJ43" s="686"/>
      <c r="AK43" s="686"/>
      <c r="AL43" s="664" t="s">
        <v>127</v>
      </c>
      <c r="AM43" s="665"/>
      <c r="AN43" s="665"/>
      <c r="AO43" s="687"/>
      <c r="CD43" s="658" t="s">
        <v>352</v>
      </c>
      <c r="CE43" s="659"/>
      <c r="CF43" s="659"/>
      <c r="CG43" s="659"/>
      <c r="CH43" s="659"/>
      <c r="CI43" s="659"/>
      <c r="CJ43" s="659"/>
      <c r="CK43" s="659"/>
      <c r="CL43" s="659"/>
      <c r="CM43" s="659"/>
      <c r="CN43" s="659"/>
      <c r="CO43" s="659"/>
      <c r="CP43" s="659"/>
      <c r="CQ43" s="660"/>
      <c r="CR43" s="661">
        <v>150114</v>
      </c>
      <c r="CS43" s="653"/>
      <c r="CT43" s="653"/>
      <c r="CU43" s="653"/>
      <c r="CV43" s="653"/>
      <c r="CW43" s="653"/>
      <c r="CX43" s="653"/>
      <c r="CY43" s="654"/>
      <c r="CZ43" s="664">
        <v>0.5</v>
      </c>
      <c r="DA43" s="671"/>
      <c r="DB43" s="671"/>
      <c r="DC43" s="672"/>
      <c r="DD43" s="652">
        <v>150114</v>
      </c>
      <c r="DE43" s="653"/>
      <c r="DF43" s="653"/>
      <c r="DG43" s="653"/>
      <c r="DH43" s="653"/>
      <c r="DI43" s="653"/>
      <c r="DJ43" s="653"/>
      <c r="DK43" s="654"/>
      <c r="DL43" s="655"/>
      <c r="DM43" s="656"/>
      <c r="DN43" s="656"/>
      <c r="DO43" s="656"/>
      <c r="DP43" s="656"/>
      <c r="DQ43" s="656"/>
      <c r="DR43" s="656"/>
      <c r="DS43" s="656"/>
      <c r="DT43" s="656"/>
      <c r="DU43" s="656"/>
      <c r="DV43" s="657"/>
      <c r="DW43" s="667"/>
      <c r="DX43" s="668"/>
      <c r="DY43" s="668"/>
      <c r="DZ43" s="668"/>
      <c r="EA43" s="668"/>
      <c r="EB43" s="668"/>
      <c r="EC43" s="669"/>
    </row>
    <row r="44" spans="2:133" ht="11.25" customHeight="1" x14ac:dyDescent="0.15">
      <c r="B44" s="636" t="s">
        <v>353</v>
      </c>
      <c r="C44" s="637"/>
      <c r="D44" s="637"/>
      <c r="E44" s="637"/>
      <c r="F44" s="637"/>
      <c r="G44" s="637"/>
      <c r="H44" s="637"/>
      <c r="I44" s="637"/>
      <c r="J44" s="637"/>
      <c r="K44" s="637"/>
      <c r="L44" s="637"/>
      <c r="M44" s="637"/>
      <c r="N44" s="637"/>
      <c r="O44" s="637"/>
      <c r="P44" s="637"/>
      <c r="Q44" s="638"/>
      <c r="R44" s="639">
        <v>30883052</v>
      </c>
      <c r="S44" s="673"/>
      <c r="T44" s="673"/>
      <c r="U44" s="673"/>
      <c r="V44" s="673"/>
      <c r="W44" s="673"/>
      <c r="X44" s="673"/>
      <c r="Y44" s="674"/>
      <c r="Z44" s="675">
        <v>100</v>
      </c>
      <c r="AA44" s="675"/>
      <c r="AB44" s="675"/>
      <c r="AC44" s="675"/>
      <c r="AD44" s="676">
        <v>16152656</v>
      </c>
      <c r="AE44" s="676"/>
      <c r="AF44" s="676"/>
      <c r="AG44" s="676"/>
      <c r="AH44" s="676"/>
      <c r="AI44" s="676"/>
      <c r="AJ44" s="676"/>
      <c r="AK44" s="676"/>
      <c r="AL44" s="642">
        <v>100</v>
      </c>
      <c r="AM44" s="677"/>
      <c r="AN44" s="677"/>
      <c r="AO44" s="678"/>
      <c r="CD44" s="679" t="s">
        <v>300</v>
      </c>
      <c r="CE44" s="680"/>
      <c r="CF44" s="658" t="s">
        <v>354</v>
      </c>
      <c r="CG44" s="659"/>
      <c r="CH44" s="659"/>
      <c r="CI44" s="659"/>
      <c r="CJ44" s="659"/>
      <c r="CK44" s="659"/>
      <c r="CL44" s="659"/>
      <c r="CM44" s="659"/>
      <c r="CN44" s="659"/>
      <c r="CO44" s="659"/>
      <c r="CP44" s="659"/>
      <c r="CQ44" s="660"/>
      <c r="CR44" s="661">
        <v>2386292</v>
      </c>
      <c r="CS44" s="662"/>
      <c r="CT44" s="662"/>
      <c r="CU44" s="662"/>
      <c r="CV44" s="662"/>
      <c r="CW44" s="662"/>
      <c r="CX44" s="662"/>
      <c r="CY44" s="663"/>
      <c r="CZ44" s="664">
        <v>8</v>
      </c>
      <c r="DA44" s="665"/>
      <c r="DB44" s="665"/>
      <c r="DC44" s="666"/>
      <c r="DD44" s="652">
        <v>722499</v>
      </c>
      <c r="DE44" s="662"/>
      <c r="DF44" s="662"/>
      <c r="DG44" s="662"/>
      <c r="DH44" s="662"/>
      <c r="DI44" s="662"/>
      <c r="DJ44" s="662"/>
      <c r="DK44" s="663"/>
      <c r="DL44" s="655"/>
      <c r="DM44" s="656"/>
      <c r="DN44" s="656"/>
      <c r="DO44" s="656"/>
      <c r="DP44" s="656"/>
      <c r="DQ44" s="656"/>
      <c r="DR44" s="656"/>
      <c r="DS44" s="656"/>
      <c r="DT44" s="656"/>
      <c r="DU44" s="656"/>
      <c r="DV44" s="657"/>
      <c r="DW44" s="667"/>
      <c r="DX44" s="668"/>
      <c r="DY44" s="668"/>
      <c r="DZ44" s="668"/>
      <c r="EA44" s="668"/>
      <c r="EB44" s="668"/>
      <c r="EC44" s="669"/>
    </row>
    <row r="45" spans="2:133" ht="11.25" customHeight="1" x14ac:dyDescent="0.15">
      <c r="CD45" s="681"/>
      <c r="CE45" s="682"/>
      <c r="CF45" s="658" t="s">
        <v>355</v>
      </c>
      <c r="CG45" s="659"/>
      <c r="CH45" s="659"/>
      <c r="CI45" s="659"/>
      <c r="CJ45" s="659"/>
      <c r="CK45" s="659"/>
      <c r="CL45" s="659"/>
      <c r="CM45" s="659"/>
      <c r="CN45" s="659"/>
      <c r="CO45" s="659"/>
      <c r="CP45" s="659"/>
      <c r="CQ45" s="660"/>
      <c r="CR45" s="661">
        <v>856482</v>
      </c>
      <c r="CS45" s="653"/>
      <c r="CT45" s="653"/>
      <c r="CU45" s="653"/>
      <c r="CV45" s="653"/>
      <c r="CW45" s="653"/>
      <c r="CX45" s="653"/>
      <c r="CY45" s="654"/>
      <c r="CZ45" s="664">
        <v>2.9</v>
      </c>
      <c r="DA45" s="671"/>
      <c r="DB45" s="671"/>
      <c r="DC45" s="672"/>
      <c r="DD45" s="652">
        <v>39756</v>
      </c>
      <c r="DE45" s="653"/>
      <c r="DF45" s="653"/>
      <c r="DG45" s="653"/>
      <c r="DH45" s="653"/>
      <c r="DI45" s="653"/>
      <c r="DJ45" s="653"/>
      <c r="DK45" s="654"/>
      <c r="DL45" s="655"/>
      <c r="DM45" s="656"/>
      <c r="DN45" s="656"/>
      <c r="DO45" s="656"/>
      <c r="DP45" s="656"/>
      <c r="DQ45" s="656"/>
      <c r="DR45" s="656"/>
      <c r="DS45" s="656"/>
      <c r="DT45" s="656"/>
      <c r="DU45" s="656"/>
      <c r="DV45" s="657"/>
      <c r="DW45" s="667"/>
      <c r="DX45" s="668"/>
      <c r="DY45" s="668"/>
      <c r="DZ45" s="668"/>
      <c r="EA45" s="668"/>
      <c r="EB45" s="668"/>
      <c r="EC45" s="669"/>
    </row>
    <row r="46" spans="2:133" ht="11.25" customHeight="1" x14ac:dyDescent="0.15">
      <c r="B46" s="211" t="s">
        <v>356</v>
      </c>
      <c r="CD46" s="681"/>
      <c r="CE46" s="682"/>
      <c r="CF46" s="658" t="s">
        <v>357</v>
      </c>
      <c r="CG46" s="659"/>
      <c r="CH46" s="659"/>
      <c r="CI46" s="659"/>
      <c r="CJ46" s="659"/>
      <c r="CK46" s="659"/>
      <c r="CL46" s="659"/>
      <c r="CM46" s="659"/>
      <c r="CN46" s="659"/>
      <c r="CO46" s="659"/>
      <c r="CP46" s="659"/>
      <c r="CQ46" s="660"/>
      <c r="CR46" s="661">
        <v>1529810</v>
      </c>
      <c r="CS46" s="662"/>
      <c r="CT46" s="662"/>
      <c r="CU46" s="662"/>
      <c r="CV46" s="662"/>
      <c r="CW46" s="662"/>
      <c r="CX46" s="662"/>
      <c r="CY46" s="663"/>
      <c r="CZ46" s="664">
        <v>5.0999999999999996</v>
      </c>
      <c r="DA46" s="665"/>
      <c r="DB46" s="665"/>
      <c r="DC46" s="666"/>
      <c r="DD46" s="652">
        <v>682743</v>
      </c>
      <c r="DE46" s="662"/>
      <c r="DF46" s="662"/>
      <c r="DG46" s="662"/>
      <c r="DH46" s="662"/>
      <c r="DI46" s="662"/>
      <c r="DJ46" s="662"/>
      <c r="DK46" s="663"/>
      <c r="DL46" s="655"/>
      <c r="DM46" s="656"/>
      <c r="DN46" s="656"/>
      <c r="DO46" s="656"/>
      <c r="DP46" s="656"/>
      <c r="DQ46" s="656"/>
      <c r="DR46" s="656"/>
      <c r="DS46" s="656"/>
      <c r="DT46" s="656"/>
      <c r="DU46" s="656"/>
      <c r="DV46" s="657"/>
      <c r="DW46" s="667"/>
      <c r="DX46" s="668"/>
      <c r="DY46" s="668"/>
      <c r="DZ46" s="668"/>
      <c r="EA46" s="668"/>
      <c r="EB46" s="668"/>
      <c r="EC46" s="669"/>
    </row>
    <row r="47" spans="2:133" ht="11.25" customHeight="1" x14ac:dyDescent="0.15">
      <c r="B47" s="670" t="s">
        <v>358</v>
      </c>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0"/>
      <c r="BE47" s="670"/>
      <c r="BF47" s="670"/>
      <c r="BG47" s="670"/>
      <c r="BH47" s="670"/>
      <c r="BI47" s="670"/>
      <c r="BJ47" s="670"/>
      <c r="BK47" s="670"/>
      <c r="BL47" s="670"/>
      <c r="BM47" s="670"/>
      <c r="BN47" s="670"/>
      <c r="BO47" s="670"/>
      <c r="BP47" s="670"/>
      <c r="BQ47" s="670"/>
      <c r="BR47" s="670"/>
      <c r="BS47" s="670"/>
      <c r="BT47" s="670"/>
      <c r="BU47" s="670"/>
      <c r="BV47" s="670"/>
      <c r="BW47" s="670"/>
      <c r="BX47" s="670"/>
      <c r="BY47" s="670"/>
      <c r="BZ47" s="670"/>
      <c r="CA47" s="670"/>
      <c r="CB47" s="670"/>
      <c r="CD47" s="681"/>
      <c r="CE47" s="682"/>
      <c r="CF47" s="658" t="s">
        <v>359</v>
      </c>
      <c r="CG47" s="659"/>
      <c r="CH47" s="659"/>
      <c r="CI47" s="659"/>
      <c r="CJ47" s="659"/>
      <c r="CK47" s="659"/>
      <c r="CL47" s="659"/>
      <c r="CM47" s="659"/>
      <c r="CN47" s="659"/>
      <c r="CO47" s="659"/>
      <c r="CP47" s="659"/>
      <c r="CQ47" s="660"/>
      <c r="CR47" s="661" t="s">
        <v>127</v>
      </c>
      <c r="CS47" s="653"/>
      <c r="CT47" s="653"/>
      <c r="CU47" s="653"/>
      <c r="CV47" s="653"/>
      <c r="CW47" s="653"/>
      <c r="CX47" s="653"/>
      <c r="CY47" s="654"/>
      <c r="CZ47" s="664" t="s">
        <v>127</v>
      </c>
      <c r="DA47" s="671"/>
      <c r="DB47" s="671"/>
      <c r="DC47" s="672"/>
      <c r="DD47" s="652" t="s">
        <v>127</v>
      </c>
      <c r="DE47" s="653"/>
      <c r="DF47" s="653"/>
      <c r="DG47" s="653"/>
      <c r="DH47" s="653"/>
      <c r="DI47" s="653"/>
      <c r="DJ47" s="653"/>
      <c r="DK47" s="654"/>
      <c r="DL47" s="655"/>
      <c r="DM47" s="656"/>
      <c r="DN47" s="656"/>
      <c r="DO47" s="656"/>
      <c r="DP47" s="656"/>
      <c r="DQ47" s="656"/>
      <c r="DR47" s="656"/>
      <c r="DS47" s="656"/>
      <c r="DT47" s="656"/>
      <c r="DU47" s="656"/>
      <c r="DV47" s="657"/>
      <c r="DW47" s="667"/>
      <c r="DX47" s="668"/>
      <c r="DY47" s="668"/>
      <c r="DZ47" s="668"/>
      <c r="EA47" s="668"/>
      <c r="EB47" s="668"/>
      <c r="EC47" s="669"/>
    </row>
    <row r="48" spans="2:133" ht="11.25" x14ac:dyDescent="0.15">
      <c r="B48" s="670" t="s">
        <v>360</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683"/>
      <c r="CE48" s="684"/>
      <c r="CF48" s="658" t="s">
        <v>361</v>
      </c>
      <c r="CG48" s="659"/>
      <c r="CH48" s="659"/>
      <c r="CI48" s="659"/>
      <c r="CJ48" s="659"/>
      <c r="CK48" s="659"/>
      <c r="CL48" s="659"/>
      <c r="CM48" s="659"/>
      <c r="CN48" s="659"/>
      <c r="CO48" s="659"/>
      <c r="CP48" s="659"/>
      <c r="CQ48" s="660"/>
      <c r="CR48" s="661" t="s">
        <v>127</v>
      </c>
      <c r="CS48" s="662"/>
      <c r="CT48" s="662"/>
      <c r="CU48" s="662"/>
      <c r="CV48" s="662"/>
      <c r="CW48" s="662"/>
      <c r="CX48" s="662"/>
      <c r="CY48" s="663"/>
      <c r="CZ48" s="664" t="s">
        <v>127</v>
      </c>
      <c r="DA48" s="665"/>
      <c r="DB48" s="665"/>
      <c r="DC48" s="666"/>
      <c r="DD48" s="652" t="s">
        <v>127</v>
      </c>
      <c r="DE48" s="662"/>
      <c r="DF48" s="662"/>
      <c r="DG48" s="662"/>
      <c r="DH48" s="662"/>
      <c r="DI48" s="662"/>
      <c r="DJ48" s="662"/>
      <c r="DK48" s="663"/>
      <c r="DL48" s="655"/>
      <c r="DM48" s="656"/>
      <c r="DN48" s="656"/>
      <c r="DO48" s="656"/>
      <c r="DP48" s="656"/>
      <c r="DQ48" s="656"/>
      <c r="DR48" s="656"/>
      <c r="DS48" s="656"/>
      <c r="DT48" s="656"/>
      <c r="DU48" s="656"/>
      <c r="DV48" s="657"/>
      <c r="DW48" s="667"/>
      <c r="DX48" s="668"/>
      <c r="DY48" s="668"/>
      <c r="DZ48" s="668"/>
      <c r="EA48" s="668"/>
      <c r="EB48" s="668"/>
      <c r="EC48" s="669"/>
    </row>
    <row r="49" spans="2:133" ht="11.25" customHeight="1" x14ac:dyDescent="0.15">
      <c r="B49" s="359"/>
      <c r="CD49" s="636" t="s">
        <v>362</v>
      </c>
      <c r="CE49" s="637"/>
      <c r="CF49" s="637"/>
      <c r="CG49" s="637"/>
      <c r="CH49" s="637"/>
      <c r="CI49" s="637"/>
      <c r="CJ49" s="637"/>
      <c r="CK49" s="637"/>
      <c r="CL49" s="637"/>
      <c r="CM49" s="637"/>
      <c r="CN49" s="637"/>
      <c r="CO49" s="637"/>
      <c r="CP49" s="637"/>
      <c r="CQ49" s="638"/>
      <c r="CR49" s="639">
        <v>29868617</v>
      </c>
      <c r="CS49" s="640"/>
      <c r="CT49" s="640"/>
      <c r="CU49" s="640"/>
      <c r="CV49" s="640"/>
      <c r="CW49" s="640"/>
      <c r="CX49" s="640"/>
      <c r="CY49" s="641"/>
      <c r="CZ49" s="642">
        <v>100</v>
      </c>
      <c r="DA49" s="643"/>
      <c r="DB49" s="643"/>
      <c r="DC49" s="644"/>
      <c r="DD49" s="645">
        <v>18435287</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t="11.25" hidden="1" x14ac:dyDescent="0.15">
      <c r="B50" s="359"/>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5" t="s">
        <v>363</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c r="AD2" s="1125"/>
      <c r="AE2" s="1125"/>
      <c r="AF2" s="1125"/>
      <c r="AG2" s="1125"/>
      <c r="AH2" s="1125"/>
      <c r="AI2" s="1125"/>
      <c r="AJ2" s="1125"/>
      <c r="AK2" s="1125"/>
      <c r="AL2" s="1125"/>
      <c r="AM2" s="1125"/>
      <c r="AN2" s="1125"/>
      <c r="AO2" s="1125"/>
      <c r="AP2" s="1125"/>
      <c r="AQ2" s="1125"/>
      <c r="AR2" s="1125"/>
      <c r="AS2" s="1125"/>
      <c r="AT2" s="1125"/>
      <c r="AU2" s="1125"/>
      <c r="AV2" s="1125"/>
      <c r="AW2" s="1125"/>
      <c r="AX2" s="1125"/>
      <c r="AY2" s="1125"/>
      <c r="AZ2" s="1125"/>
      <c r="BA2" s="1125"/>
      <c r="BB2" s="1125"/>
      <c r="BC2" s="1125"/>
      <c r="BD2" s="1125"/>
      <c r="BE2" s="1125"/>
      <c r="BF2" s="1125"/>
      <c r="BG2" s="1125"/>
      <c r="BH2" s="1125"/>
      <c r="BI2" s="112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6" t="s">
        <v>364</v>
      </c>
      <c r="DK2" s="1127"/>
      <c r="DL2" s="1127"/>
      <c r="DM2" s="1127"/>
      <c r="DN2" s="1127"/>
      <c r="DO2" s="1128"/>
      <c r="DP2" s="219"/>
      <c r="DQ2" s="1126" t="s">
        <v>365</v>
      </c>
      <c r="DR2" s="1127"/>
      <c r="DS2" s="1127"/>
      <c r="DT2" s="1127"/>
      <c r="DU2" s="1127"/>
      <c r="DV2" s="1127"/>
      <c r="DW2" s="1127"/>
      <c r="DX2" s="1127"/>
      <c r="DY2" s="1127"/>
      <c r="DZ2" s="1128"/>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4" t="s">
        <v>366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23"/>
      <c r="BA4" s="223"/>
      <c r="BB4" s="223"/>
      <c r="BC4" s="223"/>
      <c r="BD4" s="223"/>
      <c r="BE4" s="224"/>
      <c r="BF4" s="224"/>
      <c r="BG4" s="224"/>
      <c r="BH4" s="224"/>
      <c r="BI4" s="224"/>
      <c r="BJ4" s="224"/>
      <c r="BK4" s="224"/>
      <c r="BL4" s="224"/>
      <c r="BM4" s="224"/>
      <c r="BN4" s="224"/>
      <c r="BO4" s="224"/>
      <c r="BP4" s="224"/>
      <c r="BQ4" s="763" t="s">
        <v>367</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30" t="s">
        <v>368</v>
      </c>
      <c r="B5" s="1031"/>
      <c r="C5" s="1031"/>
      <c r="D5" s="1031"/>
      <c r="E5" s="1031"/>
      <c r="F5" s="1031"/>
      <c r="G5" s="1031"/>
      <c r="H5" s="1031"/>
      <c r="I5" s="1031"/>
      <c r="J5" s="1031"/>
      <c r="K5" s="1031"/>
      <c r="L5" s="1031"/>
      <c r="M5" s="1031"/>
      <c r="N5" s="1031"/>
      <c r="O5" s="1031"/>
      <c r="P5" s="1032"/>
      <c r="Q5" s="1036" t="s">
        <v>369</v>
      </c>
      <c r="R5" s="1037"/>
      <c r="S5" s="1037"/>
      <c r="T5" s="1037"/>
      <c r="U5" s="1038"/>
      <c r="V5" s="1036" t="s">
        <v>370</v>
      </c>
      <c r="W5" s="1037"/>
      <c r="X5" s="1037"/>
      <c r="Y5" s="1037"/>
      <c r="Z5" s="1038"/>
      <c r="AA5" s="1036" t="s">
        <v>371</v>
      </c>
      <c r="AB5" s="1037"/>
      <c r="AC5" s="1037"/>
      <c r="AD5" s="1037"/>
      <c r="AE5" s="1037"/>
      <c r="AF5" s="1129" t="s">
        <v>372</v>
      </c>
      <c r="AG5" s="1037"/>
      <c r="AH5" s="1037"/>
      <c r="AI5" s="1037"/>
      <c r="AJ5" s="1050"/>
      <c r="AK5" s="1037" t="s">
        <v>373</v>
      </c>
      <c r="AL5" s="1037"/>
      <c r="AM5" s="1037"/>
      <c r="AN5" s="1037"/>
      <c r="AO5" s="1038"/>
      <c r="AP5" s="1036" t="s">
        <v>374</v>
      </c>
      <c r="AQ5" s="1037"/>
      <c r="AR5" s="1037"/>
      <c r="AS5" s="1037"/>
      <c r="AT5" s="1038"/>
      <c r="AU5" s="1036" t="s">
        <v>375</v>
      </c>
      <c r="AV5" s="1037"/>
      <c r="AW5" s="1037"/>
      <c r="AX5" s="1037"/>
      <c r="AY5" s="1050"/>
      <c r="AZ5" s="223"/>
      <c r="BA5" s="223"/>
      <c r="BB5" s="223"/>
      <c r="BC5" s="223"/>
      <c r="BD5" s="223"/>
      <c r="BE5" s="224"/>
      <c r="BF5" s="224"/>
      <c r="BG5" s="224"/>
      <c r="BH5" s="224"/>
      <c r="BI5" s="224"/>
      <c r="BJ5" s="224"/>
      <c r="BK5" s="224"/>
      <c r="BL5" s="224"/>
      <c r="BM5" s="224"/>
      <c r="BN5" s="224"/>
      <c r="BO5" s="224"/>
      <c r="BP5" s="224"/>
      <c r="BQ5" s="1030" t="s">
        <v>376</v>
      </c>
      <c r="BR5" s="1031"/>
      <c r="BS5" s="1031"/>
      <c r="BT5" s="1031"/>
      <c r="BU5" s="1031"/>
      <c r="BV5" s="1031"/>
      <c r="BW5" s="1031"/>
      <c r="BX5" s="1031"/>
      <c r="BY5" s="1031"/>
      <c r="BZ5" s="1031"/>
      <c r="CA5" s="1031"/>
      <c r="CB5" s="1031"/>
      <c r="CC5" s="1031"/>
      <c r="CD5" s="1031"/>
      <c r="CE5" s="1031"/>
      <c r="CF5" s="1031"/>
      <c r="CG5" s="1032"/>
      <c r="CH5" s="1036" t="s">
        <v>377</v>
      </c>
      <c r="CI5" s="1037"/>
      <c r="CJ5" s="1037"/>
      <c r="CK5" s="1037"/>
      <c r="CL5" s="1038"/>
      <c r="CM5" s="1036" t="s">
        <v>378</v>
      </c>
      <c r="CN5" s="1037"/>
      <c r="CO5" s="1037"/>
      <c r="CP5" s="1037"/>
      <c r="CQ5" s="1038"/>
      <c r="CR5" s="1036" t="s">
        <v>379</v>
      </c>
      <c r="CS5" s="1037"/>
      <c r="CT5" s="1037"/>
      <c r="CU5" s="1037"/>
      <c r="CV5" s="1038"/>
      <c r="CW5" s="1036" t="s">
        <v>380</v>
      </c>
      <c r="CX5" s="1037"/>
      <c r="CY5" s="1037"/>
      <c r="CZ5" s="1037"/>
      <c r="DA5" s="1038"/>
      <c r="DB5" s="1036" t="s">
        <v>381</v>
      </c>
      <c r="DC5" s="1037"/>
      <c r="DD5" s="1037"/>
      <c r="DE5" s="1037"/>
      <c r="DF5" s="1038"/>
      <c r="DG5" s="1119" t="s">
        <v>382</v>
      </c>
      <c r="DH5" s="1120"/>
      <c r="DI5" s="1120"/>
      <c r="DJ5" s="1120"/>
      <c r="DK5" s="1121"/>
      <c r="DL5" s="1119" t="s">
        <v>383</v>
      </c>
      <c r="DM5" s="1120"/>
      <c r="DN5" s="1120"/>
      <c r="DO5" s="1120"/>
      <c r="DP5" s="1121"/>
      <c r="DQ5" s="1036" t="s">
        <v>384</v>
      </c>
      <c r="DR5" s="1037"/>
      <c r="DS5" s="1037"/>
      <c r="DT5" s="1037"/>
      <c r="DU5" s="1038"/>
      <c r="DV5" s="1036" t="s">
        <v>375</v>
      </c>
      <c r="DW5" s="1037"/>
      <c r="DX5" s="1037"/>
      <c r="DY5" s="1037"/>
      <c r="DZ5" s="1050"/>
      <c r="EA5" s="225"/>
    </row>
    <row r="6" spans="1:131" s="226" customFormat="1" ht="26.25" customHeight="1" thickBot="1" x14ac:dyDescent="0.2">
      <c r="A6" s="1033"/>
      <c r="B6" s="1034"/>
      <c r="C6" s="1034"/>
      <c r="D6" s="1034"/>
      <c r="E6" s="1034"/>
      <c r="F6" s="1034"/>
      <c r="G6" s="1034"/>
      <c r="H6" s="1034"/>
      <c r="I6" s="1034"/>
      <c r="J6" s="1034"/>
      <c r="K6" s="1034"/>
      <c r="L6" s="1034"/>
      <c r="M6" s="1034"/>
      <c r="N6" s="1034"/>
      <c r="O6" s="1034"/>
      <c r="P6" s="1035"/>
      <c r="Q6" s="1039"/>
      <c r="R6" s="1040"/>
      <c r="S6" s="1040"/>
      <c r="T6" s="1040"/>
      <c r="U6" s="1041"/>
      <c r="V6" s="1039"/>
      <c r="W6" s="1040"/>
      <c r="X6" s="1040"/>
      <c r="Y6" s="1040"/>
      <c r="Z6" s="1041"/>
      <c r="AA6" s="1039"/>
      <c r="AB6" s="1040"/>
      <c r="AC6" s="1040"/>
      <c r="AD6" s="1040"/>
      <c r="AE6" s="1040"/>
      <c r="AF6" s="1130"/>
      <c r="AG6" s="1040"/>
      <c r="AH6" s="1040"/>
      <c r="AI6" s="1040"/>
      <c r="AJ6" s="1051"/>
      <c r="AK6" s="1040"/>
      <c r="AL6" s="1040"/>
      <c r="AM6" s="1040"/>
      <c r="AN6" s="1040"/>
      <c r="AO6" s="1041"/>
      <c r="AP6" s="1039"/>
      <c r="AQ6" s="1040"/>
      <c r="AR6" s="1040"/>
      <c r="AS6" s="1040"/>
      <c r="AT6" s="1041"/>
      <c r="AU6" s="1039"/>
      <c r="AV6" s="1040"/>
      <c r="AW6" s="1040"/>
      <c r="AX6" s="1040"/>
      <c r="AY6" s="1051"/>
      <c r="AZ6" s="223"/>
      <c r="BA6" s="223"/>
      <c r="BB6" s="223"/>
      <c r="BC6" s="223"/>
      <c r="BD6" s="223"/>
      <c r="BE6" s="224"/>
      <c r="BF6" s="224"/>
      <c r="BG6" s="224"/>
      <c r="BH6" s="224"/>
      <c r="BI6" s="224"/>
      <c r="BJ6" s="224"/>
      <c r="BK6" s="224"/>
      <c r="BL6" s="224"/>
      <c r="BM6" s="224"/>
      <c r="BN6" s="224"/>
      <c r="BO6" s="224"/>
      <c r="BP6" s="224"/>
      <c r="BQ6" s="1033"/>
      <c r="BR6" s="1034"/>
      <c r="BS6" s="1034"/>
      <c r="BT6" s="1034"/>
      <c r="BU6" s="1034"/>
      <c r="BV6" s="1034"/>
      <c r="BW6" s="1034"/>
      <c r="BX6" s="1034"/>
      <c r="BY6" s="1034"/>
      <c r="BZ6" s="1034"/>
      <c r="CA6" s="1034"/>
      <c r="CB6" s="1034"/>
      <c r="CC6" s="1034"/>
      <c r="CD6" s="1034"/>
      <c r="CE6" s="1034"/>
      <c r="CF6" s="1034"/>
      <c r="CG6" s="103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22"/>
      <c r="DH6" s="1123"/>
      <c r="DI6" s="1123"/>
      <c r="DJ6" s="1123"/>
      <c r="DK6" s="1124"/>
      <c r="DL6" s="1122"/>
      <c r="DM6" s="1123"/>
      <c r="DN6" s="1123"/>
      <c r="DO6" s="1123"/>
      <c r="DP6" s="1124"/>
      <c r="DQ6" s="1039"/>
      <c r="DR6" s="1040"/>
      <c r="DS6" s="1040"/>
      <c r="DT6" s="1040"/>
      <c r="DU6" s="1041"/>
      <c r="DV6" s="1039"/>
      <c r="DW6" s="1040"/>
      <c r="DX6" s="1040"/>
      <c r="DY6" s="1040"/>
      <c r="DZ6" s="1051"/>
      <c r="EA6" s="225"/>
    </row>
    <row r="7" spans="1:131" s="226" customFormat="1" ht="26.25" customHeight="1" thickTop="1" x14ac:dyDescent="0.15">
      <c r="A7" s="227">
        <v>1</v>
      </c>
      <c r="B7" s="1082" t="s">
        <v>385</v>
      </c>
      <c r="C7" s="1083"/>
      <c r="D7" s="1083"/>
      <c r="E7" s="1083"/>
      <c r="F7" s="1083"/>
      <c r="G7" s="1083"/>
      <c r="H7" s="1083"/>
      <c r="I7" s="1083"/>
      <c r="J7" s="1083"/>
      <c r="K7" s="1083"/>
      <c r="L7" s="1083"/>
      <c r="M7" s="1083"/>
      <c r="N7" s="1083"/>
      <c r="O7" s="1083"/>
      <c r="P7" s="1084"/>
      <c r="Q7" s="1137">
        <v>30765</v>
      </c>
      <c r="R7" s="1138"/>
      <c r="S7" s="1138"/>
      <c r="T7" s="1138"/>
      <c r="U7" s="1138"/>
      <c r="V7" s="1138">
        <v>29832</v>
      </c>
      <c r="W7" s="1138"/>
      <c r="X7" s="1138"/>
      <c r="Y7" s="1138"/>
      <c r="Z7" s="1138"/>
      <c r="AA7" s="1138">
        <v>933</v>
      </c>
      <c r="AB7" s="1138"/>
      <c r="AC7" s="1138"/>
      <c r="AD7" s="1138"/>
      <c r="AE7" s="1139"/>
      <c r="AF7" s="1140">
        <v>757</v>
      </c>
      <c r="AG7" s="1141"/>
      <c r="AH7" s="1141"/>
      <c r="AI7" s="1141"/>
      <c r="AJ7" s="1142"/>
      <c r="AK7" s="1143">
        <v>243</v>
      </c>
      <c r="AL7" s="1144"/>
      <c r="AM7" s="1144"/>
      <c r="AN7" s="1144"/>
      <c r="AO7" s="1144"/>
      <c r="AP7" s="1144">
        <v>28987</v>
      </c>
      <c r="AQ7" s="1144"/>
      <c r="AR7" s="1144"/>
      <c r="AS7" s="1144"/>
      <c r="AT7" s="1144"/>
      <c r="AU7" s="1145"/>
      <c r="AV7" s="1145"/>
      <c r="AW7" s="1145"/>
      <c r="AX7" s="1145"/>
      <c r="AY7" s="1146"/>
      <c r="AZ7" s="223"/>
      <c r="BA7" s="223"/>
      <c r="BB7" s="223"/>
      <c r="BC7" s="223"/>
      <c r="BD7" s="223"/>
      <c r="BE7" s="224"/>
      <c r="BF7" s="224"/>
      <c r="BG7" s="224"/>
      <c r="BH7" s="224"/>
      <c r="BI7" s="224"/>
      <c r="BJ7" s="224"/>
      <c r="BK7" s="224"/>
      <c r="BL7" s="224"/>
      <c r="BM7" s="224"/>
      <c r="BN7" s="224"/>
      <c r="BO7" s="224"/>
      <c r="BP7" s="224"/>
      <c r="BQ7" s="227">
        <v>1</v>
      </c>
      <c r="BR7" s="228"/>
      <c r="BS7" s="1134"/>
      <c r="BT7" s="1135"/>
      <c r="BU7" s="1135"/>
      <c r="BV7" s="1135"/>
      <c r="BW7" s="1135"/>
      <c r="BX7" s="1135"/>
      <c r="BY7" s="1135"/>
      <c r="BZ7" s="1135"/>
      <c r="CA7" s="1135"/>
      <c r="CB7" s="1135"/>
      <c r="CC7" s="1135"/>
      <c r="CD7" s="1135"/>
      <c r="CE7" s="1135"/>
      <c r="CF7" s="1135"/>
      <c r="CG7" s="1147"/>
      <c r="CH7" s="1131"/>
      <c r="CI7" s="1132"/>
      <c r="CJ7" s="1132"/>
      <c r="CK7" s="1132"/>
      <c r="CL7" s="1133"/>
      <c r="CM7" s="1131"/>
      <c r="CN7" s="1132"/>
      <c r="CO7" s="1132"/>
      <c r="CP7" s="1132"/>
      <c r="CQ7" s="1133"/>
      <c r="CR7" s="1131"/>
      <c r="CS7" s="1132"/>
      <c r="CT7" s="1132"/>
      <c r="CU7" s="1132"/>
      <c r="CV7" s="1133"/>
      <c r="CW7" s="1131"/>
      <c r="CX7" s="1132"/>
      <c r="CY7" s="1132"/>
      <c r="CZ7" s="1132"/>
      <c r="DA7" s="1133"/>
      <c r="DB7" s="1131"/>
      <c r="DC7" s="1132"/>
      <c r="DD7" s="1132"/>
      <c r="DE7" s="1132"/>
      <c r="DF7" s="1133"/>
      <c r="DG7" s="1131"/>
      <c r="DH7" s="1132"/>
      <c r="DI7" s="1132"/>
      <c r="DJ7" s="1132"/>
      <c r="DK7" s="1133"/>
      <c r="DL7" s="1131"/>
      <c r="DM7" s="1132"/>
      <c r="DN7" s="1132"/>
      <c r="DO7" s="1132"/>
      <c r="DP7" s="1133"/>
      <c r="DQ7" s="1131"/>
      <c r="DR7" s="1132"/>
      <c r="DS7" s="1132"/>
      <c r="DT7" s="1132"/>
      <c r="DU7" s="1133"/>
      <c r="DV7" s="1134"/>
      <c r="DW7" s="1135"/>
      <c r="DX7" s="1135"/>
      <c r="DY7" s="1135"/>
      <c r="DZ7" s="1136"/>
      <c r="EA7" s="225"/>
    </row>
    <row r="8" spans="1:131" s="226" customFormat="1" ht="26.25" customHeight="1" x14ac:dyDescent="0.15">
      <c r="A8" s="229">
        <v>2</v>
      </c>
      <c r="B8" s="1065" t="s">
        <v>386</v>
      </c>
      <c r="C8" s="1066"/>
      <c r="D8" s="1066"/>
      <c r="E8" s="1066"/>
      <c r="F8" s="1066"/>
      <c r="G8" s="1066"/>
      <c r="H8" s="1066"/>
      <c r="I8" s="1066"/>
      <c r="J8" s="1066"/>
      <c r="K8" s="1066"/>
      <c r="L8" s="1066"/>
      <c r="M8" s="1066"/>
      <c r="N8" s="1066"/>
      <c r="O8" s="1066"/>
      <c r="P8" s="1067"/>
      <c r="Q8" s="1073">
        <v>125</v>
      </c>
      <c r="R8" s="1074"/>
      <c r="S8" s="1074"/>
      <c r="T8" s="1074"/>
      <c r="U8" s="1074"/>
      <c r="V8" s="1074">
        <v>44</v>
      </c>
      <c r="W8" s="1074"/>
      <c r="X8" s="1074"/>
      <c r="Y8" s="1074"/>
      <c r="Z8" s="1074"/>
      <c r="AA8" s="1074">
        <v>81</v>
      </c>
      <c r="AB8" s="1074"/>
      <c r="AC8" s="1074"/>
      <c r="AD8" s="1074"/>
      <c r="AE8" s="1075"/>
      <c r="AF8" s="1070">
        <v>81</v>
      </c>
      <c r="AG8" s="1071"/>
      <c r="AH8" s="1071"/>
      <c r="AI8" s="1071"/>
      <c r="AJ8" s="1072"/>
      <c r="AK8" s="1115">
        <v>6</v>
      </c>
      <c r="AL8" s="1116"/>
      <c r="AM8" s="1116"/>
      <c r="AN8" s="1116"/>
      <c r="AO8" s="1116"/>
      <c r="AP8" s="1116">
        <v>47</v>
      </c>
      <c r="AQ8" s="1116"/>
      <c r="AR8" s="1116"/>
      <c r="AS8" s="1116"/>
      <c r="AT8" s="1116"/>
      <c r="AU8" s="1117"/>
      <c r="AV8" s="1117"/>
      <c r="AW8" s="1117"/>
      <c r="AX8" s="1117"/>
      <c r="AY8" s="1118"/>
      <c r="AZ8" s="223"/>
      <c r="BA8" s="223"/>
      <c r="BB8" s="223"/>
      <c r="BC8" s="223"/>
      <c r="BD8" s="223"/>
      <c r="BE8" s="224"/>
      <c r="BF8" s="224"/>
      <c r="BG8" s="224"/>
      <c r="BH8" s="224"/>
      <c r="BI8" s="224"/>
      <c r="BJ8" s="224"/>
      <c r="BK8" s="224"/>
      <c r="BL8" s="224"/>
      <c r="BM8" s="224"/>
      <c r="BN8" s="224"/>
      <c r="BO8" s="224"/>
      <c r="BP8" s="224"/>
      <c r="BQ8" s="229">
        <v>2</v>
      </c>
      <c r="BR8" s="230"/>
      <c r="BS8" s="1027"/>
      <c r="BT8" s="1028"/>
      <c r="BU8" s="1028"/>
      <c r="BV8" s="1028"/>
      <c r="BW8" s="1028"/>
      <c r="BX8" s="1028"/>
      <c r="BY8" s="1028"/>
      <c r="BZ8" s="1028"/>
      <c r="CA8" s="1028"/>
      <c r="CB8" s="1028"/>
      <c r="CC8" s="1028"/>
      <c r="CD8" s="1028"/>
      <c r="CE8" s="1028"/>
      <c r="CF8" s="1028"/>
      <c r="CG8" s="1049"/>
      <c r="CH8" s="1024"/>
      <c r="CI8" s="1025"/>
      <c r="CJ8" s="1025"/>
      <c r="CK8" s="1025"/>
      <c r="CL8" s="1026"/>
      <c r="CM8" s="1024"/>
      <c r="CN8" s="1025"/>
      <c r="CO8" s="1025"/>
      <c r="CP8" s="1025"/>
      <c r="CQ8" s="1026"/>
      <c r="CR8" s="1024"/>
      <c r="CS8" s="1025"/>
      <c r="CT8" s="1025"/>
      <c r="CU8" s="1025"/>
      <c r="CV8" s="1026"/>
      <c r="CW8" s="1024"/>
      <c r="CX8" s="1025"/>
      <c r="CY8" s="1025"/>
      <c r="CZ8" s="1025"/>
      <c r="DA8" s="1026"/>
      <c r="DB8" s="1024"/>
      <c r="DC8" s="1025"/>
      <c r="DD8" s="1025"/>
      <c r="DE8" s="1025"/>
      <c r="DF8" s="1026"/>
      <c r="DG8" s="1024"/>
      <c r="DH8" s="1025"/>
      <c r="DI8" s="1025"/>
      <c r="DJ8" s="1025"/>
      <c r="DK8" s="1026"/>
      <c r="DL8" s="1024"/>
      <c r="DM8" s="1025"/>
      <c r="DN8" s="1025"/>
      <c r="DO8" s="1025"/>
      <c r="DP8" s="1026"/>
      <c r="DQ8" s="1024"/>
      <c r="DR8" s="1025"/>
      <c r="DS8" s="1025"/>
      <c r="DT8" s="1025"/>
      <c r="DU8" s="1026"/>
      <c r="DV8" s="1027"/>
      <c r="DW8" s="1028"/>
      <c r="DX8" s="1028"/>
      <c r="DY8" s="1028"/>
      <c r="DZ8" s="1029"/>
      <c r="EA8" s="225"/>
    </row>
    <row r="9" spans="1:131" s="226" customFormat="1" ht="26.25" customHeight="1" x14ac:dyDescent="0.15">
      <c r="A9" s="229">
        <v>3</v>
      </c>
      <c r="B9" s="1065"/>
      <c r="C9" s="1066"/>
      <c r="D9" s="1066"/>
      <c r="E9" s="1066"/>
      <c r="F9" s="1066"/>
      <c r="G9" s="1066"/>
      <c r="H9" s="1066"/>
      <c r="I9" s="1066"/>
      <c r="J9" s="1066"/>
      <c r="K9" s="1066"/>
      <c r="L9" s="1066"/>
      <c r="M9" s="1066"/>
      <c r="N9" s="1066"/>
      <c r="O9" s="1066"/>
      <c r="P9" s="1067"/>
      <c r="Q9" s="1073"/>
      <c r="R9" s="1074"/>
      <c r="S9" s="1074"/>
      <c r="T9" s="1074"/>
      <c r="U9" s="1074"/>
      <c r="V9" s="1074"/>
      <c r="W9" s="1074"/>
      <c r="X9" s="1074"/>
      <c r="Y9" s="1074"/>
      <c r="Z9" s="1074"/>
      <c r="AA9" s="1074"/>
      <c r="AB9" s="1074"/>
      <c r="AC9" s="1074"/>
      <c r="AD9" s="1074"/>
      <c r="AE9" s="1075"/>
      <c r="AF9" s="1070"/>
      <c r="AG9" s="1071"/>
      <c r="AH9" s="1071"/>
      <c r="AI9" s="1071"/>
      <c r="AJ9" s="1072"/>
      <c r="AK9" s="1115"/>
      <c r="AL9" s="1116"/>
      <c r="AM9" s="1116"/>
      <c r="AN9" s="1116"/>
      <c r="AO9" s="1116"/>
      <c r="AP9" s="1116"/>
      <c r="AQ9" s="1116"/>
      <c r="AR9" s="1116"/>
      <c r="AS9" s="1116"/>
      <c r="AT9" s="1116"/>
      <c r="AU9" s="1117"/>
      <c r="AV9" s="1117"/>
      <c r="AW9" s="1117"/>
      <c r="AX9" s="1117"/>
      <c r="AY9" s="1118"/>
      <c r="AZ9" s="223"/>
      <c r="BA9" s="223"/>
      <c r="BB9" s="223"/>
      <c r="BC9" s="223"/>
      <c r="BD9" s="223"/>
      <c r="BE9" s="224"/>
      <c r="BF9" s="224"/>
      <c r="BG9" s="224"/>
      <c r="BH9" s="224"/>
      <c r="BI9" s="224"/>
      <c r="BJ9" s="224"/>
      <c r="BK9" s="224"/>
      <c r="BL9" s="224"/>
      <c r="BM9" s="224"/>
      <c r="BN9" s="224"/>
      <c r="BO9" s="224"/>
      <c r="BP9" s="224"/>
      <c r="BQ9" s="229">
        <v>3</v>
      </c>
      <c r="BR9" s="230"/>
      <c r="BS9" s="1027"/>
      <c r="BT9" s="1028"/>
      <c r="BU9" s="1028"/>
      <c r="BV9" s="1028"/>
      <c r="BW9" s="1028"/>
      <c r="BX9" s="1028"/>
      <c r="BY9" s="1028"/>
      <c r="BZ9" s="1028"/>
      <c r="CA9" s="1028"/>
      <c r="CB9" s="1028"/>
      <c r="CC9" s="1028"/>
      <c r="CD9" s="1028"/>
      <c r="CE9" s="1028"/>
      <c r="CF9" s="1028"/>
      <c r="CG9" s="1049"/>
      <c r="CH9" s="1024"/>
      <c r="CI9" s="1025"/>
      <c r="CJ9" s="1025"/>
      <c r="CK9" s="1025"/>
      <c r="CL9" s="1026"/>
      <c r="CM9" s="1024"/>
      <c r="CN9" s="1025"/>
      <c r="CO9" s="1025"/>
      <c r="CP9" s="1025"/>
      <c r="CQ9" s="1026"/>
      <c r="CR9" s="1024"/>
      <c r="CS9" s="1025"/>
      <c r="CT9" s="1025"/>
      <c r="CU9" s="1025"/>
      <c r="CV9" s="1026"/>
      <c r="CW9" s="1024"/>
      <c r="CX9" s="1025"/>
      <c r="CY9" s="1025"/>
      <c r="CZ9" s="1025"/>
      <c r="DA9" s="1026"/>
      <c r="DB9" s="1024"/>
      <c r="DC9" s="1025"/>
      <c r="DD9" s="1025"/>
      <c r="DE9" s="1025"/>
      <c r="DF9" s="1026"/>
      <c r="DG9" s="1024"/>
      <c r="DH9" s="1025"/>
      <c r="DI9" s="1025"/>
      <c r="DJ9" s="1025"/>
      <c r="DK9" s="1026"/>
      <c r="DL9" s="1024"/>
      <c r="DM9" s="1025"/>
      <c r="DN9" s="1025"/>
      <c r="DO9" s="1025"/>
      <c r="DP9" s="1026"/>
      <c r="DQ9" s="1024"/>
      <c r="DR9" s="1025"/>
      <c r="DS9" s="1025"/>
      <c r="DT9" s="1025"/>
      <c r="DU9" s="1026"/>
      <c r="DV9" s="1027"/>
      <c r="DW9" s="1028"/>
      <c r="DX9" s="1028"/>
      <c r="DY9" s="1028"/>
      <c r="DZ9" s="1029"/>
      <c r="EA9" s="225"/>
    </row>
    <row r="10" spans="1:131" s="226" customFormat="1" ht="26.25" customHeight="1" x14ac:dyDescent="0.15">
      <c r="A10" s="229">
        <v>4</v>
      </c>
      <c r="B10" s="1065"/>
      <c r="C10" s="1066"/>
      <c r="D10" s="1066"/>
      <c r="E10" s="1066"/>
      <c r="F10" s="1066"/>
      <c r="G10" s="1066"/>
      <c r="H10" s="1066"/>
      <c r="I10" s="1066"/>
      <c r="J10" s="1066"/>
      <c r="K10" s="1066"/>
      <c r="L10" s="1066"/>
      <c r="M10" s="1066"/>
      <c r="N10" s="1066"/>
      <c r="O10" s="1066"/>
      <c r="P10" s="1067"/>
      <c r="Q10" s="1073"/>
      <c r="R10" s="1074"/>
      <c r="S10" s="1074"/>
      <c r="T10" s="1074"/>
      <c r="U10" s="1074"/>
      <c r="V10" s="1074"/>
      <c r="W10" s="1074"/>
      <c r="X10" s="1074"/>
      <c r="Y10" s="1074"/>
      <c r="Z10" s="1074"/>
      <c r="AA10" s="1074"/>
      <c r="AB10" s="1074"/>
      <c r="AC10" s="1074"/>
      <c r="AD10" s="1074"/>
      <c r="AE10" s="1075"/>
      <c r="AF10" s="1070"/>
      <c r="AG10" s="1071"/>
      <c r="AH10" s="1071"/>
      <c r="AI10" s="1071"/>
      <c r="AJ10" s="1072"/>
      <c r="AK10" s="1115"/>
      <c r="AL10" s="1116"/>
      <c r="AM10" s="1116"/>
      <c r="AN10" s="1116"/>
      <c r="AO10" s="1116"/>
      <c r="AP10" s="1116"/>
      <c r="AQ10" s="1116"/>
      <c r="AR10" s="1116"/>
      <c r="AS10" s="1116"/>
      <c r="AT10" s="1116"/>
      <c r="AU10" s="1117"/>
      <c r="AV10" s="1117"/>
      <c r="AW10" s="1117"/>
      <c r="AX10" s="1117"/>
      <c r="AY10" s="1118"/>
      <c r="AZ10" s="223"/>
      <c r="BA10" s="223"/>
      <c r="BB10" s="223"/>
      <c r="BC10" s="223"/>
      <c r="BD10" s="223"/>
      <c r="BE10" s="224"/>
      <c r="BF10" s="224"/>
      <c r="BG10" s="224"/>
      <c r="BH10" s="224"/>
      <c r="BI10" s="224"/>
      <c r="BJ10" s="224"/>
      <c r="BK10" s="224"/>
      <c r="BL10" s="224"/>
      <c r="BM10" s="224"/>
      <c r="BN10" s="224"/>
      <c r="BO10" s="224"/>
      <c r="BP10" s="224"/>
      <c r="BQ10" s="229">
        <v>4</v>
      </c>
      <c r="BR10" s="230"/>
      <c r="BS10" s="1027"/>
      <c r="BT10" s="1028"/>
      <c r="BU10" s="1028"/>
      <c r="BV10" s="1028"/>
      <c r="BW10" s="1028"/>
      <c r="BX10" s="1028"/>
      <c r="BY10" s="1028"/>
      <c r="BZ10" s="1028"/>
      <c r="CA10" s="1028"/>
      <c r="CB10" s="1028"/>
      <c r="CC10" s="1028"/>
      <c r="CD10" s="1028"/>
      <c r="CE10" s="1028"/>
      <c r="CF10" s="1028"/>
      <c r="CG10" s="1049"/>
      <c r="CH10" s="1024"/>
      <c r="CI10" s="1025"/>
      <c r="CJ10" s="1025"/>
      <c r="CK10" s="1025"/>
      <c r="CL10" s="1026"/>
      <c r="CM10" s="1024"/>
      <c r="CN10" s="1025"/>
      <c r="CO10" s="1025"/>
      <c r="CP10" s="1025"/>
      <c r="CQ10" s="1026"/>
      <c r="CR10" s="1024"/>
      <c r="CS10" s="1025"/>
      <c r="CT10" s="1025"/>
      <c r="CU10" s="1025"/>
      <c r="CV10" s="1026"/>
      <c r="CW10" s="1024"/>
      <c r="CX10" s="1025"/>
      <c r="CY10" s="1025"/>
      <c r="CZ10" s="1025"/>
      <c r="DA10" s="1026"/>
      <c r="DB10" s="1024"/>
      <c r="DC10" s="1025"/>
      <c r="DD10" s="1025"/>
      <c r="DE10" s="1025"/>
      <c r="DF10" s="1026"/>
      <c r="DG10" s="1024"/>
      <c r="DH10" s="1025"/>
      <c r="DI10" s="1025"/>
      <c r="DJ10" s="1025"/>
      <c r="DK10" s="1026"/>
      <c r="DL10" s="1024"/>
      <c r="DM10" s="1025"/>
      <c r="DN10" s="1025"/>
      <c r="DO10" s="1025"/>
      <c r="DP10" s="1026"/>
      <c r="DQ10" s="1024"/>
      <c r="DR10" s="1025"/>
      <c r="DS10" s="1025"/>
      <c r="DT10" s="1025"/>
      <c r="DU10" s="1026"/>
      <c r="DV10" s="1027"/>
      <c r="DW10" s="1028"/>
      <c r="DX10" s="1028"/>
      <c r="DY10" s="1028"/>
      <c r="DZ10" s="1029"/>
      <c r="EA10" s="225"/>
    </row>
    <row r="11" spans="1:131" s="226" customFormat="1" ht="26.25" customHeight="1" x14ac:dyDescent="0.15">
      <c r="A11" s="229">
        <v>5</v>
      </c>
      <c r="B11" s="1065"/>
      <c r="C11" s="1066"/>
      <c r="D11" s="1066"/>
      <c r="E11" s="1066"/>
      <c r="F11" s="1066"/>
      <c r="G11" s="1066"/>
      <c r="H11" s="1066"/>
      <c r="I11" s="1066"/>
      <c r="J11" s="1066"/>
      <c r="K11" s="1066"/>
      <c r="L11" s="1066"/>
      <c r="M11" s="1066"/>
      <c r="N11" s="1066"/>
      <c r="O11" s="1066"/>
      <c r="P11" s="1067"/>
      <c r="Q11" s="1073"/>
      <c r="R11" s="1074"/>
      <c r="S11" s="1074"/>
      <c r="T11" s="1074"/>
      <c r="U11" s="1074"/>
      <c r="V11" s="1074"/>
      <c r="W11" s="1074"/>
      <c r="X11" s="1074"/>
      <c r="Y11" s="1074"/>
      <c r="Z11" s="1074"/>
      <c r="AA11" s="1074"/>
      <c r="AB11" s="1074"/>
      <c r="AC11" s="1074"/>
      <c r="AD11" s="1074"/>
      <c r="AE11" s="1075"/>
      <c r="AF11" s="1070"/>
      <c r="AG11" s="1071"/>
      <c r="AH11" s="1071"/>
      <c r="AI11" s="1071"/>
      <c r="AJ11" s="1072"/>
      <c r="AK11" s="1115"/>
      <c r="AL11" s="1116"/>
      <c r="AM11" s="1116"/>
      <c r="AN11" s="1116"/>
      <c r="AO11" s="1116"/>
      <c r="AP11" s="1116"/>
      <c r="AQ11" s="1116"/>
      <c r="AR11" s="1116"/>
      <c r="AS11" s="1116"/>
      <c r="AT11" s="1116"/>
      <c r="AU11" s="1117"/>
      <c r="AV11" s="1117"/>
      <c r="AW11" s="1117"/>
      <c r="AX11" s="1117"/>
      <c r="AY11" s="1118"/>
      <c r="AZ11" s="223"/>
      <c r="BA11" s="223"/>
      <c r="BB11" s="223"/>
      <c r="BC11" s="223"/>
      <c r="BD11" s="223"/>
      <c r="BE11" s="224"/>
      <c r="BF11" s="224"/>
      <c r="BG11" s="224"/>
      <c r="BH11" s="224"/>
      <c r="BI11" s="224"/>
      <c r="BJ11" s="224"/>
      <c r="BK11" s="224"/>
      <c r="BL11" s="224"/>
      <c r="BM11" s="224"/>
      <c r="BN11" s="224"/>
      <c r="BO11" s="224"/>
      <c r="BP11" s="224"/>
      <c r="BQ11" s="229">
        <v>5</v>
      </c>
      <c r="BR11" s="230"/>
      <c r="BS11" s="1027"/>
      <c r="BT11" s="1028"/>
      <c r="BU11" s="1028"/>
      <c r="BV11" s="1028"/>
      <c r="BW11" s="1028"/>
      <c r="BX11" s="1028"/>
      <c r="BY11" s="1028"/>
      <c r="BZ11" s="1028"/>
      <c r="CA11" s="1028"/>
      <c r="CB11" s="1028"/>
      <c r="CC11" s="1028"/>
      <c r="CD11" s="1028"/>
      <c r="CE11" s="1028"/>
      <c r="CF11" s="1028"/>
      <c r="CG11" s="1049"/>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1027"/>
      <c r="DW11" s="1028"/>
      <c r="DX11" s="1028"/>
      <c r="DY11" s="1028"/>
      <c r="DZ11" s="1029"/>
      <c r="EA11" s="225"/>
    </row>
    <row r="12" spans="1:131" s="226" customFormat="1" ht="26.25" customHeight="1" x14ac:dyDescent="0.15">
      <c r="A12" s="229">
        <v>6</v>
      </c>
      <c r="B12" s="1065"/>
      <c r="C12" s="1066"/>
      <c r="D12" s="1066"/>
      <c r="E12" s="1066"/>
      <c r="F12" s="1066"/>
      <c r="G12" s="1066"/>
      <c r="H12" s="1066"/>
      <c r="I12" s="1066"/>
      <c r="J12" s="1066"/>
      <c r="K12" s="1066"/>
      <c r="L12" s="1066"/>
      <c r="M12" s="1066"/>
      <c r="N12" s="1066"/>
      <c r="O12" s="1066"/>
      <c r="P12" s="1067"/>
      <c r="Q12" s="1073"/>
      <c r="R12" s="1074"/>
      <c r="S12" s="1074"/>
      <c r="T12" s="1074"/>
      <c r="U12" s="1074"/>
      <c r="V12" s="1074"/>
      <c r="W12" s="1074"/>
      <c r="X12" s="1074"/>
      <c r="Y12" s="1074"/>
      <c r="Z12" s="1074"/>
      <c r="AA12" s="1074"/>
      <c r="AB12" s="1074"/>
      <c r="AC12" s="1074"/>
      <c r="AD12" s="1074"/>
      <c r="AE12" s="1075"/>
      <c r="AF12" s="1070"/>
      <c r="AG12" s="1071"/>
      <c r="AH12" s="1071"/>
      <c r="AI12" s="1071"/>
      <c r="AJ12" s="1072"/>
      <c r="AK12" s="1115"/>
      <c r="AL12" s="1116"/>
      <c r="AM12" s="1116"/>
      <c r="AN12" s="1116"/>
      <c r="AO12" s="1116"/>
      <c r="AP12" s="1116"/>
      <c r="AQ12" s="1116"/>
      <c r="AR12" s="1116"/>
      <c r="AS12" s="1116"/>
      <c r="AT12" s="1116"/>
      <c r="AU12" s="1117"/>
      <c r="AV12" s="1117"/>
      <c r="AW12" s="1117"/>
      <c r="AX12" s="1117"/>
      <c r="AY12" s="1118"/>
      <c r="AZ12" s="223"/>
      <c r="BA12" s="223"/>
      <c r="BB12" s="223"/>
      <c r="BC12" s="223"/>
      <c r="BD12" s="223"/>
      <c r="BE12" s="224"/>
      <c r="BF12" s="224"/>
      <c r="BG12" s="224"/>
      <c r="BH12" s="224"/>
      <c r="BI12" s="224"/>
      <c r="BJ12" s="224"/>
      <c r="BK12" s="224"/>
      <c r="BL12" s="224"/>
      <c r="BM12" s="224"/>
      <c r="BN12" s="224"/>
      <c r="BO12" s="224"/>
      <c r="BP12" s="224"/>
      <c r="BQ12" s="229">
        <v>6</v>
      </c>
      <c r="BR12" s="230"/>
      <c r="BS12" s="1027"/>
      <c r="BT12" s="1028"/>
      <c r="BU12" s="1028"/>
      <c r="BV12" s="1028"/>
      <c r="BW12" s="1028"/>
      <c r="BX12" s="1028"/>
      <c r="BY12" s="1028"/>
      <c r="BZ12" s="1028"/>
      <c r="CA12" s="1028"/>
      <c r="CB12" s="1028"/>
      <c r="CC12" s="1028"/>
      <c r="CD12" s="1028"/>
      <c r="CE12" s="1028"/>
      <c r="CF12" s="1028"/>
      <c r="CG12" s="1049"/>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225"/>
    </row>
    <row r="13" spans="1:131" s="226" customFormat="1" ht="26.25" customHeight="1" x14ac:dyDescent="0.15">
      <c r="A13" s="229">
        <v>7</v>
      </c>
      <c r="B13" s="1065"/>
      <c r="C13" s="1066"/>
      <c r="D13" s="1066"/>
      <c r="E13" s="1066"/>
      <c r="F13" s="1066"/>
      <c r="G13" s="1066"/>
      <c r="H13" s="1066"/>
      <c r="I13" s="1066"/>
      <c r="J13" s="1066"/>
      <c r="K13" s="1066"/>
      <c r="L13" s="1066"/>
      <c r="M13" s="1066"/>
      <c r="N13" s="1066"/>
      <c r="O13" s="1066"/>
      <c r="P13" s="1067"/>
      <c r="Q13" s="1073"/>
      <c r="R13" s="1074"/>
      <c r="S13" s="1074"/>
      <c r="T13" s="1074"/>
      <c r="U13" s="1074"/>
      <c r="V13" s="1074"/>
      <c r="W13" s="1074"/>
      <c r="X13" s="1074"/>
      <c r="Y13" s="1074"/>
      <c r="Z13" s="1074"/>
      <c r="AA13" s="1074"/>
      <c r="AB13" s="1074"/>
      <c r="AC13" s="1074"/>
      <c r="AD13" s="1074"/>
      <c r="AE13" s="1075"/>
      <c r="AF13" s="1070"/>
      <c r="AG13" s="1071"/>
      <c r="AH13" s="1071"/>
      <c r="AI13" s="1071"/>
      <c r="AJ13" s="1072"/>
      <c r="AK13" s="1115"/>
      <c r="AL13" s="1116"/>
      <c r="AM13" s="1116"/>
      <c r="AN13" s="1116"/>
      <c r="AO13" s="1116"/>
      <c r="AP13" s="1116"/>
      <c r="AQ13" s="1116"/>
      <c r="AR13" s="1116"/>
      <c r="AS13" s="1116"/>
      <c r="AT13" s="1116"/>
      <c r="AU13" s="1117"/>
      <c r="AV13" s="1117"/>
      <c r="AW13" s="1117"/>
      <c r="AX13" s="1117"/>
      <c r="AY13" s="1118"/>
      <c r="AZ13" s="223"/>
      <c r="BA13" s="223"/>
      <c r="BB13" s="223"/>
      <c r="BC13" s="223"/>
      <c r="BD13" s="223"/>
      <c r="BE13" s="224"/>
      <c r="BF13" s="224"/>
      <c r="BG13" s="224"/>
      <c r="BH13" s="224"/>
      <c r="BI13" s="224"/>
      <c r="BJ13" s="224"/>
      <c r="BK13" s="224"/>
      <c r="BL13" s="224"/>
      <c r="BM13" s="224"/>
      <c r="BN13" s="224"/>
      <c r="BO13" s="224"/>
      <c r="BP13" s="224"/>
      <c r="BQ13" s="229">
        <v>7</v>
      </c>
      <c r="BR13" s="230"/>
      <c r="BS13" s="1027"/>
      <c r="BT13" s="1028"/>
      <c r="BU13" s="1028"/>
      <c r="BV13" s="1028"/>
      <c r="BW13" s="1028"/>
      <c r="BX13" s="1028"/>
      <c r="BY13" s="1028"/>
      <c r="BZ13" s="1028"/>
      <c r="CA13" s="1028"/>
      <c r="CB13" s="1028"/>
      <c r="CC13" s="1028"/>
      <c r="CD13" s="1028"/>
      <c r="CE13" s="1028"/>
      <c r="CF13" s="1028"/>
      <c r="CG13" s="1049"/>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225"/>
    </row>
    <row r="14" spans="1:131" s="226" customFormat="1" ht="26.25" customHeight="1" x14ac:dyDescent="0.15">
      <c r="A14" s="229">
        <v>8</v>
      </c>
      <c r="B14" s="1065"/>
      <c r="C14" s="1066"/>
      <c r="D14" s="1066"/>
      <c r="E14" s="1066"/>
      <c r="F14" s="1066"/>
      <c r="G14" s="1066"/>
      <c r="H14" s="1066"/>
      <c r="I14" s="1066"/>
      <c r="J14" s="1066"/>
      <c r="K14" s="1066"/>
      <c r="L14" s="1066"/>
      <c r="M14" s="1066"/>
      <c r="N14" s="1066"/>
      <c r="O14" s="1066"/>
      <c r="P14" s="1067"/>
      <c r="Q14" s="1073"/>
      <c r="R14" s="1074"/>
      <c r="S14" s="1074"/>
      <c r="T14" s="1074"/>
      <c r="U14" s="1074"/>
      <c r="V14" s="1074"/>
      <c r="W14" s="1074"/>
      <c r="X14" s="1074"/>
      <c r="Y14" s="1074"/>
      <c r="Z14" s="1074"/>
      <c r="AA14" s="1074"/>
      <c r="AB14" s="1074"/>
      <c r="AC14" s="1074"/>
      <c r="AD14" s="1074"/>
      <c r="AE14" s="1075"/>
      <c r="AF14" s="1070"/>
      <c r="AG14" s="1071"/>
      <c r="AH14" s="1071"/>
      <c r="AI14" s="1071"/>
      <c r="AJ14" s="1072"/>
      <c r="AK14" s="1115"/>
      <c r="AL14" s="1116"/>
      <c r="AM14" s="1116"/>
      <c r="AN14" s="1116"/>
      <c r="AO14" s="1116"/>
      <c r="AP14" s="1116"/>
      <c r="AQ14" s="1116"/>
      <c r="AR14" s="1116"/>
      <c r="AS14" s="1116"/>
      <c r="AT14" s="1116"/>
      <c r="AU14" s="1117"/>
      <c r="AV14" s="1117"/>
      <c r="AW14" s="1117"/>
      <c r="AX14" s="1117"/>
      <c r="AY14" s="1118"/>
      <c r="AZ14" s="223"/>
      <c r="BA14" s="223"/>
      <c r="BB14" s="223"/>
      <c r="BC14" s="223"/>
      <c r="BD14" s="223"/>
      <c r="BE14" s="224"/>
      <c r="BF14" s="224"/>
      <c r="BG14" s="224"/>
      <c r="BH14" s="224"/>
      <c r="BI14" s="224"/>
      <c r="BJ14" s="224"/>
      <c r="BK14" s="224"/>
      <c r="BL14" s="224"/>
      <c r="BM14" s="224"/>
      <c r="BN14" s="224"/>
      <c r="BO14" s="224"/>
      <c r="BP14" s="224"/>
      <c r="BQ14" s="229">
        <v>8</v>
      </c>
      <c r="BR14" s="230"/>
      <c r="BS14" s="1027"/>
      <c r="BT14" s="1028"/>
      <c r="BU14" s="1028"/>
      <c r="BV14" s="1028"/>
      <c r="BW14" s="1028"/>
      <c r="BX14" s="1028"/>
      <c r="BY14" s="1028"/>
      <c r="BZ14" s="1028"/>
      <c r="CA14" s="1028"/>
      <c r="CB14" s="1028"/>
      <c r="CC14" s="1028"/>
      <c r="CD14" s="1028"/>
      <c r="CE14" s="1028"/>
      <c r="CF14" s="1028"/>
      <c r="CG14" s="1049"/>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225"/>
    </row>
    <row r="15" spans="1:131" s="226" customFormat="1" ht="26.25" customHeight="1" x14ac:dyDescent="0.15">
      <c r="A15" s="229">
        <v>9</v>
      </c>
      <c r="B15" s="1065"/>
      <c r="C15" s="1066"/>
      <c r="D15" s="1066"/>
      <c r="E15" s="1066"/>
      <c r="F15" s="1066"/>
      <c r="G15" s="1066"/>
      <c r="H15" s="1066"/>
      <c r="I15" s="1066"/>
      <c r="J15" s="1066"/>
      <c r="K15" s="1066"/>
      <c r="L15" s="1066"/>
      <c r="M15" s="1066"/>
      <c r="N15" s="1066"/>
      <c r="O15" s="1066"/>
      <c r="P15" s="1067"/>
      <c r="Q15" s="1073"/>
      <c r="R15" s="1074"/>
      <c r="S15" s="1074"/>
      <c r="T15" s="1074"/>
      <c r="U15" s="1074"/>
      <c r="V15" s="1074"/>
      <c r="W15" s="1074"/>
      <c r="X15" s="1074"/>
      <c r="Y15" s="1074"/>
      <c r="Z15" s="1074"/>
      <c r="AA15" s="1074"/>
      <c r="AB15" s="1074"/>
      <c r="AC15" s="1074"/>
      <c r="AD15" s="1074"/>
      <c r="AE15" s="1075"/>
      <c r="AF15" s="1070"/>
      <c r="AG15" s="1071"/>
      <c r="AH15" s="1071"/>
      <c r="AI15" s="1071"/>
      <c r="AJ15" s="1072"/>
      <c r="AK15" s="1115"/>
      <c r="AL15" s="1116"/>
      <c r="AM15" s="1116"/>
      <c r="AN15" s="1116"/>
      <c r="AO15" s="1116"/>
      <c r="AP15" s="1116"/>
      <c r="AQ15" s="1116"/>
      <c r="AR15" s="1116"/>
      <c r="AS15" s="1116"/>
      <c r="AT15" s="1116"/>
      <c r="AU15" s="1117"/>
      <c r="AV15" s="1117"/>
      <c r="AW15" s="1117"/>
      <c r="AX15" s="1117"/>
      <c r="AY15" s="1118"/>
      <c r="AZ15" s="223"/>
      <c r="BA15" s="223"/>
      <c r="BB15" s="223"/>
      <c r="BC15" s="223"/>
      <c r="BD15" s="223"/>
      <c r="BE15" s="224"/>
      <c r="BF15" s="224"/>
      <c r="BG15" s="224"/>
      <c r="BH15" s="224"/>
      <c r="BI15" s="224"/>
      <c r="BJ15" s="224"/>
      <c r="BK15" s="224"/>
      <c r="BL15" s="224"/>
      <c r="BM15" s="224"/>
      <c r="BN15" s="224"/>
      <c r="BO15" s="224"/>
      <c r="BP15" s="224"/>
      <c r="BQ15" s="229">
        <v>9</v>
      </c>
      <c r="BR15" s="230"/>
      <c r="BS15" s="1027"/>
      <c r="BT15" s="1028"/>
      <c r="BU15" s="1028"/>
      <c r="BV15" s="1028"/>
      <c r="BW15" s="1028"/>
      <c r="BX15" s="1028"/>
      <c r="BY15" s="1028"/>
      <c r="BZ15" s="1028"/>
      <c r="CA15" s="1028"/>
      <c r="CB15" s="1028"/>
      <c r="CC15" s="1028"/>
      <c r="CD15" s="1028"/>
      <c r="CE15" s="1028"/>
      <c r="CF15" s="1028"/>
      <c r="CG15" s="1049"/>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225"/>
    </row>
    <row r="16" spans="1:131" s="226" customFormat="1" ht="26.25" customHeight="1" x14ac:dyDescent="0.15">
      <c r="A16" s="229">
        <v>10</v>
      </c>
      <c r="B16" s="1065"/>
      <c r="C16" s="1066"/>
      <c r="D16" s="1066"/>
      <c r="E16" s="1066"/>
      <c r="F16" s="1066"/>
      <c r="G16" s="1066"/>
      <c r="H16" s="1066"/>
      <c r="I16" s="1066"/>
      <c r="J16" s="1066"/>
      <c r="K16" s="1066"/>
      <c r="L16" s="1066"/>
      <c r="M16" s="1066"/>
      <c r="N16" s="1066"/>
      <c r="O16" s="1066"/>
      <c r="P16" s="1067"/>
      <c r="Q16" s="1073"/>
      <c r="R16" s="1074"/>
      <c r="S16" s="1074"/>
      <c r="T16" s="1074"/>
      <c r="U16" s="1074"/>
      <c r="V16" s="1074"/>
      <c r="W16" s="1074"/>
      <c r="X16" s="1074"/>
      <c r="Y16" s="1074"/>
      <c r="Z16" s="1074"/>
      <c r="AA16" s="1074"/>
      <c r="AB16" s="1074"/>
      <c r="AC16" s="1074"/>
      <c r="AD16" s="1074"/>
      <c r="AE16" s="1075"/>
      <c r="AF16" s="1070"/>
      <c r="AG16" s="1071"/>
      <c r="AH16" s="1071"/>
      <c r="AI16" s="1071"/>
      <c r="AJ16" s="1072"/>
      <c r="AK16" s="1115"/>
      <c r="AL16" s="1116"/>
      <c r="AM16" s="1116"/>
      <c r="AN16" s="1116"/>
      <c r="AO16" s="1116"/>
      <c r="AP16" s="1116"/>
      <c r="AQ16" s="1116"/>
      <c r="AR16" s="1116"/>
      <c r="AS16" s="1116"/>
      <c r="AT16" s="1116"/>
      <c r="AU16" s="1117"/>
      <c r="AV16" s="1117"/>
      <c r="AW16" s="1117"/>
      <c r="AX16" s="1117"/>
      <c r="AY16" s="1118"/>
      <c r="AZ16" s="223"/>
      <c r="BA16" s="223"/>
      <c r="BB16" s="223"/>
      <c r="BC16" s="223"/>
      <c r="BD16" s="223"/>
      <c r="BE16" s="224"/>
      <c r="BF16" s="224"/>
      <c r="BG16" s="224"/>
      <c r="BH16" s="224"/>
      <c r="BI16" s="224"/>
      <c r="BJ16" s="224"/>
      <c r="BK16" s="224"/>
      <c r="BL16" s="224"/>
      <c r="BM16" s="224"/>
      <c r="BN16" s="224"/>
      <c r="BO16" s="224"/>
      <c r="BP16" s="224"/>
      <c r="BQ16" s="229">
        <v>10</v>
      </c>
      <c r="BR16" s="230"/>
      <c r="BS16" s="1027"/>
      <c r="BT16" s="1028"/>
      <c r="BU16" s="1028"/>
      <c r="BV16" s="1028"/>
      <c r="BW16" s="1028"/>
      <c r="BX16" s="1028"/>
      <c r="BY16" s="1028"/>
      <c r="BZ16" s="1028"/>
      <c r="CA16" s="1028"/>
      <c r="CB16" s="1028"/>
      <c r="CC16" s="1028"/>
      <c r="CD16" s="1028"/>
      <c r="CE16" s="1028"/>
      <c r="CF16" s="1028"/>
      <c r="CG16" s="1049"/>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225"/>
    </row>
    <row r="17" spans="1:131" s="226" customFormat="1" ht="26.25" customHeight="1" x14ac:dyDescent="0.15">
      <c r="A17" s="229">
        <v>11</v>
      </c>
      <c r="B17" s="1065"/>
      <c r="C17" s="1066"/>
      <c r="D17" s="1066"/>
      <c r="E17" s="1066"/>
      <c r="F17" s="1066"/>
      <c r="G17" s="1066"/>
      <c r="H17" s="1066"/>
      <c r="I17" s="1066"/>
      <c r="J17" s="1066"/>
      <c r="K17" s="1066"/>
      <c r="L17" s="1066"/>
      <c r="M17" s="1066"/>
      <c r="N17" s="1066"/>
      <c r="O17" s="1066"/>
      <c r="P17" s="1067"/>
      <c r="Q17" s="1073"/>
      <c r="R17" s="1074"/>
      <c r="S17" s="1074"/>
      <c r="T17" s="1074"/>
      <c r="U17" s="1074"/>
      <c r="V17" s="1074"/>
      <c r="W17" s="1074"/>
      <c r="X17" s="1074"/>
      <c r="Y17" s="1074"/>
      <c r="Z17" s="1074"/>
      <c r="AA17" s="1074"/>
      <c r="AB17" s="1074"/>
      <c r="AC17" s="1074"/>
      <c r="AD17" s="1074"/>
      <c r="AE17" s="1075"/>
      <c r="AF17" s="1070"/>
      <c r="AG17" s="1071"/>
      <c r="AH17" s="1071"/>
      <c r="AI17" s="1071"/>
      <c r="AJ17" s="1072"/>
      <c r="AK17" s="1115"/>
      <c r="AL17" s="1116"/>
      <c r="AM17" s="1116"/>
      <c r="AN17" s="1116"/>
      <c r="AO17" s="1116"/>
      <c r="AP17" s="1116"/>
      <c r="AQ17" s="1116"/>
      <c r="AR17" s="1116"/>
      <c r="AS17" s="1116"/>
      <c r="AT17" s="1116"/>
      <c r="AU17" s="1117"/>
      <c r="AV17" s="1117"/>
      <c r="AW17" s="1117"/>
      <c r="AX17" s="1117"/>
      <c r="AY17" s="1118"/>
      <c r="AZ17" s="223"/>
      <c r="BA17" s="223"/>
      <c r="BB17" s="223"/>
      <c r="BC17" s="223"/>
      <c r="BD17" s="223"/>
      <c r="BE17" s="224"/>
      <c r="BF17" s="224"/>
      <c r="BG17" s="224"/>
      <c r="BH17" s="224"/>
      <c r="BI17" s="224"/>
      <c r="BJ17" s="224"/>
      <c r="BK17" s="224"/>
      <c r="BL17" s="224"/>
      <c r="BM17" s="224"/>
      <c r="BN17" s="224"/>
      <c r="BO17" s="224"/>
      <c r="BP17" s="224"/>
      <c r="BQ17" s="229">
        <v>11</v>
      </c>
      <c r="BR17" s="230"/>
      <c r="BS17" s="1027"/>
      <c r="BT17" s="1028"/>
      <c r="BU17" s="1028"/>
      <c r="BV17" s="1028"/>
      <c r="BW17" s="1028"/>
      <c r="BX17" s="1028"/>
      <c r="BY17" s="1028"/>
      <c r="BZ17" s="1028"/>
      <c r="CA17" s="1028"/>
      <c r="CB17" s="1028"/>
      <c r="CC17" s="1028"/>
      <c r="CD17" s="1028"/>
      <c r="CE17" s="1028"/>
      <c r="CF17" s="1028"/>
      <c r="CG17" s="1049"/>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225"/>
    </row>
    <row r="18" spans="1:131" s="226" customFormat="1" ht="26.25" customHeight="1" x14ac:dyDescent="0.15">
      <c r="A18" s="229">
        <v>12</v>
      </c>
      <c r="B18" s="1065"/>
      <c r="C18" s="1066"/>
      <c r="D18" s="1066"/>
      <c r="E18" s="1066"/>
      <c r="F18" s="1066"/>
      <c r="G18" s="1066"/>
      <c r="H18" s="1066"/>
      <c r="I18" s="1066"/>
      <c r="J18" s="1066"/>
      <c r="K18" s="1066"/>
      <c r="L18" s="1066"/>
      <c r="M18" s="1066"/>
      <c r="N18" s="1066"/>
      <c r="O18" s="1066"/>
      <c r="P18" s="1067"/>
      <c r="Q18" s="1073"/>
      <c r="R18" s="1074"/>
      <c r="S18" s="1074"/>
      <c r="T18" s="1074"/>
      <c r="U18" s="1074"/>
      <c r="V18" s="1074"/>
      <c r="W18" s="1074"/>
      <c r="X18" s="1074"/>
      <c r="Y18" s="1074"/>
      <c r="Z18" s="1074"/>
      <c r="AA18" s="1074"/>
      <c r="AB18" s="1074"/>
      <c r="AC18" s="1074"/>
      <c r="AD18" s="1074"/>
      <c r="AE18" s="1075"/>
      <c r="AF18" s="1070"/>
      <c r="AG18" s="1071"/>
      <c r="AH18" s="1071"/>
      <c r="AI18" s="1071"/>
      <c r="AJ18" s="1072"/>
      <c r="AK18" s="1115"/>
      <c r="AL18" s="1116"/>
      <c r="AM18" s="1116"/>
      <c r="AN18" s="1116"/>
      <c r="AO18" s="1116"/>
      <c r="AP18" s="1116"/>
      <c r="AQ18" s="1116"/>
      <c r="AR18" s="1116"/>
      <c r="AS18" s="1116"/>
      <c r="AT18" s="1116"/>
      <c r="AU18" s="1117"/>
      <c r="AV18" s="1117"/>
      <c r="AW18" s="1117"/>
      <c r="AX18" s="1117"/>
      <c r="AY18" s="1118"/>
      <c r="AZ18" s="223"/>
      <c r="BA18" s="223"/>
      <c r="BB18" s="223"/>
      <c r="BC18" s="223"/>
      <c r="BD18" s="223"/>
      <c r="BE18" s="224"/>
      <c r="BF18" s="224"/>
      <c r="BG18" s="224"/>
      <c r="BH18" s="224"/>
      <c r="BI18" s="224"/>
      <c r="BJ18" s="224"/>
      <c r="BK18" s="224"/>
      <c r="BL18" s="224"/>
      <c r="BM18" s="224"/>
      <c r="BN18" s="224"/>
      <c r="BO18" s="224"/>
      <c r="BP18" s="224"/>
      <c r="BQ18" s="229">
        <v>12</v>
      </c>
      <c r="BR18" s="230"/>
      <c r="BS18" s="1027"/>
      <c r="BT18" s="1028"/>
      <c r="BU18" s="1028"/>
      <c r="BV18" s="1028"/>
      <c r="BW18" s="1028"/>
      <c r="BX18" s="1028"/>
      <c r="BY18" s="1028"/>
      <c r="BZ18" s="1028"/>
      <c r="CA18" s="1028"/>
      <c r="CB18" s="1028"/>
      <c r="CC18" s="1028"/>
      <c r="CD18" s="1028"/>
      <c r="CE18" s="1028"/>
      <c r="CF18" s="1028"/>
      <c r="CG18" s="1049"/>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225"/>
    </row>
    <row r="19" spans="1:131" s="226" customFormat="1" ht="26.25" customHeight="1" x14ac:dyDescent="0.15">
      <c r="A19" s="229">
        <v>13</v>
      </c>
      <c r="B19" s="1065"/>
      <c r="C19" s="1066"/>
      <c r="D19" s="1066"/>
      <c r="E19" s="1066"/>
      <c r="F19" s="1066"/>
      <c r="G19" s="1066"/>
      <c r="H19" s="1066"/>
      <c r="I19" s="1066"/>
      <c r="J19" s="1066"/>
      <c r="K19" s="1066"/>
      <c r="L19" s="1066"/>
      <c r="M19" s="1066"/>
      <c r="N19" s="1066"/>
      <c r="O19" s="1066"/>
      <c r="P19" s="1067"/>
      <c r="Q19" s="1073"/>
      <c r="R19" s="1074"/>
      <c r="S19" s="1074"/>
      <c r="T19" s="1074"/>
      <c r="U19" s="1074"/>
      <c r="V19" s="1074"/>
      <c r="W19" s="1074"/>
      <c r="X19" s="1074"/>
      <c r="Y19" s="1074"/>
      <c r="Z19" s="1074"/>
      <c r="AA19" s="1074"/>
      <c r="AB19" s="1074"/>
      <c r="AC19" s="1074"/>
      <c r="AD19" s="1074"/>
      <c r="AE19" s="1075"/>
      <c r="AF19" s="1070"/>
      <c r="AG19" s="1071"/>
      <c r="AH19" s="1071"/>
      <c r="AI19" s="1071"/>
      <c r="AJ19" s="1072"/>
      <c r="AK19" s="1115"/>
      <c r="AL19" s="1116"/>
      <c r="AM19" s="1116"/>
      <c r="AN19" s="1116"/>
      <c r="AO19" s="1116"/>
      <c r="AP19" s="1116"/>
      <c r="AQ19" s="1116"/>
      <c r="AR19" s="1116"/>
      <c r="AS19" s="1116"/>
      <c r="AT19" s="1116"/>
      <c r="AU19" s="1117"/>
      <c r="AV19" s="1117"/>
      <c r="AW19" s="1117"/>
      <c r="AX19" s="1117"/>
      <c r="AY19" s="1118"/>
      <c r="AZ19" s="223"/>
      <c r="BA19" s="223"/>
      <c r="BB19" s="223"/>
      <c r="BC19" s="223"/>
      <c r="BD19" s="223"/>
      <c r="BE19" s="224"/>
      <c r="BF19" s="224"/>
      <c r="BG19" s="224"/>
      <c r="BH19" s="224"/>
      <c r="BI19" s="224"/>
      <c r="BJ19" s="224"/>
      <c r="BK19" s="224"/>
      <c r="BL19" s="224"/>
      <c r="BM19" s="224"/>
      <c r="BN19" s="224"/>
      <c r="BO19" s="224"/>
      <c r="BP19" s="224"/>
      <c r="BQ19" s="229">
        <v>13</v>
      </c>
      <c r="BR19" s="230"/>
      <c r="BS19" s="1027"/>
      <c r="BT19" s="1028"/>
      <c r="BU19" s="1028"/>
      <c r="BV19" s="1028"/>
      <c r="BW19" s="1028"/>
      <c r="BX19" s="1028"/>
      <c r="BY19" s="1028"/>
      <c r="BZ19" s="1028"/>
      <c r="CA19" s="1028"/>
      <c r="CB19" s="1028"/>
      <c r="CC19" s="1028"/>
      <c r="CD19" s="1028"/>
      <c r="CE19" s="1028"/>
      <c r="CF19" s="1028"/>
      <c r="CG19" s="1049"/>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225"/>
    </row>
    <row r="20" spans="1:131" s="226" customFormat="1" ht="26.25" customHeight="1" x14ac:dyDescent="0.15">
      <c r="A20" s="229">
        <v>14</v>
      </c>
      <c r="B20" s="1065"/>
      <c r="C20" s="1066"/>
      <c r="D20" s="1066"/>
      <c r="E20" s="1066"/>
      <c r="F20" s="1066"/>
      <c r="G20" s="1066"/>
      <c r="H20" s="1066"/>
      <c r="I20" s="1066"/>
      <c r="J20" s="1066"/>
      <c r="K20" s="1066"/>
      <c r="L20" s="1066"/>
      <c r="M20" s="1066"/>
      <c r="N20" s="1066"/>
      <c r="O20" s="1066"/>
      <c r="P20" s="1067"/>
      <c r="Q20" s="1073"/>
      <c r="R20" s="1074"/>
      <c r="S20" s="1074"/>
      <c r="T20" s="1074"/>
      <c r="U20" s="1074"/>
      <c r="V20" s="1074"/>
      <c r="W20" s="1074"/>
      <c r="X20" s="1074"/>
      <c r="Y20" s="1074"/>
      <c r="Z20" s="1074"/>
      <c r="AA20" s="1074"/>
      <c r="AB20" s="1074"/>
      <c r="AC20" s="1074"/>
      <c r="AD20" s="1074"/>
      <c r="AE20" s="1075"/>
      <c r="AF20" s="1070"/>
      <c r="AG20" s="1071"/>
      <c r="AH20" s="1071"/>
      <c r="AI20" s="1071"/>
      <c r="AJ20" s="1072"/>
      <c r="AK20" s="1115"/>
      <c r="AL20" s="1116"/>
      <c r="AM20" s="1116"/>
      <c r="AN20" s="1116"/>
      <c r="AO20" s="1116"/>
      <c r="AP20" s="1116"/>
      <c r="AQ20" s="1116"/>
      <c r="AR20" s="1116"/>
      <c r="AS20" s="1116"/>
      <c r="AT20" s="1116"/>
      <c r="AU20" s="1117"/>
      <c r="AV20" s="1117"/>
      <c r="AW20" s="1117"/>
      <c r="AX20" s="1117"/>
      <c r="AY20" s="1118"/>
      <c r="AZ20" s="223"/>
      <c r="BA20" s="223"/>
      <c r="BB20" s="223"/>
      <c r="BC20" s="223"/>
      <c r="BD20" s="223"/>
      <c r="BE20" s="224"/>
      <c r="BF20" s="224"/>
      <c r="BG20" s="224"/>
      <c r="BH20" s="224"/>
      <c r="BI20" s="224"/>
      <c r="BJ20" s="224"/>
      <c r="BK20" s="224"/>
      <c r="BL20" s="224"/>
      <c r="BM20" s="224"/>
      <c r="BN20" s="224"/>
      <c r="BO20" s="224"/>
      <c r="BP20" s="224"/>
      <c r="BQ20" s="229">
        <v>14</v>
      </c>
      <c r="BR20" s="230"/>
      <c r="BS20" s="1027"/>
      <c r="BT20" s="1028"/>
      <c r="BU20" s="1028"/>
      <c r="BV20" s="1028"/>
      <c r="BW20" s="1028"/>
      <c r="BX20" s="1028"/>
      <c r="BY20" s="1028"/>
      <c r="BZ20" s="1028"/>
      <c r="CA20" s="1028"/>
      <c r="CB20" s="1028"/>
      <c r="CC20" s="1028"/>
      <c r="CD20" s="1028"/>
      <c r="CE20" s="1028"/>
      <c r="CF20" s="1028"/>
      <c r="CG20" s="1049"/>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225"/>
    </row>
    <row r="21" spans="1:131" s="226" customFormat="1" ht="26.25" customHeight="1" thickBot="1" x14ac:dyDescent="0.2">
      <c r="A21" s="229">
        <v>15</v>
      </c>
      <c r="B21" s="1065"/>
      <c r="C21" s="1066"/>
      <c r="D21" s="1066"/>
      <c r="E21" s="1066"/>
      <c r="F21" s="1066"/>
      <c r="G21" s="1066"/>
      <c r="H21" s="1066"/>
      <c r="I21" s="1066"/>
      <c r="J21" s="1066"/>
      <c r="K21" s="1066"/>
      <c r="L21" s="1066"/>
      <c r="M21" s="1066"/>
      <c r="N21" s="1066"/>
      <c r="O21" s="1066"/>
      <c r="P21" s="1067"/>
      <c r="Q21" s="1073"/>
      <c r="R21" s="1074"/>
      <c r="S21" s="1074"/>
      <c r="T21" s="1074"/>
      <c r="U21" s="1074"/>
      <c r="V21" s="1074"/>
      <c r="W21" s="1074"/>
      <c r="X21" s="1074"/>
      <c r="Y21" s="1074"/>
      <c r="Z21" s="1074"/>
      <c r="AA21" s="1074"/>
      <c r="AB21" s="1074"/>
      <c r="AC21" s="1074"/>
      <c r="AD21" s="1074"/>
      <c r="AE21" s="1075"/>
      <c r="AF21" s="1070"/>
      <c r="AG21" s="1071"/>
      <c r="AH21" s="1071"/>
      <c r="AI21" s="1071"/>
      <c r="AJ21" s="1072"/>
      <c r="AK21" s="1115"/>
      <c r="AL21" s="1116"/>
      <c r="AM21" s="1116"/>
      <c r="AN21" s="1116"/>
      <c r="AO21" s="1116"/>
      <c r="AP21" s="1116"/>
      <c r="AQ21" s="1116"/>
      <c r="AR21" s="1116"/>
      <c r="AS21" s="1116"/>
      <c r="AT21" s="1116"/>
      <c r="AU21" s="1117"/>
      <c r="AV21" s="1117"/>
      <c r="AW21" s="1117"/>
      <c r="AX21" s="1117"/>
      <c r="AY21" s="1118"/>
      <c r="AZ21" s="223"/>
      <c r="BA21" s="223"/>
      <c r="BB21" s="223"/>
      <c r="BC21" s="223"/>
      <c r="BD21" s="223"/>
      <c r="BE21" s="224"/>
      <c r="BF21" s="224"/>
      <c r="BG21" s="224"/>
      <c r="BH21" s="224"/>
      <c r="BI21" s="224"/>
      <c r="BJ21" s="224"/>
      <c r="BK21" s="224"/>
      <c r="BL21" s="224"/>
      <c r="BM21" s="224"/>
      <c r="BN21" s="224"/>
      <c r="BO21" s="224"/>
      <c r="BP21" s="224"/>
      <c r="BQ21" s="229">
        <v>15</v>
      </c>
      <c r="BR21" s="230"/>
      <c r="BS21" s="1027"/>
      <c r="BT21" s="1028"/>
      <c r="BU21" s="1028"/>
      <c r="BV21" s="1028"/>
      <c r="BW21" s="1028"/>
      <c r="BX21" s="1028"/>
      <c r="BY21" s="1028"/>
      <c r="BZ21" s="1028"/>
      <c r="CA21" s="1028"/>
      <c r="CB21" s="1028"/>
      <c r="CC21" s="1028"/>
      <c r="CD21" s="1028"/>
      <c r="CE21" s="1028"/>
      <c r="CF21" s="1028"/>
      <c r="CG21" s="1049"/>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225"/>
    </row>
    <row r="22" spans="1:131" s="226" customFormat="1" ht="26.25" customHeight="1" x14ac:dyDescent="0.15">
      <c r="A22" s="229">
        <v>16</v>
      </c>
      <c r="B22" s="1065"/>
      <c r="C22" s="1066"/>
      <c r="D22" s="1066"/>
      <c r="E22" s="1066"/>
      <c r="F22" s="1066"/>
      <c r="G22" s="1066"/>
      <c r="H22" s="1066"/>
      <c r="I22" s="1066"/>
      <c r="J22" s="1066"/>
      <c r="K22" s="1066"/>
      <c r="L22" s="1066"/>
      <c r="M22" s="1066"/>
      <c r="N22" s="1066"/>
      <c r="O22" s="1066"/>
      <c r="P22" s="1067"/>
      <c r="Q22" s="1108"/>
      <c r="R22" s="1109"/>
      <c r="S22" s="1109"/>
      <c r="T22" s="1109"/>
      <c r="U22" s="1109"/>
      <c r="V22" s="1109"/>
      <c r="W22" s="1109"/>
      <c r="X22" s="1109"/>
      <c r="Y22" s="1109"/>
      <c r="Z22" s="1109"/>
      <c r="AA22" s="1109"/>
      <c r="AB22" s="1109"/>
      <c r="AC22" s="1109"/>
      <c r="AD22" s="1109"/>
      <c r="AE22" s="1110"/>
      <c r="AF22" s="1070"/>
      <c r="AG22" s="1071"/>
      <c r="AH22" s="1071"/>
      <c r="AI22" s="1071"/>
      <c r="AJ22" s="1072"/>
      <c r="AK22" s="1111"/>
      <c r="AL22" s="1112"/>
      <c r="AM22" s="1112"/>
      <c r="AN22" s="1112"/>
      <c r="AO22" s="1112"/>
      <c r="AP22" s="1112"/>
      <c r="AQ22" s="1112"/>
      <c r="AR22" s="1112"/>
      <c r="AS22" s="1112"/>
      <c r="AT22" s="1112"/>
      <c r="AU22" s="1113"/>
      <c r="AV22" s="1113"/>
      <c r="AW22" s="1113"/>
      <c r="AX22" s="1113"/>
      <c r="AY22" s="1114"/>
      <c r="AZ22" s="1063" t="s">
        <v>387</v>
      </c>
      <c r="BA22" s="1063"/>
      <c r="BB22" s="1063"/>
      <c r="BC22" s="1063"/>
      <c r="BD22" s="1064"/>
      <c r="BE22" s="224"/>
      <c r="BF22" s="224"/>
      <c r="BG22" s="224"/>
      <c r="BH22" s="224"/>
      <c r="BI22" s="224"/>
      <c r="BJ22" s="224"/>
      <c r="BK22" s="224"/>
      <c r="BL22" s="224"/>
      <c r="BM22" s="224"/>
      <c r="BN22" s="224"/>
      <c r="BO22" s="224"/>
      <c r="BP22" s="224"/>
      <c r="BQ22" s="229">
        <v>16</v>
      </c>
      <c r="BR22" s="230"/>
      <c r="BS22" s="1027"/>
      <c r="BT22" s="1028"/>
      <c r="BU22" s="1028"/>
      <c r="BV22" s="1028"/>
      <c r="BW22" s="1028"/>
      <c r="BX22" s="1028"/>
      <c r="BY22" s="1028"/>
      <c r="BZ22" s="1028"/>
      <c r="CA22" s="1028"/>
      <c r="CB22" s="1028"/>
      <c r="CC22" s="1028"/>
      <c r="CD22" s="1028"/>
      <c r="CE22" s="1028"/>
      <c r="CF22" s="1028"/>
      <c r="CG22" s="1049"/>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225"/>
    </row>
    <row r="23" spans="1:131" s="226" customFormat="1" ht="26.25" customHeight="1" thickBot="1" x14ac:dyDescent="0.2">
      <c r="A23" s="231" t="s">
        <v>388</v>
      </c>
      <c r="B23" s="970" t="s">
        <v>389</v>
      </c>
      <c r="C23" s="971"/>
      <c r="D23" s="971"/>
      <c r="E23" s="971"/>
      <c r="F23" s="971"/>
      <c r="G23" s="971"/>
      <c r="H23" s="971"/>
      <c r="I23" s="971"/>
      <c r="J23" s="971"/>
      <c r="K23" s="971"/>
      <c r="L23" s="971"/>
      <c r="M23" s="971"/>
      <c r="N23" s="971"/>
      <c r="O23" s="971"/>
      <c r="P23" s="981"/>
      <c r="Q23" s="1102">
        <f>SUM(Q7:U8)</f>
        <v>30890</v>
      </c>
      <c r="R23" s="1096"/>
      <c r="S23" s="1096"/>
      <c r="T23" s="1096"/>
      <c r="U23" s="1096"/>
      <c r="V23" s="1096">
        <f>SUM(V7:Z8)</f>
        <v>29876</v>
      </c>
      <c r="W23" s="1096"/>
      <c r="X23" s="1096"/>
      <c r="Y23" s="1096"/>
      <c r="Z23" s="1096"/>
      <c r="AA23" s="1096">
        <f>SUM(AA7:AE8)</f>
        <v>1014</v>
      </c>
      <c r="AB23" s="1096"/>
      <c r="AC23" s="1096"/>
      <c r="AD23" s="1096"/>
      <c r="AE23" s="1103"/>
      <c r="AF23" s="1104">
        <v>838</v>
      </c>
      <c r="AG23" s="1096"/>
      <c r="AH23" s="1096"/>
      <c r="AI23" s="1096"/>
      <c r="AJ23" s="1105"/>
      <c r="AK23" s="1106"/>
      <c r="AL23" s="1107"/>
      <c r="AM23" s="1107"/>
      <c r="AN23" s="1107"/>
      <c r="AO23" s="1107"/>
      <c r="AP23" s="1096">
        <f>SUM(AP7:AT8)</f>
        <v>29034</v>
      </c>
      <c r="AQ23" s="1096"/>
      <c r="AR23" s="1096"/>
      <c r="AS23" s="1096"/>
      <c r="AT23" s="1096"/>
      <c r="AU23" s="1097"/>
      <c r="AV23" s="1097"/>
      <c r="AW23" s="1097"/>
      <c r="AX23" s="1097"/>
      <c r="AY23" s="1098"/>
      <c r="AZ23" s="1099" t="s">
        <v>390</v>
      </c>
      <c r="BA23" s="1100"/>
      <c r="BB23" s="1100"/>
      <c r="BC23" s="1100"/>
      <c r="BD23" s="1101"/>
      <c r="BE23" s="224"/>
      <c r="BF23" s="224"/>
      <c r="BG23" s="224"/>
      <c r="BH23" s="224"/>
      <c r="BI23" s="224"/>
      <c r="BJ23" s="224"/>
      <c r="BK23" s="224"/>
      <c r="BL23" s="224"/>
      <c r="BM23" s="224"/>
      <c r="BN23" s="224"/>
      <c r="BO23" s="224"/>
      <c r="BP23" s="224"/>
      <c r="BQ23" s="229">
        <v>17</v>
      </c>
      <c r="BR23" s="230"/>
      <c r="BS23" s="1027"/>
      <c r="BT23" s="1028"/>
      <c r="BU23" s="1028"/>
      <c r="BV23" s="1028"/>
      <c r="BW23" s="1028"/>
      <c r="BX23" s="1028"/>
      <c r="BY23" s="1028"/>
      <c r="BZ23" s="1028"/>
      <c r="CA23" s="1028"/>
      <c r="CB23" s="1028"/>
      <c r="CC23" s="1028"/>
      <c r="CD23" s="1028"/>
      <c r="CE23" s="1028"/>
      <c r="CF23" s="1028"/>
      <c r="CG23" s="1049"/>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225"/>
    </row>
    <row r="24" spans="1:131" s="226" customFormat="1" ht="26.25" customHeight="1" x14ac:dyDescent="0.15">
      <c r="A24" s="1095" t="s">
        <v>391</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23"/>
      <c r="BA24" s="223"/>
      <c r="BB24" s="223"/>
      <c r="BC24" s="223"/>
      <c r="BD24" s="223"/>
      <c r="BE24" s="224"/>
      <c r="BF24" s="224"/>
      <c r="BG24" s="224"/>
      <c r="BH24" s="224"/>
      <c r="BI24" s="224"/>
      <c r="BJ24" s="224"/>
      <c r="BK24" s="224"/>
      <c r="BL24" s="224"/>
      <c r="BM24" s="224"/>
      <c r="BN24" s="224"/>
      <c r="BO24" s="224"/>
      <c r="BP24" s="224"/>
      <c r="BQ24" s="229">
        <v>18</v>
      </c>
      <c r="BR24" s="230"/>
      <c r="BS24" s="1027"/>
      <c r="BT24" s="1028"/>
      <c r="BU24" s="1028"/>
      <c r="BV24" s="1028"/>
      <c r="BW24" s="1028"/>
      <c r="BX24" s="1028"/>
      <c r="BY24" s="1028"/>
      <c r="BZ24" s="1028"/>
      <c r="CA24" s="1028"/>
      <c r="CB24" s="1028"/>
      <c r="CC24" s="1028"/>
      <c r="CD24" s="1028"/>
      <c r="CE24" s="1028"/>
      <c r="CF24" s="1028"/>
      <c r="CG24" s="1049"/>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225"/>
    </row>
    <row r="25" spans="1:131" ht="26.25" customHeight="1" thickBot="1" x14ac:dyDescent="0.2">
      <c r="A25" s="1094" t="s">
        <v>392</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23"/>
      <c r="BK25" s="223"/>
      <c r="BL25" s="223"/>
      <c r="BM25" s="223"/>
      <c r="BN25" s="223"/>
      <c r="BO25" s="232"/>
      <c r="BP25" s="232"/>
      <c r="BQ25" s="229">
        <v>19</v>
      </c>
      <c r="BR25" s="230"/>
      <c r="BS25" s="1027"/>
      <c r="BT25" s="1028"/>
      <c r="BU25" s="1028"/>
      <c r="BV25" s="1028"/>
      <c r="BW25" s="1028"/>
      <c r="BX25" s="1028"/>
      <c r="BY25" s="1028"/>
      <c r="BZ25" s="1028"/>
      <c r="CA25" s="1028"/>
      <c r="CB25" s="1028"/>
      <c r="CC25" s="1028"/>
      <c r="CD25" s="1028"/>
      <c r="CE25" s="1028"/>
      <c r="CF25" s="1028"/>
      <c r="CG25" s="1049"/>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221"/>
    </row>
    <row r="26" spans="1:131" ht="26.25" customHeight="1" x14ac:dyDescent="0.15">
      <c r="A26" s="1030" t="s">
        <v>368</v>
      </c>
      <c r="B26" s="1031"/>
      <c r="C26" s="1031"/>
      <c r="D26" s="1031"/>
      <c r="E26" s="1031"/>
      <c r="F26" s="1031"/>
      <c r="G26" s="1031"/>
      <c r="H26" s="1031"/>
      <c r="I26" s="1031"/>
      <c r="J26" s="1031"/>
      <c r="K26" s="1031"/>
      <c r="L26" s="1031"/>
      <c r="M26" s="1031"/>
      <c r="N26" s="1031"/>
      <c r="O26" s="1031"/>
      <c r="P26" s="1032"/>
      <c r="Q26" s="1036" t="s">
        <v>393</v>
      </c>
      <c r="R26" s="1037"/>
      <c r="S26" s="1037"/>
      <c r="T26" s="1037"/>
      <c r="U26" s="1038"/>
      <c r="V26" s="1036" t="s">
        <v>394</v>
      </c>
      <c r="W26" s="1037"/>
      <c r="X26" s="1037"/>
      <c r="Y26" s="1037"/>
      <c r="Z26" s="1038"/>
      <c r="AA26" s="1036" t="s">
        <v>395</v>
      </c>
      <c r="AB26" s="1037"/>
      <c r="AC26" s="1037"/>
      <c r="AD26" s="1037"/>
      <c r="AE26" s="1037"/>
      <c r="AF26" s="1090" t="s">
        <v>396</v>
      </c>
      <c r="AG26" s="1043"/>
      <c r="AH26" s="1043"/>
      <c r="AI26" s="1043"/>
      <c r="AJ26" s="1091"/>
      <c r="AK26" s="1037" t="s">
        <v>397</v>
      </c>
      <c r="AL26" s="1037"/>
      <c r="AM26" s="1037"/>
      <c r="AN26" s="1037"/>
      <c r="AO26" s="1038"/>
      <c r="AP26" s="1036" t="s">
        <v>398</v>
      </c>
      <c r="AQ26" s="1037"/>
      <c r="AR26" s="1037"/>
      <c r="AS26" s="1037"/>
      <c r="AT26" s="1038"/>
      <c r="AU26" s="1036" t="s">
        <v>399</v>
      </c>
      <c r="AV26" s="1037"/>
      <c r="AW26" s="1037"/>
      <c r="AX26" s="1037"/>
      <c r="AY26" s="1038"/>
      <c r="AZ26" s="1036" t="s">
        <v>400</v>
      </c>
      <c r="BA26" s="1037"/>
      <c r="BB26" s="1037"/>
      <c r="BC26" s="1037"/>
      <c r="BD26" s="1038"/>
      <c r="BE26" s="1036" t="s">
        <v>375</v>
      </c>
      <c r="BF26" s="1037"/>
      <c r="BG26" s="1037"/>
      <c r="BH26" s="1037"/>
      <c r="BI26" s="1050"/>
      <c r="BJ26" s="223"/>
      <c r="BK26" s="223"/>
      <c r="BL26" s="223"/>
      <c r="BM26" s="223"/>
      <c r="BN26" s="223"/>
      <c r="BO26" s="232"/>
      <c r="BP26" s="232"/>
      <c r="BQ26" s="229">
        <v>20</v>
      </c>
      <c r="BR26" s="230"/>
      <c r="BS26" s="1027"/>
      <c r="BT26" s="1028"/>
      <c r="BU26" s="1028"/>
      <c r="BV26" s="1028"/>
      <c r="BW26" s="1028"/>
      <c r="BX26" s="1028"/>
      <c r="BY26" s="1028"/>
      <c r="BZ26" s="1028"/>
      <c r="CA26" s="1028"/>
      <c r="CB26" s="1028"/>
      <c r="CC26" s="1028"/>
      <c r="CD26" s="1028"/>
      <c r="CE26" s="1028"/>
      <c r="CF26" s="1028"/>
      <c r="CG26" s="1049"/>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221"/>
    </row>
    <row r="27" spans="1:131" ht="26.25" customHeight="1" thickBot="1" x14ac:dyDescent="0.2">
      <c r="A27" s="1033"/>
      <c r="B27" s="1034"/>
      <c r="C27" s="1034"/>
      <c r="D27" s="1034"/>
      <c r="E27" s="1034"/>
      <c r="F27" s="1034"/>
      <c r="G27" s="1034"/>
      <c r="H27" s="1034"/>
      <c r="I27" s="1034"/>
      <c r="J27" s="1034"/>
      <c r="K27" s="1034"/>
      <c r="L27" s="1034"/>
      <c r="M27" s="1034"/>
      <c r="N27" s="1034"/>
      <c r="O27" s="1034"/>
      <c r="P27" s="1035"/>
      <c r="Q27" s="1039"/>
      <c r="R27" s="1040"/>
      <c r="S27" s="1040"/>
      <c r="T27" s="1040"/>
      <c r="U27" s="1041"/>
      <c r="V27" s="1039"/>
      <c r="W27" s="1040"/>
      <c r="X27" s="1040"/>
      <c r="Y27" s="1040"/>
      <c r="Z27" s="1041"/>
      <c r="AA27" s="1039"/>
      <c r="AB27" s="1040"/>
      <c r="AC27" s="1040"/>
      <c r="AD27" s="1040"/>
      <c r="AE27" s="1040"/>
      <c r="AF27" s="1092"/>
      <c r="AG27" s="1046"/>
      <c r="AH27" s="1046"/>
      <c r="AI27" s="1046"/>
      <c r="AJ27" s="1093"/>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51"/>
      <c r="BJ27" s="223"/>
      <c r="BK27" s="223"/>
      <c r="BL27" s="223"/>
      <c r="BM27" s="223"/>
      <c r="BN27" s="223"/>
      <c r="BO27" s="232"/>
      <c r="BP27" s="232"/>
      <c r="BQ27" s="229">
        <v>21</v>
      </c>
      <c r="BR27" s="230"/>
      <c r="BS27" s="1027"/>
      <c r="BT27" s="1028"/>
      <c r="BU27" s="1028"/>
      <c r="BV27" s="1028"/>
      <c r="BW27" s="1028"/>
      <c r="BX27" s="1028"/>
      <c r="BY27" s="1028"/>
      <c r="BZ27" s="1028"/>
      <c r="CA27" s="1028"/>
      <c r="CB27" s="1028"/>
      <c r="CC27" s="1028"/>
      <c r="CD27" s="1028"/>
      <c r="CE27" s="1028"/>
      <c r="CF27" s="1028"/>
      <c r="CG27" s="1049"/>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221"/>
    </row>
    <row r="28" spans="1:131" ht="26.25" customHeight="1" thickTop="1" x14ac:dyDescent="0.15">
      <c r="A28" s="233">
        <v>1</v>
      </c>
      <c r="B28" s="1082" t="s">
        <v>401</v>
      </c>
      <c r="C28" s="1083"/>
      <c r="D28" s="1083"/>
      <c r="E28" s="1083"/>
      <c r="F28" s="1083"/>
      <c r="G28" s="1083"/>
      <c r="H28" s="1083"/>
      <c r="I28" s="1083"/>
      <c r="J28" s="1083"/>
      <c r="K28" s="1083"/>
      <c r="L28" s="1083"/>
      <c r="M28" s="1083"/>
      <c r="N28" s="1083"/>
      <c r="O28" s="1083"/>
      <c r="P28" s="1084"/>
      <c r="Q28" s="1085">
        <v>7291</v>
      </c>
      <c r="R28" s="1086"/>
      <c r="S28" s="1086"/>
      <c r="T28" s="1086"/>
      <c r="U28" s="1086"/>
      <c r="V28" s="1086">
        <v>7243</v>
      </c>
      <c r="W28" s="1086"/>
      <c r="X28" s="1086"/>
      <c r="Y28" s="1086"/>
      <c r="Z28" s="1086"/>
      <c r="AA28" s="1086">
        <v>48</v>
      </c>
      <c r="AB28" s="1086"/>
      <c r="AC28" s="1086"/>
      <c r="AD28" s="1086"/>
      <c r="AE28" s="1087"/>
      <c r="AF28" s="1088">
        <v>48</v>
      </c>
      <c r="AG28" s="1086"/>
      <c r="AH28" s="1086"/>
      <c r="AI28" s="1086"/>
      <c r="AJ28" s="1089"/>
      <c r="AK28" s="1077">
        <v>554</v>
      </c>
      <c r="AL28" s="1078"/>
      <c r="AM28" s="1078"/>
      <c r="AN28" s="1078"/>
      <c r="AO28" s="1078"/>
      <c r="AP28" s="1078" t="s">
        <v>592</v>
      </c>
      <c r="AQ28" s="1078"/>
      <c r="AR28" s="1078"/>
      <c r="AS28" s="1078"/>
      <c r="AT28" s="1078"/>
      <c r="AU28" s="1078" t="s">
        <v>592</v>
      </c>
      <c r="AV28" s="1078"/>
      <c r="AW28" s="1078"/>
      <c r="AX28" s="1078"/>
      <c r="AY28" s="1078"/>
      <c r="AZ28" s="1079" t="s">
        <v>592</v>
      </c>
      <c r="BA28" s="1079"/>
      <c r="BB28" s="1079"/>
      <c r="BC28" s="1079"/>
      <c r="BD28" s="1079"/>
      <c r="BE28" s="1080"/>
      <c r="BF28" s="1080"/>
      <c r="BG28" s="1080"/>
      <c r="BH28" s="1080"/>
      <c r="BI28" s="1081"/>
      <c r="BJ28" s="223"/>
      <c r="BK28" s="223"/>
      <c r="BL28" s="223"/>
      <c r="BM28" s="223"/>
      <c r="BN28" s="223"/>
      <c r="BO28" s="232"/>
      <c r="BP28" s="232"/>
      <c r="BQ28" s="229">
        <v>22</v>
      </c>
      <c r="BR28" s="230"/>
      <c r="BS28" s="1027"/>
      <c r="BT28" s="1028"/>
      <c r="BU28" s="1028"/>
      <c r="BV28" s="1028"/>
      <c r="BW28" s="1028"/>
      <c r="BX28" s="1028"/>
      <c r="BY28" s="1028"/>
      <c r="BZ28" s="1028"/>
      <c r="CA28" s="1028"/>
      <c r="CB28" s="1028"/>
      <c r="CC28" s="1028"/>
      <c r="CD28" s="1028"/>
      <c r="CE28" s="1028"/>
      <c r="CF28" s="1028"/>
      <c r="CG28" s="1049"/>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221"/>
    </row>
    <row r="29" spans="1:131" ht="26.25" customHeight="1" x14ac:dyDescent="0.15">
      <c r="A29" s="233">
        <v>2</v>
      </c>
      <c r="B29" s="1065" t="s">
        <v>402</v>
      </c>
      <c r="C29" s="1066"/>
      <c r="D29" s="1066"/>
      <c r="E29" s="1066"/>
      <c r="F29" s="1066"/>
      <c r="G29" s="1066"/>
      <c r="H29" s="1066"/>
      <c r="I29" s="1066"/>
      <c r="J29" s="1066"/>
      <c r="K29" s="1066"/>
      <c r="L29" s="1066"/>
      <c r="M29" s="1066"/>
      <c r="N29" s="1066"/>
      <c r="O29" s="1066"/>
      <c r="P29" s="1067"/>
      <c r="Q29" s="1073">
        <v>1092</v>
      </c>
      <c r="R29" s="1074"/>
      <c r="S29" s="1074"/>
      <c r="T29" s="1074"/>
      <c r="U29" s="1074"/>
      <c r="V29" s="1074">
        <v>1087</v>
      </c>
      <c r="W29" s="1074"/>
      <c r="X29" s="1074"/>
      <c r="Y29" s="1074"/>
      <c r="Z29" s="1074"/>
      <c r="AA29" s="1074">
        <v>5</v>
      </c>
      <c r="AB29" s="1074"/>
      <c r="AC29" s="1074"/>
      <c r="AD29" s="1074"/>
      <c r="AE29" s="1075"/>
      <c r="AF29" s="1070">
        <v>5</v>
      </c>
      <c r="AG29" s="1071"/>
      <c r="AH29" s="1071"/>
      <c r="AI29" s="1071"/>
      <c r="AJ29" s="1072"/>
      <c r="AK29" s="1013">
        <v>223</v>
      </c>
      <c r="AL29" s="1004"/>
      <c r="AM29" s="1004"/>
      <c r="AN29" s="1004"/>
      <c r="AO29" s="1004"/>
      <c r="AP29" s="1004" t="s">
        <v>593</v>
      </c>
      <c r="AQ29" s="1004"/>
      <c r="AR29" s="1004"/>
      <c r="AS29" s="1004"/>
      <c r="AT29" s="1004"/>
      <c r="AU29" s="1004" t="s">
        <v>593</v>
      </c>
      <c r="AV29" s="1004"/>
      <c r="AW29" s="1004"/>
      <c r="AX29" s="1004"/>
      <c r="AY29" s="1004"/>
      <c r="AZ29" s="1076" t="s">
        <v>595</v>
      </c>
      <c r="BA29" s="1076"/>
      <c r="BB29" s="1076"/>
      <c r="BC29" s="1076"/>
      <c r="BD29" s="1076"/>
      <c r="BE29" s="1005"/>
      <c r="BF29" s="1005"/>
      <c r="BG29" s="1005"/>
      <c r="BH29" s="1005"/>
      <c r="BI29" s="1006"/>
      <c r="BJ29" s="223"/>
      <c r="BK29" s="223"/>
      <c r="BL29" s="223"/>
      <c r="BM29" s="223"/>
      <c r="BN29" s="223"/>
      <c r="BO29" s="232"/>
      <c r="BP29" s="232"/>
      <c r="BQ29" s="229">
        <v>23</v>
      </c>
      <c r="BR29" s="230"/>
      <c r="BS29" s="1027"/>
      <c r="BT29" s="1028"/>
      <c r="BU29" s="1028"/>
      <c r="BV29" s="1028"/>
      <c r="BW29" s="1028"/>
      <c r="BX29" s="1028"/>
      <c r="BY29" s="1028"/>
      <c r="BZ29" s="1028"/>
      <c r="CA29" s="1028"/>
      <c r="CB29" s="1028"/>
      <c r="CC29" s="1028"/>
      <c r="CD29" s="1028"/>
      <c r="CE29" s="1028"/>
      <c r="CF29" s="1028"/>
      <c r="CG29" s="1049"/>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221"/>
    </row>
    <row r="30" spans="1:131" ht="26.25" customHeight="1" x14ac:dyDescent="0.15">
      <c r="A30" s="233">
        <v>3</v>
      </c>
      <c r="B30" s="1065" t="s">
        <v>403</v>
      </c>
      <c r="C30" s="1066"/>
      <c r="D30" s="1066"/>
      <c r="E30" s="1066"/>
      <c r="F30" s="1066"/>
      <c r="G30" s="1066"/>
      <c r="H30" s="1066"/>
      <c r="I30" s="1066"/>
      <c r="J30" s="1066"/>
      <c r="K30" s="1066"/>
      <c r="L30" s="1066"/>
      <c r="M30" s="1066"/>
      <c r="N30" s="1066"/>
      <c r="O30" s="1066"/>
      <c r="P30" s="1067"/>
      <c r="Q30" s="1073">
        <v>5013</v>
      </c>
      <c r="R30" s="1074"/>
      <c r="S30" s="1074"/>
      <c r="T30" s="1074"/>
      <c r="U30" s="1074"/>
      <c r="V30" s="1074">
        <v>4935</v>
      </c>
      <c r="W30" s="1074"/>
      <c r="X30" s="1074"/>
      <c r="Y30" s="1074"/>
      <c r="Z30" s="1074"/>
      <c r="AA30" s="1074">
        <v>77</v>
      </c>
      <c r="AB30" s="1074"/>
      <c r="AC30" s="1074"/>
      <c r="AD30" s="1074"/>
      <c r="AE30" s="1075"/>
      <c r="AF30" s="1070">
        <v>77</v>
      </c>
      <c r="AG30" s="1071"/>
      <c r="AH30" s="1071"/>
      <c r="AI30" s="1071"/>
      <c r="AJ30" s="1072"/>
      <c r="AK30" s="1013">
        <v>868</v>
      </c>
      <c r="AL30" s="1004"/>
      <c r="AM30" s="1004"/>
      <c r="AN30" s="1004"/>
      <c r="AO30" s="1004"/>
      <c r="AP30" s="1004" t="s">
        <v>592</v>
      </c>
      <c r="AQ30" s="1004"/>
      <c r="AR30" s="1004"/>
      <c r="AS30" s="1004"/>
      <c r="AT30" s="1004"/>
      <c r="AU30" s="1004" t="s">
        <v>594</v>
      </c>
      <c r="AV30" s="1004"/>
      <c r="AW30" s="1004"/>
      <c r="AX30" s="1004"/>
      <c r="AY30" s="1004"/>
      <c r="AZ30" s="1076" t="s">
        <v>592</v>
      </c>
      <c r="BA30" s="1076"/>
      <c r="BB30" s="1076"/>
      <c r="BC30" s="1076"/>
      <c r="BD30" s="1076"/>
      <c r="BE30" s="1005"/>
      <c r="BF30" s="1005"/>
      <c r="BG30" s="1005"/>
      <c r="BH30" s="1005"/>
      <c r="BI30" s="1006"/>
      <c r="BJ30" s="223"/>
      <c r="BK30" s="223"/>
      <c r="BL30" s="223"/>
      <c r="BM30" s="223"/>
      <c r="BN30" s="223"/>
      <c r="BO30" s="232"/>
      <c r="BP30" s="232"/>
      <c r="BQ30" s="229">
        <v>24</v>
      </c>
      <c r="BR30" s="230"/>
      <c r="BS30" s="1027"/>
      <c r="BT30" s="1028"/>
      <c r="BU30" s="1028"/>
      <c r="BV30" s="1028"/>
      <c r="BW30" s="1028"/>
      <c r="BX30" s="1028"/>
      <c r="BY30" s="1028"/>
      <c r="BZ30" s="1028"/>
      <c r="CA30" s="1028"/>
      <c r="CB30" s="1028"/>
      <c r="CC30" s="1028"/>
      <c r="CD30" s="1028"/>
      <c r="CE30" s="1028"/>
      <c r="CF30" s="1028"/>
      <c r="CG30" s="1049"/>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221"/>
    </row>
    <row r="31" spans="1:131" ht="26.25" customHeight="1" x14ac:dyDescent="0.15">
      <c r="A31" s="233">
        <v>4</v>
      </c>
      <c r="B31" s="1065" t="s">
        <v>404</v>
      </c>
      <c r="C31" s="1066"/>
      <c r="D31" s="1066"/>
      <c r="E31" s="1066"/>
      <c r="F31" s="1066"/>
      <c r="G31" s="1066"/>
      <c r="H31" s="1066"/>
      <c r="I31" s="1066"/>
      <c r="J31" s="1066"/>
      <c r="K31" s="1066"/>
      <c r="L31" s="1066"/>
      <c r="M31" s="1066"/>
      <c r="N31" s="1066"/>
      <c r="O31" s="1066"/>
      <c r="P31" s="1067"/>
      <c r="Q31" s="1073">
        <v>2641</v>
      </c>
      <c r="R31" s="1074"/>
      <c r="S31" s="1074"/>
      <c r="T31" s="1074"/>
      <c r="U31" s="1074"/>
      <c r="V31" s="1074">
        <v>529</v>
      </c>
      <c r="W31" s="1074"/>
      <c r="X31" s="1074"/>
      <c r="Y31" s="1074"/>
      <c r="Z31" s="1074"/>
      <c r="AA31" s="1074">
        <v>2112</v>
      </c>
      <c r="AB31" s="1074"/>
      <c r="AC31" s="1074"/>
      <c r="AD31" s="1074"/>
      <c r="AE31" s="1075"/>
      <c r="AF31" s="1070">
        <v>2112</v>
      </c>
      <c r="AG31" s="1071"/>
      <c r="AH31" s="1071"/>
      <c r="AI31" s="1071"/>
      <c r="AJ31" s="1072"/>
      <c r="AK31" s="1013">
        <v>16</v>
      </c>
      <c r="AL31" s="1004"/>
      <c r="AM31" s="1004"/>
      <c r="AN31" s="1004"/>
      <c r="AO31" s="1004"/>
      <c r="AP31" s="1004">
        <v>70</v>
      </c>
      <c r="AQ31" s="1004"/>
      <c r="AR31" s="1004"/>
      <c r="AS31" s="1004"/>
      <c r="AT31" s="1004"/>
      <c r="AU31" s="1004"/>
      <c r="AV31" s="1004"/>
      <c r="AW31" s="1004"/>
      <c r="AX31" s="1004"/>
      <c r="AY31" s="1004"/>
      <c r="AZ31" s="1076"/>
      <c r="BA31" s="1076"/>
      <c r="BB31" s="1076"/>
      <c r="BC31" s="1076"/>
      <c r="BD31" s="1076"/>
      <c r="BE31" s="1005" t="s">
        <v>405</v>
      </c>
      <c r="BF31" s="1005"/>
      <c r="BG31" s="1005"/>
      <c r="BH31" s="1005"/>
      <c r="BI31" s="1006"/>
      <c r="BJ31" s="223"/>
      <c r="BK31" s="223"/>
      <c r="BL31" s="223"/>
      <c r="BM31" s="223"/>
      <c r="BN31" s="223"/>
      <c r="BO31" s="232"/>
      <c r="BP31" s="232"/>
      <c r="BQ31" s="229">
        <v>25</v>
      </c>
      <c r="BR31" s="230"/>
      <c r="BS31" s="1027"/>
      <c r="BT31" s="1028"/>
      <c r="BU31" s="1028"/>
      <c r="BV31" s="1028"/>
      <c r="BW31" s="1028"/>
      <c r="BX31" s="1028"/>
      <c r="BY31" s="1028"/>
      <c r="BZ31" s="1028"/>
      <c r="CA31" s="1028"/>
      <c r="CB31" s="1028"/>
      <c r="CC31" s="1028"/>
      <c r="CD31" s="1028"/>
      <c r="CE31" s="1028"/>
      <c r="CF31" s="1028"/>
      <c r="CG31" s="1049"/>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221"/>
    </row>
    <row r="32" spans="1:131" ht="26.25" customHeight="1" x14ac:dyDescent="0.15">
      <c r="A32" s="233">
        <v>5</v>
      </c>
      <c r="B32" s="1065" t="s">
        <v>406</v>
      </c>
      <c r="C32" s="1066"/>
      <c r="D32" s="1066"/>
      <c r="E32" s="1066"/>
      <c r="F32" s="1066"/>
      <c r="G32" s="1066"/>
      <c r="H32" s="1066"/>
      <c r="I32" s="1066"/>
      <c r="J32" s="1066"/>
      <c r="K32" s="1066"/>
      <c r="L32" s="1066"/>
      <c r="M32" s="1066"/>
      <c r="N32" s="1066"/>
      <c r="O32" s="1066"/>
      <c r="P32" s="1067"/>
      <c r="Q32" s="1073">
        <v>868</v>
      </c>
      <c r="R32" s="1074"/>
      <c r="S32" s="1074"/>
      <c r="T32" s="1074"/>
      <c r="U32" s="1074"/>
      <c r="V32" s="1074">
        <v>182</v>
      </c>
      <c r="W32" s="1074"/>
      <c r="X32" s="1074"/>
      <c r="Y32" s="1074"/>
      <c r="Z32" s="1074"/>
      <c r="AA32" s="1074">
        <v>686</v>
      </c>
      <c r="AB32" s="1074"/>
      <c r="AC32" s="1074"/>
      <c r="AD32" s="1074"/>
      <c r="AE32" s="1075"/>
      <c r="AF32" s="1070">
        <v>686</v>
      </c>
      <c r="AG32" s="1071"/>
      <c r="AH32" s="1071"/>
      <c r="AI32" s="1071"/>
      <c r="AJ32" s="1072"/>
      <c r="AK32" s="1013">
        <v>444</v>
      </c>
      <c r="AL32" s="1004"/>
      <c r="AM32" s="1004"/>
      <c r="AN32" s="1004"/>
      <c r="AO32" s="1004"/>
      <c r="AP32" s="1004">
        <v>12324</v>
      </c>
      <c r="AQ32" s="1004"/>
      <c r="AR32" s="1004"/>
      <c r="AS32" s="1004"/>
      <c r="AT32" s="1004"/>
      <c r="AU32" s="1004">
        <v>5460</v>
      </c>
      <c r="AV32" s="1004"/>
      <c r="AW32" s="1004"/>
      <c r="AX32" s="1004"/>
      <c r="AY32" s="1004"/>
      <c r="AZ32" s="1076"/>
      <c r="BA32" s="1076"/>
      <c r="BB32" s="1076"/>
      <c r="BC32" s="1076"/>
      <c r="BD32" s="1076"/>
      <c r="BE32" s="1005" t="s">
        <v>405</v>
      </c>
      <c r="BF32" s="1005"/>
      <c r="BG32" s="1005"/>
      <c r="BH32" s="1005"/>
      <c r="BI32" s="1006"/>
      <c r="BJ32" s="223"/>
      <c r="BK32" s="223"/>
      <c r="BL32" s="223"/>
      <c r="BM32" s="223"/>
      <c r="BN32" s="223"/>
      <c r="BO32" s="232"/>
      <c r="BP32" s="232"/>
      <c r="BQ32" s="229">
        <v>26</v>
      </c>
      <c r="BR32" s="230"/>
      <c r="BS32" s="1027"/>
      <c r="BT32" s="1028"/>
      <c r="BU32" s="1028"/>
      <c r="BV32" s="1028"/>
      <c r="BW32" s="1028"/>
      <c r="BX32" s="1028"/>
      <c r="BY32" s="1028"/>
      <c r="BZ32" s="1028"/>
      <c r="CA32" s="1028"/>
      <c r="CB32" s="1028"/>
      <c r="CC32" s="1028"/>
      <c r="CD32" s="1028"/>
      <c r="CE32" s="1028"/>
      <c r="CF32" s="1028"/>
      <c r="CG32" s="1049"/>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221"/>
    </row>
    <row r="33" spans="1:131" ht="26.25" customHeight="1" x14ac:dyDescent="0.15">
      <c r="A33" s="233">
        <v>6</v>
      </c>
      <c r="B33" s="1065"/>
      <c r="C33" s="1066"/>
      <c r="D33" s="1066"/>
      <c r="E33" s="1066"/>
      <c r="F33" s="1066"/>
      <c r="G33" s="1066"/>
      <c r="H33" s="1066"/>
      <c r="I33" s="1066"/>
      <c r="J33" s="1066"/>
      <c r="K33" s="1066"/>
      <c r="L33" s="1066"/>
      <c r="M33" s="1066"/>
      <c r="N33" s="1066"/>
      <c r="O33" s="1066"/>
      <c r="P33" s="1067"/>
      <c r="Q33" s="1073"/>
      <c r="R33" s="1074"/>
      <c r="S33" s="1074"/>
      <c r="T33" s="1074"/>
      <c r="U33" s="1074"/>
      <c r="V33" s="1074"/>
      <c r="W33" s="1074"/>
      <c r="X33" s="1074"/>
      <c r="Y33" s="1074"/>
      <c r="Z33" s="1074"/>
      <c r="AA33" s="1074"/>
      <c r="AB33" s="1074"/>
      <c r="AC33" s="1074"/>
      <c r="AD33" s="1074"/>
      <c r="AE33" s="1075"/>
      <c r="AF33" s="1070"/>
      <c r="AG33" s="1071"/>
      <c r="AH33" s="1071"/>
      <c r="AI33" s="1071"/>
      <c r="AJ33" s="1072"/>
      <c r="AK33" s="1013"/>
      <c r="AL33" s="1004"/>
      <c r="AM33" s="1004"/>
      <c r="AN33" s="1004"/>
      <c r="AO33" s="1004"/>
      <c r="AP33" s="1004"/>
      <c r="AQ33" s="1004"/>
      <c r="AR33" s="1004"/>
      <c r="AS33" s="1004"/>
      <c r="AT33" s="1004"/>
      <c r="AU33" s="1004"/>
      <c r="AV33" s="1004"/>
      <c r="AW33" s="1004"/>
      <c r="AX33" s="1004"/>
      <c r="AY33" s="1004"/>
      <c r="AZ33" s="1076"/>
      <c r="BA33" s="1076"/>
      <c r="BB33" s="1076"/>
      <c r="BC33" s="1076"/>
      <c r="BD33" s="1076"/>
      <c r="BE33" s="1005"/>
      <c r="BF33" s="1005"/>
      <c r="BG33" s="1005"/>
      <c r="BH33" s="1005"/>
      <c r="BI33" s="1006"/>
      <c r="BJ33" s="223"/>
      <c r="BK33" s="223"/>
      <c r="BL33" s="223"/>
      <c r="BM33" s="223"/>
      <c r="BN33" s="223"/>
      <c r="BO33" s="232"/>
      <c r="BP33" s="232"/>
      <c r="BQ33" s="229">
        <v>27</v>
      </c>
      <c r="BR33" s="230"/>
      <c r="BS33" s="1027"/>
      <c r="BT33" s="1028"/>
      <c r="BU33" s="1028"/>
      <c r="BV33" s="1028"/>
      <c r="BW33" s="1028"/>
      <c r="BX33" s="1028"/>
      <c r="BY33" s="1028"/>
      <c r="BZ33" s="1028"/>
      <c r="CA33" s="1028"/>
      <c r="CB33" s="1028"/>
      <c r="CC33" s="1028"/>
      <c r="CD33" s="1028"/>
      <c r="CE33" s="1028"/>
      <c r="CF33" s="1028"/>
      <c r="CG33" s="1049"/>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221"/>
    </row>
    <row r="34" spans="1:131" ht="26.25" customHeight="1" x14ac:dyDescent="0.15">
      <c r="A34" s="233">
        <v>7</v>
      </c>
      <c r="B34" s="1065"/>
      <c r="C34" s="1066"/>
      <c r="D34" s="1066"/>
      <c r="E34" s="1066"/>
      <c r="F34" s="1066"/>
      <c r="G34" s="1066"/>
      <c r="H34" s="1066"/>
      <c r="I34" s="1066"/>
      <c r="J34" s="1066"/>
      <c r="K34" s="1066"/>
      <c r="L34" s="1066"/>
      <c r="M34" s="1066"/>
      <c r="N34" s="1066"/>
      <c r="O34" s="1066"/>
      <c r="P34" s="1067"/>
      <c r="Q34" s="1073"/>
      <c r="R34" s="1074"/>
      <c r="S34" s="1074"/>
      <c r="T34" s="1074"/>
      <c r="U34" s="1074"/>
      <c r="V34" s="1074"/>
      <c r="W34" s="1074"/>
      <c r="X34" s="1074"/>
      <c r="Y34" s="1074"/>
      <c r="Z34" s="1074"/>
      <c r="AA34" s="1074"/>
      <c r="AB34" s="1074"/>
      <c r="AC34" s="1074"/>
      <c r="AD34" s="1074"/>
      <c r="AE34" s="1075"/>
      <c r="AF34" s="1070"/>
      <c r="AG34" s="1071"/>
      <c r="AH34" s="1071"/>
      <c r="AI34" s="1071"/>
      <c r="AJ34" s="1072"/>
      <c r="AK34" s="1013"/>
      <c r="AL34" s="1004"/>
      <c r="AM34" s="1004"/>
      <c r="AN34" s="1004"/>
      <c r="AO34" s="1004"/>
      <c r="AP34" s="1004"/>
      <c r="AQ34" s="1004"/>
      <c r="AR34" s="1004"/>
      <c r="AS34" s="1004"/>
      <c r="AT34" s="1004"/>
      <c r="AU34" s="1004"/>
      <c r="AV34" s="1004"/>
      <c r="AW34" s="1004"/>
      <c r="AX34" s="1004"/>
      <c r="AY34" s="1004"/>
      <c r="AZ34" s="1076"/>
      <c r="BA34" s="1076"/>
      <c r="BB34" s="1076"/>
      <c r="BC34" s="1076"/>
      <c r="BD34" s="1076"/>
      <c r="BE34" s="1005"/>
      <c r="BF34" s="1005"/>
      <c r="BG34" s="1005"/>
      <c r="BH34" s="1005"/>
      <c r="BI34" s="1006"/>
      <c r="BJ34" s="223"/>
      <c r="BK34" s="223"/>
      <c r="BL34" s="223"/>
      <c r="BM34" s="223"/>
      <c r="BN34" s="223"/>
      <c r="BO34" s="232"/>
      <c r="BP34" s="232"/>
      <c r="BQ34" s="229">
        <v>28</v>
      </c>
      <c r="BR34" s="230"/>
      <c r="BS34" s="1027"/>
      <c r="BT34" s="1028"/>
      <c r="BU34" s="1028"/>
      <c r="BV34" s="1028"/>
      <c r="BW34" s="1028"/>
      <c r="BX34" s="1028"/>
      <c r="BY34" s="1028"/>
      <c r="BZ34" s="1028"/>
      <c r="CA34" s="1028"/>
      <c r="CB34" s="1028"/>
      <c r="CC34" s="1028"/>
      <c r="CD34" s="1028"/>
      <c r="CE34" s="1028"/>
      <c r="CF34" s="1028"/>
      <c r="CG34" s="1049"/>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221"/>
    </row>
    <row r="35" spans="1:131" ht="26.25" customHeight="1" x14ac:dyDescent="0.15">
      <c r="A35" s="233">
        <v>8</v>
      </c>
      <c r="B35" s="1065"/>
      <c r="C35" s="1066"/>
      <c r="D35" s="1066"/>
      <c r="E35" s="1066"/>
      <c r="F35" s="1066"/>
      <c r="G35" s="1066"/>
      <c r="H35" s="1066"/>
      <c r="I35" s="1066"/>
      <c r="J35" s="1066"/>
      <c r="K35" s="1066"/>
      <c r="L35" s="1066"/>
      <c r="M35" s="1066"/>
      <c r="N35" s="1066"/>
      <c r="O35" s="1066"/>
      <c r="P35" s="1067"/>
      <c r="Q35" s="1073"/>
      <c r="R35" s="1074"/>
      <c r="S35" s="1074"/>
      <c r="T35" s="1074"/>
      <c r="U35" s="1074"/>
      <c r="V35" s="1074"/>
      <c r="W35" s="1074"/>
      <c r="X35" s="1074"/>
      <c r="Y35" s="1074"/>
      <c r="Z35" s="1074"/>
      <c r="AA35" s="1074"/>
      <c r="AB35" s="1074"/>
      <c r="AC35" s="1074"/>
      <c r="AD35" s="1074"/>
      <c r="AE35" s="1075"/>
      <c r="AF35" s="1070"/>
      <c r="AG35" s="1071"/>
      <c r="AH35" s="1071"/>
      <c r="AI35" s="1071"/>
      <c r="AJ35" s="1072"/>
      <c r="AK35" s="1013"/>
      <c r="AL35" s="1004"/>
      <c r="AM35" s="1004"/>
      <c r="AN35" s="1004"/>
      <c r="AO35" s="1004"/>
      <c r="AP35" s="1004"/>
      <c r="AQ35" s="1004"/>
      <c r="AR35" s="1004"/>
      <c r="AS35" s="1004"/>
      <c r="AT35" s="1004"/>
      <c r="AU35" s="1004"/>
      <c r="AV35" s="1004"/>
      <c r="AW35" s="1004"/>
      <c r="AX35" s="1004"/>
      <c r="AY35" s="1004"/>
      <c r="AZ35" s="1076"/>
      <c r="BA35" s="1076"/>
      <c r="BB35" s="1076"/>
      <c r="BC35" s="1076"/>
      <c r="BD35" s="1076"/>
      <c r="BE35" s="1005"/>
      <c r="BF35" s="1005"/>
      <c r="BG35" s="1005"/>
      <c r="BH35" s="1005"/>
      <c r="BI35" s="1006"/>
      <c r="BJ35" s="223"/>
      <c r="BK35" s="223"/>
      <c r="BL35" s="223"/>
      <c r="BM35" s="223"/>
      <c r="BN35" s="223"/>
      <c r="BO35" s="232"/>
      <c r="BP35" s="232"/>
      <c r="BQ35" s="229">
        <v>29</v>
      </c>
      <c r="BR35" s="230"/>
      <c r="BS35" s="1027"/>
      <c r="BT35" s="1028"/>
      <c r="BU35" s="1028"/>
      <c r="BV35" s="1028"/>
      <c r="BW35" s="1028"/>
      <c r="BX35" s="1028"/>
      <c r="BY35" s="1028"/>
      <c r="BZ35" s="1028"/>
      <c r="CA35" s="1028"/>
      <c r="CB35" s="1028"/>
      <c r="CC35" s="1028"/>
      <c r="CD35" s="1028"/>
      <c r="CE35" s="1028"/>
      <c r="CF35" s="1028"/>
      <c r="CG35" s="1049"/>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221"/>
    </row>
    <row r="36" spans="1:131" ht="26.25" customHeight="1" x14ac:dyDescent="0.15">
      <c r="A36" s="233">
        <v>9</v>
      </c>
      <c r="B36" s="1065"/>
      <c r="C36" s="1066"/>
      <c r="D36" s="1066"/>
      <c r="E36" s="1066"/>
      <c r="F36" s="1066"/>
      <c r="G36" s="1066"/>
      <c r="H36" s="1066"/>
      <c r="I36" s="1066"/>
      <c r="J36" s="1066"/>
      <c r="K36" s="1066"/>
      <c r="L36" s="1066"/>
      <c r="M36" s="1066"/>
      <c r="N36" s="1066"/>
      <c r="O36" s="1066"/>
      <c r="P36" s="1067"/>
      <c r="Q36" s="1073"/>
      <c r="R36" s="1074"/>
      <c r="S36" s="1074"/>
      <c r="T36" s="1074"/>
      <c r="U36" s="1074"/>
      <c r="V36" s="1074"/>
      <c r="W36" s="1074"/>
      <c r="X36" s="1074"/>
      <c r="Y36" s="1074"/>
      <c r="Z36" s="1074"/>
      <c r="AA36" s="1074"/>
      <c r="AB36" s="1074"/>
      <c r="AC36" s="1074"/>
      <c r="AD36" s="1074"/>
      <c r="AE36" s="1075"/>
      <c r="AF36" s="1070"/>
      <c r="AG36" s="1071"/>
      <c r="AH36" s="1071"/>
      <c r="AI36" s="1071"/>
      <c r="AJ36" s="1072"/>
      <c r="AK36" s="1013"/>
      <c r="AL36" s="1004"/>
      <c r="AM36" s="1004"/>
      <c r="AN36" s="1004"/>
      <c r="AO36" s="1004"/>
      <c r="AP36" s="1004"/>
      <c r="AQ36" s="1004"/>
      <c r="AR36" s="1004"/>
      <c r="AS36" s="1004"/>
      <c r="AT36" s="1004"/>
      <c r="AU36" s="1004"/>
      <c r="AV36" s="1004"/>
      <c r="AW36" s="1004"/>
      <c r="AX36" s="1004"/>
      <c r="AY36" s="1004"/>
      <c r="AZ36" s="1076"/>
      <c r="BA36" s="1076"/>
      <c r="BB36" s="1076"/>
      <c r="BC36" s="1076"/>
      <c r="BD36" s="1076"/>
      <c r="BE36" s="1005"/>
      <c r="BF36" s="1005"/>
      <c r="BG36" s="1005"/>
      <c r="BH36" s="1005"/>
      <c r="BI36" s="1006"/>
      <c r="BJ36" s="223"/>
      <c r="BK36" s="223"/>
      <c r="BL36" s="223"/>
      <c r="BM36" s="223"/>
      <c r="BN36" s="223"/>
      <c r="BO36" s="232"/>
      <c r="BP36" s="232"/>
      <c r="BQ36" s="229">
        <v>30</v>
      </c>
      <c r="BR36" s="230"/>
      <c r="BS36" s="1027"/>
      <c r="BT36" s="1028"/>
      <c r="BU36" s="1028"/>
      <c r="BV36" s="1028"/>
      <c r="BW36" s="1028"/>
      <c r="BX36" s="1028"/>
      <c r="BY36" s="1028"/>
      <c r="BZ36" s="1028"/>
      <c r="CA36" s="1028"/>
      <c r="CB36" s="1028"/>
      <c r="CC36" s="1028"/>
      <c r="CD36" s="1028"/>
      <c r="CE36" s="1028"/>
      <c r="CF36" s="1028"/>
      <c r="CG36" s="1049"/>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221"/>
    </row>
    <row r="37" spans="1:131" ht="26.25" customHeight="1" x14ac:dyDescent="0.15">
      <c r="A37" s="233">
        <v>10</v>
      </c>
      <c r="B37" s="1065"/>
      <c r="C37" s="1066"/>
      <c r="D37" s="1066"/>
      <c r="E37" s="1066"/>
      <c r="F37" s="1066"/>
      <c r="G37" s="1066"/>
      <c r="H37" s="1066"/>
      <c r="I37" s="1066"/>
      <c r="J37" s="1066"/>
      <c r="K37" s="1066"/>
      <c r="L37" s="1066"/>
      <c r="M37" s="1066"/>
      <c r="N37" s="1066"/>
      <c r="O37" s="1066"/>
      <c r="P37" s="1067"/>
      <c r="Q37" s="1073"/>
      <c r="R37" s="1074"/>
      <c r="S37" s="1074"/>
      <c r="T37" s="1074"/>
      <c r="U37" s="1074"/>
      <c r="V37" s="1074"/>
      <c r="W37" s="1074"/>
      <c r="X37" s="1074"/>
      <c r="Y37" s="1074"/>
      <c r="Z37" s="1074"/>
      <c r="AA37" s="1074"/>
      <c r="AB37" s="1074"/>
      <c r="AC37" s="1074"/>
      <c r="AD37" s="1074"/>
      <c r="AE37" s="1075"/>
      <c r="AF37" s="1070"/>
      <c r="AG37" s="1071"/>
      <c r="AH37" s="1071"/>
      <c r="AI37" s="1071"/>
      <c r="AJ37" s="1072"/>
      <c r="AK37" s="1013"/>
      <c r="AL37" s="1004"/>
      <c r="AM37" s="1004"/>
      <c r="AN37" s="1004"/>
      <c r="AO37" s="1004"/>
      <c r="AP37" s="1004"/>
      <c r="AQ37" s="1004"/>
      <c r="AR37" s="1004"/>
      <c r="AS37" s="1004"/>
      <c r="AT37" s="1004"/>
      <c r="AU37" s="1004"/>
      <c r="AV37" s="1004"/>
      <c r="AW37" s="1004"/>
      <c r="AX37" s="1004"/>
      <c r="AY37" s="1004"/>
      <c r="AZ37" s="1076"/>
      <c r="BA37" s="1076"/>
      <c r="BB37" s="1076"/>
      <c r="BC37" s="1076"/>
      <c r="BD37" s="1076"/>
      <c r="BE37" s="1005"/>
      <c r="BF37" s="1005"/>
      <c r="BG37" s="1005"/>
      <c r="BH37" s="1005"/>
      <c r="BI37" s="1006"/>
      <c r="BJ37" s="223"/>
      <c r="BK37" s="223"/>
      <c r="BL37" s="223"/>
      <c r="BM37" s="223"/>
      <c r="BN37" s="223"/>
      <c r="BO37" s="232"/>
      <c r="BP37" s="232"/>
      <c r="BQ37" s="229">
        <v>31</v>
      </c>
      <c r="BR37" s="230"/>
      <c r="BS37" s="1027"/>
      <c r="BT37" s="1028"/>
      <c r="BU37" s="1028"/>
      <c r="BV37" s="1028"/>
      <c r="BW37" s="1028"/>
      <c r="BX37" s="1028"/>
      <c r="BY37" s="1028"/>
      <c r="BZ37" s="1028"/>
      <c r="CA37" s="1028"/>
      <c r="CB37" s="1028"/>
      <c r="CC37" s="1028"/>
      <c r="CD37" s="1028"/>
      <c r="CE37" s="1028"/>
      <c r="CF37" s="1028"/>
      <c r="CG37" s="1049"/>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221"/>
    </row>
    <row r="38" spans="1:131" ht="26.25" customHeight="1" x14ac:dyDescent="0.15">
      <c r="A38" s="233">
        <v>11</v>
      </c>
      <c r="B38" s="1065"/>
      <c r="C38" s="1066"/>
      <c r="D38" s="1066"/>
      <c r="E38" s="1066"/>
      <c r="F38" s="1066"/>
      <c r="G38" s="1066"/>
      <c r="H38" s="1066"/>
      <c r="I38" s="1066"/>
      <c r="J38" s="1066"/>
      <c r="K38" s="1066"/>
      <c r="L38" s="1066"/>
      <c r="M38" s="1066"/>
      <c r="N38" s="1066"/>
      <c r="O38" s="1066"/>
      <c r="P38" s="1067"/>
      <c r="Q38" s="1073"/>
      <c r="R38" s="1074"/>
      <c r="S38" s="1074"/>
      <c r="T38" s="1074"/>
      <c r="U38" s="1074"/>
      <c r="V38" s="1074"/>
      <c r="W38" s="1074"/>
      <c r="X38" s="1074"/>
      <c r="Y38" s="1074"/>
      <c r="Z38" s="1074"/>
      <c r="AA38" s="1074"/>
      <c r="AB38" s="1074"/>
      <c r="AC38" s="1074"/>
      <c r="AD38" s="1074"/>
      <c r="AE38" s="1075"/>
      <c r="AF38" s="1070"/>
      <c r="AG38" s="1071"/>
      <c r="AH38" s="1071"/>
      <c r="AI38" s="1071"/>
      <c r="AJ38" s="1072"/>
      <c r="AK38" s="1013"/>
      <c r="AL38" s="1004"/>
      <c r="AM38" s="1004"/>
      <c r="AN38" s="1004"/>
      <c r="AO38" s="1004"/>
      <c r="AP38" s="1004"/>
      <c r="AQ38" s="1004"/>
      <c r="AR38" s="1004"/>
      <c r="AS38" s="1004"/>
      <c r="AT38" s="1004"/>
      <c r="AU38" s="1004"/>
      <c r="AV38" s="1004"/>
      <c r="AW38" s="1004"/>
      <c r="AX38" s="1004"/>
      <c r="AY38" s="1004"/>
      <c r="AZ38" s="1076"/>
      <c r="BA38" s="1076"/>
      <c r="BB38" s="1076"/>
      <c r="BC38" s="1076"/>
      <c r="BD38" s="1076"/>
      <c r="BE38" s="1005"/>
      <c r="BF38" s="1005"/>
      <c r="BG38" s="1005"/>
      <c r="BH38" s="1005"/>
      <c r="BI38" s="1006"/>
      <c r="BJ38" s="223"/>
      <c r="BK38" s="223"/>
      <c r="BL38" s="223"/>
      <c r="BM38" s="223"/>
      <c r="BN38" s="223"/>
      <c r="BO38" s="232"/>
      <c r="BP38" s="232"/>
      <c r="BQ38" s="229">
        <v>32</v>
      </c>
      <c r="BR38" s="230"/>
      <c r="BS38" s="1027"/>
      <c r="BT38" s="1028"/>
      <c r="BU38" s="1028"/>
      <c r="BV38" s="1028"/>
      <c r="BW38" s="1028"/>
      <c r="BX38" s="1028"/>
      <c r="BY38" s="1028"/>
      <c r="BZ38" s="1028"/>
      <c r="CA38" s="1028"/>
      <c r="CB38" s="1028"/>
      <c r="CC38" s="1028"/>
      <c r="CD38" s="1028"/>
      <c r="CE38" s="1028"/>
      <c r="CF38" s="1028"/>
      <c r="CG38" s="1049"/>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221"/>
    </row>
    <row r="39" spans="1:131" ht="26.25" customHeight="1" x14ac:dyDescent="0.15">
      <c r="A39" s="233">
        <v>12</v>
      </c>
      <c r="B39" s="1065"/>
      <c r="C39" s="1066"/>
      <c r="D39" s="1066"/>
      <c r="E39" s="1066"/>
      <c r="F39" s="1066"/>
      <c r="G39" s="1066"/>
      <c r="H39" s="1066"/>
      <c r="I39" s="1066"/>
      <c r="J39" s="1066"/>
      <c r="K39" s="1066"/>
      <c r="L39" s="1066"/>
      <c r="M39" s="1066"/>
      <c r="N39" s="1066"/>
      <c r="O39" s="1066"/>
      <c r="P39" s="1067"/>
      <c r="Q39" s="1073"/>
      <c r="R39" s="1074"/>
      <c r="S39" s="1074"/>
      <c r="T39" s="1074"/>
      <c r="U39" s="1074"/>
      <c r="V39" s="1074"/>
      <c r="W39" s="1074"/>
      <c r="X39" s="1074"/>
      <c r="Y39" s="1074"/>
      <c r="Z39" s="1074"/>
      <c r="AA39" s="1074"/>
      <c r="AB39" s="1074"/>
      <c r="AC39" s="1074"/>
      <c r="AD39" s="1074"/>
      <c r="AE39" s="1075"/>
      <c r="AF39" s="1070"/>
      <c r="AG39" s="1071"/>
      <c r="AH39" s="1071"/>
      <c r="AI39" s="1071"/>
      <c r="AJ39" s="1072"/>
      <c r="AK39" s="1013"/>
      <c r="AL39" s="1004"/>
      <c r="AM39" s="1004"/>
      <c r="AN39" s="1004"/>
      <c r="AO39" s="1004"/>
      <c r="AP39" s="1004"/>
      <c r="AQ39" s="1004"/>
      <c r="AR39" s="1004"/>
      <c r="AS39" s="1004"/>
      <c r="AT39" s="1004"/>
      <c r="AU39" s="1004"/>
      <c r="AV39" s="1004"/>
      <c r="AW39" s="1004"/>
      <c r="AX39" s="1004"/>
      <c r="AY39" s="1004"/>
      <c r="AZ39" s="1076"/>
      <c r="BA39" s="1076"/>
      <c r="BB39" s="1076"/>
      <c r="BC39" s="1076"/>
      <c r="BD39" s="1076"/>
      <c r="BE39" s="1005"/>
      <c r="BF39" s="1005"/>
      <c r="BG39" s="1005"/>
      <c r="BH39" s="1005"/>
      <c r="BI39" s="1006"/>
      <c r="BJ39" s="223"/>
      <c r="BK39" s="223"/>
      <c r="BL39" s="223"/>
      <c r="BM39" s="223"/>
      <c r="BN39" s="223"/>
      <c r="BO39" s="232"/>
      <c r="BP39" s="232"/>
      <c r="BQ39" s="229">
        <v>33</v>
      </c>
      <c r="BR39" s="230"/>
      <c r="BS39" s="1027"/>
      <c r="BT39" s="1028"/>
      <c r="BU39" s="1028"/>
      <c r="BV39" s="1028"/>
      <c r="BW39" s="1028"/>
      <c r="BX39" s="1028"/>
      <c r="BY39" s="1028"/>
      <c r="BZ39" s="1028"/>
      <c r="CA39" s="1028"/>
      <c r="CB39" s="1028"/>
      <c r="CC39" s="1028"/>
      <c r="CD39" s="1028"/>
      <c r="CE39" s="1028"/>
      <c r="CF39" s="1028"/>
      <c r="CG39" s="1049"/>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221"/>
    </row>
    <row r="40" spans="1:131" ht="26.25" customHeight="1" x14ac:dyDescent="0.15">
      <c r="A40" s="229">
        <v>13</v>
      </c>
      <c r="B40" s="1065"/>
      <c r="C40" s="1066"/>
      <c r="D40" s="1066"/>
      <c r="E40" s="1066"/>
      <c r="F40" s="1066"/>
      <c r="G40" s="1066"/>
      <c r="H40" s="1066"/>
      <c r="I40" s="1066"/>
      <c r="J40" s="1066"/>
      <c r="K40" s="1066"/>
      <c r="L40" s="1066"/>
      <c r="M40" s="1066"/>
      <c r="N40" s="1066"/>
      <c r="O40" s="1066"/>
      <c r="P40" s="1067"/>
      <c r="Q40" s="1073"/>
      <c r="R40" s="1074"/>
      <c r="S40" s="1074"/>
      <c r="T40" s="1074"/>
      <c r="U40" s="1074"/>
      <c r="V40" s="1074"/>
      <c r="W40" s="1074"/>
      <c r="X40" s="1074"/>
      <c r="Y40" s="1074"/>
      <c r="Z40" s="1074"/>
      <c r="AA40" s="1074"/>
      <c r="AB40" s="1074"/>
      <c r="AC40" s="1074"/>
      <c r="AD40" s="1074"/>
      <c r="AE40" s="1075"/>
      <c r="AF40" s="1070"/>
      <c r="AG40" s="1071"/>
      <c r="AH40" s="1071"/>
      <c r="AI40" s="1071"/>
      <c r="AJ40" s="1072"/>
      <c r="AK40" s="1013"/>
      <c r="AL40" s="1004"/>
      <c r="AM40" s="1004"/>
      <c r="AN40" s="1004"/>
      <c r="AO40" s="1004"/>
      <c r="AP40" s="1004"/>
      <c r="AQ40" s="1004"/>
      <c r="AR40" s="1004"/>
      <c r="AS40" s="1004"/>
      <c r="AT40" s="1004"/>
      <c r="AU40" s="1004"/>
      <c r="AV40" s="1004"/>
      <c r="AW40" s="1004"/>
      <c r="AX40" s="1004"/>
      <c r="AY40" s="1004"/>
      <c r="AZ40" s="1076"/>
      <c r="BA40" s="1076"/>
      <c r="BB40" s="1076"/>
      <c r="BC40" s="1076"/>
      <c r="BD40" s="1076"/>
      <c r="BE40" s="1005"/>
      <c r="BF40" s="1005"/>
      <c r="BG40" s="1005"/>
      <c r="BH40" s="1005"/>
      <c r="BI40" s="1006"/>
      <c r="BJ40" s="223"/>
      <c r="BK40" s="223"/>
      <c r="BL40" s="223"/>
      <c r="BM40" s="223"/>
      <c r="BN40" s="223"/>
      <c r="BO40" s="232"/>
      <c r="BP40" s="232"/>
      <c r="BQ40" s="229">
        <v>34</v>
      </c>
      <c r="BR40" s="230"/>
      <c r="BS40" s="1027"/>
      <c r="BT40" s="1028"/>
      <c r="BU40" s="1028"/>
      <c r="BV40" s="1028"/>
      <c r="BW40" s="1028"/>
      <c r="BX40" s="1028"/>
      <c r="BY40" s="1028"/>
      <c r="BZ40" s="1028"/>
      <c r="CA40" s="1028"/>
      <c r="CB40" s="1028"/>
      <c r="CC40" s="1028"/>
      <c r="CD40" s="1028"/>
      <c r="CE40" s="1028"/>
      <c r="CF40" s="1028"/>
      <c r="CG40" s="1049"/>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221"/>
    </row>
    <row r="41" spans="1:131" ht="26.25" customHeight="1" x14ac:dyDescent="0.15">
      <c r="A41" s="229">
        <v>14</v>
      </c>
      <c r="B41" s="1065"/>
      <c r="C41" s="1066"/>
      <c r="D41" s="1066"/>
      <c r="E41" s="1066"/>
      <c r="F41" s="1066"/>
      <c r="G41" s="1066"/>
      <c r="H41" s="1066"/>
      <c r="I41" s="1066"/>
      <c r="J41" s="1066"/>
      <c r="K41" s="1066"/>
      <c r="L41" s="1066"/>
      <c r="M41" s="1066"/>
      <c r="N41" s="1066"/>
      <c r="O41" s="1066"/>
      <c r="P41" s="1067"/>
      <c r="Q41" s="1073"/>
      <c r="R41" s="1074"/>
      <c r="S41" s="1074"/>
      <c r="T41" s="1074"/>
      <c r="U41" s="1074"/>
      <c r="V41" s="1074"/>
      <c r="W41" s="1074"/>
      <c r="X41" s="1074"/>
      <c r="Y41" s="1074"/>
      <c r="Z41" s="1074"/>
      <c r="AA41" s="1074"/>
      <c r="AB41" s="1074"/>
      <c r="AC41" s="1074"/>
      <c r="AD41" s="1074"/>
      <c r="AE41" s="1075"/>
      <c r="AF41" s="1070"/>
      <c r="AG41" s="1071"/>
      <c r="AH41" s="1071"/>
      <c r="AI41" s="1071"/>
      <c r="AJ41" s="1072"/>
      <c r="AK41" s="1013"/>
      <c r="AL41" s="1004"/>
      <c r="AM41" s="1004"/>
      <c r="AN41" s="1004"/>
      <c r="AO41" s="1004"/>
      <c r="AP41" s="1004"/>
      <c r="AQ41" s="1004"/>
      <c r="AR41" s="1004"/>
      <c r="AS41" s="1004"/>
      <c r="AT41" s="1004"/>
      <c r="AU41" s="1004"/>
      <c r="AV41" s="1004"/>
      <c r="AW41" s="1004"/>
      <c r="AX41" s="1004"/>
      <c r="AY41" s="1004"/>
      <c r="AZ41" s="1076"/>
      <c r="BA41" s="1076"/>
      <c r="BB41" s="1076"/>
      <c r="BC41" s="1076"/>
      <c r="BD41" s="1076"/>
      <c r="BE41" s="1005"/>
      <c r="BF41" s="1005"/>
      <c r="BG41" s="1005"/>
      <c r="BH41" s="1005"/>
      <c r="BI41" s="1006"/>
      <c r="BJ41" s="223"/>
      <c r="BK41" s="223"/>
      <c r="BL41" s="223"/>
      <c r="BM41" s="223"/>
      <c r="BN41" s="223"/>
      <c r="BO41" s="232"/>
      <c r="BP41" s="232"/>
      <c r="BQ41" s="229">
        <v>35</v>
      </c>
      <c r="BR41" s="230"/>
      <c r="BS41" s="1027"/>
      <c r="BT41" s="1028"/>
      <c r="BU41" s="1028"/>
      <c r="BV41" s="1028"/>
      <c r="BW41" s="1028"/>
      <c r="BX41" s="1028"/>
      <c r="BY41" s="1028"/>
      <c r="BZ41" s="1028"/>
      <c r="CA41" s="1028"/>
      <c r="CB41" s="1028"/>
      <c r="CC41" s="1028"/>
      <c r="CD41" s="1028"/>
      <c r="CE41" s="1028"/>
      <c r="CF41" s="1028"/>
      <c r="CG41" s="1049"/>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221"/>
    </row>
    <row r="42" spans="1:131" ht="26.25" customHeight="1" x14ac:dyDescent="0.15">
      <c r="A42" s="229">
        <v>15</v>
      </c>
      <c r="B42" s="1065"/>
      <c r="C42" s="1066"/>
      <c r="D42" s="1066"/>
      <c r="E42" s="1066"/>
      <c r="F42" s="1066"/>
      <c r="G42" s="1066"/>
      <c r="H42" s="1066"/>
      <c r="I42" s="1066"/>
      <c r="J42" s="1066"/>
      <c r="K42" s="1066"/>
      <c r="L42" s="1066"/>
      <c r="M42" s="1066"/>
      <c r="N42" s="1066"/>
      <c r="O42" s="1066"/>
      <c r="P42" s="1067"/>
      <c r="Q42" s="1073"/>
      <c r="R42" s="1074"/>
      <c r="S42" s="1074"/>
      <c r="T42" s="1074"/>
      <c r="U42" s="1074"/>
      <c r="V42" s="1074"/>
      <c r="W42" s="1074"/>
      <c r="X42" s="1074"/>
      <c r="Y42" s="1074"/>
      <c r="Z42" s="1074"/>
      <c r="AA42" s="1074"/>
      <c r="AB42" s="1074"/>
      <c r="AC42" s="1074"/>
      <c r="AD42" s="1074"/>
      <c r="AE42" s="1075"/>
      <c r="AF42" s="1070"/>
      <c r="AG42" s="1071"/>
      <c r="AH42" s="1071"/>
      <c r="AI42" s="1071"/>
      <c r="AJ42" s="1072"/>
      <c r="AK42" s="1013"/>
      <c r="AL42" s="1004"/>
      <c r="AM42" s="1004"/>
      <c r="AN42" s="1004"/>
      <c r="AO42" s="1004"/>
      <c r="AP42" s="1004"/>
      <c r="AQ42" s="1004"/>
      <c r="AR42" s="1004"/>
      <c r="AS42" s="1004"/>
      <c r="AT42" s="1004"/>
      <c r="AU42" s="1004"/>
      <c r="AV42" s="1004"/>
      <c r="AW42" s="1004"/>
      <c r="AX42" s="1004"/>
      <c r="AY42" s="1004"/>
      <c r="AZ42" s="1076"/>
      <c r="BA42" s="1076"/>
      <c r="BB42" s="1076"/>
      <c r="BC42" s="1076"/>
      <c r="BD42" s="1076"/>
      <c r="BE42" s="1005"/>
      <c r="BF42" s="1005"/>
      <c r="BG42" s="1005"/>
      <c r="BH42" s="1005"/>
      <c r="BI42" s="1006"/>
      <c r="BJ42" s="223"/>
      <c r="BK42" s="223"/>
      <c r="BL42" s="223"/>
      <c r="BM42" s="223"/>
      <c r="BN42" s="223"/>
      <c r="BO42" s="232"/>
      <c r="BP42" s="232"/>
      <c r="BQ42" s="229">
        <v>36</v>
      </c>
      <c r="BR42" s="230"/>
      <c r="BS42" s="1027"/>
      <c r="BT42" s="1028"/>
      <c r="BU42" s="1028"/>
      <c r="BV42" s="1028"/>
      <c r="BW42" s="1028"/>
      <c r="BX42" s="1028"/>
      <c r="BY42" s="1028"/>
      <c r="BZ42" s="1028"/>
      <c r="CA42" s="1028"/>
      <c r="CB42" s="1028"/>
      <c r="CC42" s="1028"/>
      <c r="CD42" s="1028"/>
      <c r="CE42" s="1028"/>
      <c r="CF42" s="1028"/>
      <c r="CG42" s="1049"/>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221"/>
    </row>
    <row r="43" spans="1:131" ht="26.25" customHeight="1" x14ac:dyDescent="0.15">
      <c r="A43" s="229">
        <v>16</v>
      </c>
      <c r="B43" s="1065"/>
      <c r="C43" s="1066"/>
      <c r="D43" s="1066"/>
      <c r="E43" s="1066"/>
      <c r="F43" s="1066"/>
      <c r="G43" s="1066"/>
      <c r="H43" s="1066"/>
      <c r="I43" s="1066"/>
      <c r="J43" s="1066"/>
      <c r="K43" s="1066"/>
      <c r="L43" s="1066"/>
      <c r="M43" s="1066"/>
      <c r="N43" s="1066"/>
      <c r="O43" s="1066"/>
      <c r="P43" s="1067"/>
      <c r="Q43" s="1073"/>
      <c r="R43" s="1074"/>
      <c r="S43" s="1074"/>
      <c r="T43" s="1074"/>
      <c r="U43" s="1074"/>
      <c r="V43" s="1074"/>
      <c r="W43" s="1074"/>
      <c r="X43" s="1074"/>
      <c r="Y43" s="1074"/>
      <c r="Z43" s="1074"/>
      <c r="AA43" s="1074"/>
      <c r="AB43" s="1074"/>
      <c r="AC43" s="1074"/>
      <c r="AD43" s="1074"/>
      <c r="AE43" s="1075"/>
      <c r="AF43" s="1070"/>
      <c r="AG43" s="1071"/>
      <c r="AH43" s="1071"/>
      <c r="AI43" s="1071"/>
      <c r="AJ43" s="1072"/>
      <c r="AK43" s="1013"/>
      <c r="AL43" s="1004"/>
      <c r="AM43" s="1004"/>
      <c r="AN43" s="1004"/>
      <c r="AO43" s="1004"/>
      <c r="AP43" s="1004"/>
      <c r="AQ43" s="1004"/>
      <c r="AR43" s="1004"/>
      <c r="AS43" s="1004"/>
      <c r="AT43" s="1004"/>
      <c r="AU43" s="1004"/>
      <c r="AV43" s="1004"/>
      <c r="AW43" s="1004"/>
      <c r="AX43" s="1004"/>
      <c r="AY43" s="1004"/>
      <c r="AZ43" s="1076"/>
      <c r="BA43" s="1076"/>
      <c r="BB43" s="1076"/>
      <c r="BC43" s="1076"/>
      <c r="BD43" s="1076"/>
      <c r="BE43" s="1005"/>
      <c r="BF43" s="1005"/>
      <c r="BG43" s="1005"/>
      <c r="BH43" s="1005"/>
      <c r="BI43" s="1006"/>
      <c r="BJ43" s="223"/>
      <c r="BK43" s="223"/>
      <c r="BL43" s="223"/>
      <c r="BM43" s="223"/>
      <c r="BN43" s="223"/>
      <c r="BO43" s="232"/>
      <c r="BP43" s="232"/>
      <c r="BQ43" s="229">
        <v>37</v>
      </c>
      <c r="BR43" s="230"/>
      <c r="BS43" s="1027"/>
      <c r="BT43" s="1028"/>
      <c r="BU43" s="1028"/>
      <c r="BV43" s="1028"/>
      <c r="BW43" s="1028"/>
      <c r="BX43" s="1028"/>
      <c r="BY43" s="1028"/>
      <c r="BZ43" s="1028"/>
      <c r="CA43" s="1028"/>
      <c r="CB43" s="1028"/>
      <c r="CC43" s="1028"/>
      <c r="CD43" s="1028"/>
      <c r="CE43" s="1028"/>
      <c r="CF43" s="1028"/>
      <c r="CG43" s="1049"/>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221"/>
    </row>
    <row r="44" spans="1:131" ht="26.25" customHeight="1" x14ac:dyDescent="0.15">
      <c r="A44" s="229">
        <v>17</v>
      </c>
      <c r="B44" s="1065"/>
      <c r="C44" s="1066"/>
      <c r="D44" s="1066"/>
      <c r="E44" s="1066"/>
      <c r="F44" s="1066"/>
      <c r="G44" s="1066"/>
      <c r="H44" s="1066"/>
      <c r="I44" s="1066"/>
      <c r="J44" s="1066"/>
      <c r="K44" s="1066"/>
      <c r="L44" s="1066"/>
      <c r="M44" s="1066"/>
      <c r="N44" s="1066"/>
      <c r="O44" s="1066"/>
      <c r="P44" s="1067"/>
      <c r="Q44" s="1073"/>
      <c r="R44" s="1074"/>
      <c r="S44" s="1074"/>
      <c r="T44" s="1074"/>
      <c r="U44" s="1074"/>
      <c r="V44" s="1074"/>
      <c r="W44" s="1074"/>
      <c r="X44" s="1074"/>
      <c r="Y44" s="1074"/>
      <c r="Z44" s="1074"/>
      <c r="AA44" s="1074"/>
      <c r="AB44" s="1074"/>
      <c r="AC44" s="1074"/>
      <c r="AD44" s="1074"/>
      <c r="AE44" s="1075"/>
      <c r="AF44" s="1070"/>
      <c r="AG44" s="1071"/>
      <c r="AH44" s="1071"/>
      <c r="AI44" s="1071"/>
      <c r="AJ44" s="1072"/>
      <c r="AK44" s="1013"/>
      <c r="AL44" s="1004"/>
      <c r="AM44" s="1004"/>
      <c r="AN44" s="1004"/>
      <c r="AO44" s="1004"/>
      <c r="AP44" s="1004"/>
      <c r="AQ44" s="1004"/>
      <c r="AR44" s="1004"/>
      <c r="AS44" s="1004"/>
      <c r="AT44" s="1004"/>
      <c r="AU44" s="1004"/>
      <c r="AV44" s="1004"/>
      <c r="AW44" s="1004"/>
      <c r="AX44" s="1004"/>
      <c r="AY44" s="1004"/>
      <c r="AZ44" s="1076"/>
      <c r="BA44" s="1076"/>
      <c r="BB44" s="1076"/>
      <c r="BC44" s="1076"/>
      <c r="BD44" s="1076"/>
      <c r="BE44" s="1005"/>
      <c r="BF44" s="1005"/>
      <c r="BG44" s="1005"/>
      <c r="BH44" s="1005"/>
      <c r="BI44" s="1006"/>
      <c r="BJ44" s="223"/>
      <c r="BK44" s="223"/>
      <c r="BL44" s="223"/>
      <c r="BM44" s="223"/>
      <c r="BN44" s="223"/>
      <c r="BO44" s="232"/>
      <c r="BP44" s="232"/>
      <c r="BQ44" s="229">
        <v>38</v>
      </c>
      <c r="BR44" s="230"/>
      <c r="BS44" s="1027"/>
      <c r="BT44" s="1028"/>
      <c r="BU44" s="1028"/>
      <c r="BV44" s="1028"/>
      <c r="BW44" s="1028"/>
      <c r="BX44" s="1028"/>
      <c r="BY44" s="1028"/>
      <c r="BZ44" s="1028"/>
      <c r="CA44" s="1028"/>
      <c r="CB44" s="1028"/>
      <c r="CC44" s="1028"/>
      <c r="CD44" s="1028"/>
      <c r="CE44" s="1028"/>
      <c r="CF44" s="1028"/>
      <c r="CG44" s="1049"/>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221"/>
    </row>
    <row r="45" spans="1:131" ht="26.25" customHeight="1" x14ac:dyDescent="0.15">
      <c r="A45" s="229">
        <v>18</v>
      </c>
      <c r="B45" s="1065"/>
      <c r="C45" s="1066"/>
      <c r="D45" s="1066"/>
      <c r="E45" s="1066"/>
      <c r="F45" s="1066"/>
      <c r="G45" s="1066"/>
      <c r="H45" s="1066"/>
      <c r="I45" s="1066"/>
      <c r="J45" s="1066"/>
      <c r="K45" s="1066"/>
      <c r="L45" s="1066"/>
      <c r="M45" s="1066"/>
      <c r="N45" s="1066"/>
      <c r="O45" s="1066"/>
      <c r="P45" s="1067"/>
      <c r="Q45" s="1073"/>
      <c r="R45" s="1074"/>
      <c r="S45" s="1074"/>
      <c r="T45" s="1074"/>
      <c r="U45" s="1074"/>
      <c r="V45" s="1074"/>
      <c r="W45" s="1074"/>
      <c r="X45" s="1074"/>
      <c r="Y45" s="1074"/>
      <c r="Z45" s="1074"/>
      <c r="AA45" s="1074"/>
      <c r="AB45" s="1074"/>
      <c r="AC45" s="1074"/>
      <c r="AD45" s="1074"/>
      <c r="AE45" s="1075"/>
      <c r="AF45" s="1070"/>
      <c r="AG45" s="1071"/>
      <c r="AH45" s="1071"/>
      <c r="AI45" s="1071"/>
      <c r="AJ45" s="1072"/>
      <c r="AK45" s="1013"/>
      <c r="AL45" s="1004"/>
      <c r="AM45" s="1004"/>
      <c r="AN45" s="1004"/>
      <c r="AO45" s="1004"/>
      <c r="AP45" s="1004"/>
      <c r="AQ45" s="1004"/>
      <c r="AR45" s="1004"/>
      <c r="AS45" s="1004"/>
      <c r="AT45" s="1004"/>
      <c r="AU45" s="1004"/>
      <c r="AV45" s="1004"/>
      <c r="AW45" s="1004"/>
      <c r="AX45" s="1004"/>
      <c r="AY45" s="1004"/>
      <c r="AZ45" s="1076"/>
      <c r="BA45" s="1076"/>
      <c r="BB45" s="1076"/>
      <c r="BC45" s="1076"/>
      <c r="BD45" s="1076"/>
      <c r="BE45" s="1005"/>
      <c r="BF45" s="1005"/>
      <c r="BG45" s="1005"/>
      <c r="BH45" s="1005"/>
      <c r="BI45" s="1006"/>
      <c r="BJ45" s="223"/>
      <c r="BK45" s="223"/>
      <c r="BL45" s="223"/>
      <c r="BM45" s="223"/>
      <c r="BN45" s="223"/>
      <c r="BO45" s="232"/>
      <c r="BP45" s="232"/>
      <c r="BQ45" s="229">
        <v>39</v>
      </c>
      <c r="BR45" s="230"/>
      <c r="BS45" s="1027"/>
      <c r="BT45" s="1028"/>
      <c r="BU45" s="1028"/>
      <c r="BV45" s="1028"/>
      <c r="BW45" s="1028"/>
      <c r="BX45" s="1028"/>
      <c r="BY45" s="1028"/>
      <c r="BZ45" s="1028"/>
      <c r="CA45" s="1028"/>
      <c r="CB45" s="1028"/>
      <c r="CC45" s="1028"/>
      <c r="CD45" s="1028"/>
      <c r="CE45" s="1028"/>
      <c r="CF45" s="1028"/>
      <c r="CG45" s="1049"/>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221"/>
    </row>
    <row r="46" spans="1:131" ht="26.25" customHeight="1" x14ac:dyDescent="0.15">
      <c r="A46" s="229">
        <v>19</v>
      </c>
      <c r="B46" s="1065"/>
      <c r="C46" s="1066"/>
      <c r="D46" s="1066"/>
      <c r="E46" s="1066"/>
      <c r="F46" s="1066"/>
      <c r="G46" s="1066"/>
      <c r="H46" s="1066"/>
      <c r="I46" s="1066"/>
      <c r="J46" s="1066"/>
      <c r="K46" s="1066"/>
      <c r="L46" s="1066"/>
      <c r="M46" s="1066"/>
      <c r="N46" s="1066"/>
      <c r="O46" s="1066"/>
      <c r="P46" s="1067"/>
      <c r="Q46" s="1073"/>
      <c r="R46" s="1074"/>
      <c r="S46" s="1074"/>
      <c r="T46" s="1074"/>
      <c r="U46" s="1074"/>
      <c r="V46" s="1074"/>
      <c r="W46" s="1074"/>
      <c r="X46" s="1074"/>
      <c r="Y46" s="1074"/>
      <c r="Z46" s="1074"/>
      <c r="AA46" s="1074"/>
      <c r="AB46" s="1074"/>
      <c r="AC46" s="1074"/>
      <c r="AD46" s="1074"/>
      <c r="AE46" s="1075"/>
      <c r="AF46" s="1070"/>
      <c r="AG46" s="1071"/>
      <c r="AH46" s="1071"/>
      <c r="AI46" s="1071"/>
      <c r="AJ46" s="1072"/>
      <c r="AK46" s="1013"/>
      <c r="AL46" s="1004"/>
      <c r="AM46" s="1004"/>
      <c r="AN46" s="1004"/>
      <c r="AO46" s="1004"/>
      <c r="AP46" s="1004"/>
      <c r="AQ46" s="1004"/>
      <c r="AR46" s="1004"/>
      <c r="AS46" s="1004"/>
      <c r="AT46" s="1004"/>
      <c r="AU46" s="1004"/>
      <c r="AV46" s="1004"/>
      <c r="AW46" s="1004"/>
      <c r="AX46" s="1004"/>
      <c r="AY46" s="1004"/>
      <c r="AZ46" s="1076"/>
      <c r="BA46" s="1076"/>
      <c r="BB46" s="1076"/>
      <c r="BC46" s="1076"/>
      <c r="BD46" s="1076"/>
      <c r="BE46" s="1005"/>
      <c r="BF46" s="1005"/>
      <c r="BG46" s="1005"/>
      <c r="BH46" s="1005"/>
      <c r="BI46" s="1006"/>
      <c r="BJ46" s="223"/>
      <c r="BK46" s="223"/>
      <c r="BL46" s="223"/>
      <c r="BM46" s="223"/>
      <c r="BN46" s="223"/>
      <c r="BO46" s="232"/>
      <c r="BP46" s="232"/>
      <c r="BQ46" s="229">
        <v>40</v>
      </c>
      <c r="BR46" s="230"/>
      <c r="BS46" s="1027"/>
      <c r="BT46" s="1028"/>
      <c r="BU46" s="1028"/>
      <c r="BV46" s="1028"/>
      <c r="BW46" s="1028"/>
      <c r="BX46" s="1028"/>
      <c r="BY46" s="1028"/>
      <c r="BZ46" s="1028"/>
      <c r="CA46" s="1028"/>
      <c r="CB46" s="1028"/>
      <c r="CC46" s="1028"/>
      <c r="CD46" s="1028"/>
      <c r="CE46" s="1028"/>
      <c r="CF46" s="1028"/>
      <c r="CG46" s="1049"/>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221"/>
    </row>
    <row r="47" spans="1:131" ht="26.25" customHeight="1" x14ac:dyDescent="0.15">
      <c r="A47" s="229">
        <v>20</v>
      </c>
      <c r="B47" s="1065"/>
      <c r="C47" s="1066"/>
      <c r="D47" s="1066"/>
      <c r="E47" s="1066"/>
      <c r="F47" s="1066"/>
      <c r="G47" s="1066"/>
      <c r="H47" s="1066"/>
      <c r="I47" s="1066"/>
      <c r="J47" s="1066"/>
      <c r="K47" s="1066"/>
      <c r="L47" s="1066"/>
      <c r="M47" s="1066"/>
      <c r="N47" s="1066"/>
      <c r="O47" s="1066"/>
      <c r="P47" s="1067"/>
      <c r="Q47" s="1073"/>
      <c r="R47" s="1074"/>
      <c r="S47" s="1074"/>
      <c r="T47" s="1074"/>
      <c r="U47" s="1074"/>
      <c r="V47" s="1074"/>
      <c r="W47" s="1074"/>
      <c r="X47" s="1074"/>
      <c r="Y47" s="1074"/>
      <c r="Z47" s="1074"/>
      <c r="AA47" s="1074"/>
      <c r="AB47" s="1074"/>
      <c r="AC47" s="1074"/>
      <c r="AD47" s="1074"/>
      <c r="AE47" s="1075"/>
      <c r="AF47" s="1070"/>
      <c r="AG47" s="1071"/>
      <c r="AH47" s="1071"/>
      <c r="AI47" s="1071"/>
      <c r="AJ47" s="1072"/>
      <c r="AK47" s="1013"/>
      <c r="AL47" s="1004"/>
      <c r="AM47" s="1004"/>
      <c r="AN47" s="1004"/>
      <c r="AO47" s="1004"/>
      <c r="AP47" s="1004"/>
      <c r="AQ47" s="1004"/>
      <c r="AR47" s="1004"/>
      <c r="AS47" s="1004"/>
      <c r="AT47" s="1004"/>
      <c r="AU47" s="1004"/>
      <c r="AV47" s="1004"/>
      <c r="AW47" s="1004"/>
      <c r="AX47" s="1004"/>
      <c r="AY47" s="1004"/>
      <c r="AZ47" s="1076"/>
      <c r="BA47" s="1076"/>
      <c r="BB47" s="1076"/>
      <c r="BC47" s="1076"/>
      <c r="BD47" s="1076"/>
      <c r="BE47" s="1005"/>
      <c r="BF47" s="1005"/>
      <c r="BG47" s="1005"/>
      <c r="BH47" s="1005"/>
      <c r="BI47" s="1006"/>
      <c r="BJ47" s="223"/>
      <c r="BK47" s="223"/>
      <c r="BL47" s="223"/>
      <c r="BM47" s="223"/>
      <c r="BN47" s="223"/>
      <c r="BO47" s="232"/>
      <c r="BP47" s="232"/>
      <c r="BQ47" s="229">
        <v>41</v>
      </c>
      <c r="BR47" s="230"/>
      <c r="BS47" s="1027"/>
      <c r="BT47" s="1028"/>
      <c r="BU47" s="1028"/>
      <c r="BV47" s="1028"/>
      <c r="BW47" s="1028"/>
      <c r="BX47" s="1028"/>
      <c r="BY47" s="1028"/>
      <c r="BZ47" s="1028"/>
      <c r="CA47" s="1028"/>
      <c r="CB47" s="1028"/>
      <c r="CC47" s="1028"/>
      <c r="CD47" s="1028"/>
      <c r="CE47" s="1028"/>
      <c r="CF47" s="1028"/>
      <c r="CG47" s="1049"/>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221"/>
    </row>
    <row r="48" spans="1:131" ht="26.25" customHeight="1" x14ac:dyDescent="0.15">
      <c r="A48" s="229">
        <v>21</v>
      </c>
      <c r="B48" s="1065"/>
      <c r="C48" s="1066"/>
      <c r="D48" s="1066"/>
      <c r="E48" s="1066"/>
      <c r="F48" s="1066"/>
      <c r="G48" s="1066"/>
      <c r="H48" s="1066"/>
      <c r="I48" s="1066"/>
      <c r="J48" s="1066"/>
      <c r="K48" s="1066"/>
      <c r="L48" s="1066"/>
      <c r="M48" s="1066"/>
      <c r="N48" s="1066"/>
      <c r="O48" s="1066"/>
      <c r="P48" s="1067"/>
      <c r="Q48" s="1073"/>
      <c r="R48" s="1074"/>
      <c r="S48" s="1074"/>
      <c r="T48" s="1074"/>
      <c r="U48" s="1074"/>
      <c r="V48" s="1074"/>
      <c r="W48" s="1074"/>
      <c r="X48" s="1074"/>
      <c r="Y48" s="1074"/>
      <c r="Z48" s="1074"/>
      <c r="AA48" s="1074"/>
      <c r="AB48" s="1074"/>
      <c r="AC48" s="1074"/>
      <c r="AD48" s="1074"/>
      <c r="AE48" s="1075"/>
      <c r="AF48" s="1070"/>
      <c r="AG48" s="1071"/>
      <c r="AH48" s="1071"/>
      <c r="AI48" s="1071"/>
      <c r="AJ48" s="1072"/>
      <c r="AK48" s="1013"/>
      <c r="AL48" s="1004"/>
      <c r="AM48" s="1004"/>
      <c r="AN48" s="1004"/>
      <c r="AO48" s="1004"/>
      <c r="AP48" s="1004"/>
      <c r="AQ48" s="1004"/>
      <c r="AR48" s="1004"/>
      <c r="AS48" s="1004"/>
      <c r="AT48" s="1004"/>
      <c r="AU48" s="1004"/>
      <c r="AV48" s="1004"/>
      <c r="AW48" s="1004"/>
      <c r="AX48" s="1004"/>
      <c r="AY48" s="1004"/>
      <c r="AZ48" s="1076"/>
      <c r="BA48" s="1076"/>
      <c r="BB48" s="1076"/>
      <c r="BC48" s="1076"/>
      <c r="BD48" s="1076"/>
      <c r="BE48" s="1005"/>
      <c r="BF48" s="1005"/>
      <c r="BG48" s="1005"/>
      <c r="BH48" s="1005"/>
      <c r="BI48" s="1006"/>
      <c r="BJ48" s="223"/>
      <c r="BK48" s="223"/>
      <c r="BL48" s="223"/>
      <c r="BM48" s="223"/>
      <c r="BN48" s="223"/>
      <c r="BO48" s="232"/>
      <c r="BP48" s="232"/>
      <c r="BQ48" s="229">
        <v>42</v>
      </c>
      <c r="BR48" s="230"/>
      <c r="BS48" s="1027"/>
      <c r="BT48" s="1028"/>
      <c r="BU48" s="1028"/>
      <c r="BV48" s="1028"/>
      <c r="BW48" s="1028"/>
      <c r="BX48" s="1028"/>
      <c r="BY48" s="1028"/>
      <c r="BZ48" s="1028"/>
      <c r="CA48" s="1028"/>
      <c r="CB48" s="1028"/>
      <c r="CC48" s="1028"/>
      <c r="CD48" s="1028"/>
      <c r="CE48" s="1028"/>
      <c r="CF48" s="1028"/>
      <c r="CG48" s="1049"/>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221"/>
    </row>
    <row r="49" spans="1:131" ht="26.25" customHeight="1" x14ac:dyDescent="0.15">
      <c r="A49" s="229">
        <v>22</v>
      </c>
      <c r="B49" s="1065"/>
      <c r="C49" s="1066"/>
      <c r="D49" s="1066"/>
      <c r="E49" s="1066"/>
      <c r="F49" s="1066"/>
      <c r="G49" s="1066"/>
      <c r="H49" s="1066"/>
      <c r="I49" s="1066"/>
      <c r="J49" s="1066"/>
      <c r="K49" s="1066"/>
      <c r="L49" s="1066"/>
      <c r="M49" s="1066"/>
      <c r="N49" s="1066"/>
      <c r="O49" s="1066"/>
      <c r="P49" s="1067"/>
      <c r="Q49" s="1073"/>
      <c r="R49" s="1074"/>
      <c r="S49" s="1074"/>
      <c r="T49" s="1074"/>
      <c r="U49" s="1074"/>
      <c r="V49" s="1074"/>
      <c r="W49" s="1074"/>
      <c r="X49" s="1074"/>
      <c r="Y49" s="1074"/>
      <c r="Z49" s="1074"/>
      <c r="AA49" s="1074"/>
      <c r="AB49" s="1074"/>
      <c r="AC49" s="1074"/>
      <c r="AD49" s="1074"/>
      <c r="AE49" s="1075"/>
      <c r="AF49" s="1070"/>
      <c r="AG49" s="1071"/>
      <c r="AH49" s="1071"/>
      <c r="AI49" s="1071"/>
      <c r="AJ49" s="1072"/>
      <c r="AK49" s="1013"/>
      <c r="AL49" s="1004"/>
      <c r="AM49" s="1004"/>
      <c r="AN49" s="1004"/>
      <c r="AO49" s="1004"/>
      <c r="AP49" s="1004"/>
      <c r="AQ49" s="1004"/>
      <c r="AR49" s="1004"/>
      <c r="AS49" s="1004"/>
      <c r="AT49" s="1004"/>
      <c r="AU49" s="1004"/>
      <c r="AV49" s="1004"/>
      <c r="AW49" s="1004"/>
      <c r="AX49" s="1004"/>
      <c r="AY49" s="1004"/>
      <c r="AZ49" s="1076"/>
      <c r="BA49" s="1076"/>
      <c r="BB49" s="1076"/>
      <c r="BC49" s="1076"/>
      <c r="BD49" s="1076"/>
      <c r="BE49" s="1005"/>
      <c r="BF49" s="1005"/>
      <c r="BG49" s="1005"/>
      <c r="BH49" s="1005"/>
      <c r="BI49" s="1006"/>
      <c r="BJ49" s="223"/>
      <c r="BK49" s="223"/>
      <c r="BL49" s="223"/>
      <c r="BM49" s="223"/>
      <c r="BN49" s="223"/>
      <c r="BO49" s="232"/>
      <c r="BP49" s="232"/>
      <c r="BQ49" s="229">
        <v>43</v>
      </c>
      <c r="BR49" s="230"/>
      <c r="BS49" s="1027"/>
      <c r="BT49" s="1028"/>
      <c r="BU49" s="1028"/>
      <c r="BV49" s="1028"/>
      <c r="BW49" s="1028"/>
      <c r="BX49" s="1028"/>
      <c r="BY49" s="1028"/>
      <c r="BZ49" s="1028"/>
      <c r="CA49" s="1028"/>
      <c r="CB49" s="1028"/>
      <c r="CC49" s="1028"/>
      <c r="CD49" s="1028"/>
      <c r="CE49" s="1028"/>
      <c r="CF49" s="1028"/>
      <c r="CG49" s="1049"/>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221"/>
    </row>
    <row r="50" spans="1:131" ht="26.25" customHeight="1" x14ac:dyDescent="0.15">
      <c r="A50" s="229">
        <v>23</v>
      </c>
      <c r="B50" s="1065"/>
      <c r="C50" s="1066"/>
      <c r="D50" s="1066"/>
      <c r="E50" s="1066"/>
      <c r="F50" s="1066"/>
      <c r="G50" s="1066"/>
      <c r="H50" s="1066"/>
      <c r="I50" s="1066"/>
      <c r="J50" s="1066"/>
      <c r="K50" s="1066"/>
      <c r="L50" s="1066"/>
      <c r="M50" s="1066"/>
      <c r="N50" s="1066"/>
      <c r="O50" s="1066"/>
      <c r="P50" s="1067"/>
      <c r="Q50" s="1068"/>
      <c r="R50" s="1060"/>
      <c r="S50" s="1060"/>
      <c r="T50" s="1060"/>
      <c r="U50" s="1060"/>
      <c r="V50" s="1060"/>
      <c r="W50" s="1060"/>
      <c r="X50" s="1060"/>
      <c r="Y50" s="1060"/>
      <c r="Z50" s="1060"/>
      <c r="AA50" s="1060"/>
      <c r="AB50" s="1060"/>
      <c r="AC50" s="1060"/>
      <c r="AD50" s="1060"/>
      <c r="AE50" s="1069"/>
      <c r="AF50" s="1070"/>
      <c r="AG50" s="1071"/>
      <c r="AH50" s="1071"/>
      <c r="AI50" s="1071"/>
      <c r="AJ50" s="1072"/>
      <c r="AK50" s="1059"/>
      <c r="AL50" s="1060"/>
      <c r="AM50" s="1060"/>
      <c r="AN50" s="1060"/>
      <c r="AO50" s="1060"/>
      <c r="AP50" s="1060"/>
      <c r="AQ50" s="1060"/>
      <c r="AR50" s="1060"/>
      <c r="AS50" s="1060"/>
      <c r="AT50" s="1060"/>
      <c r="AU50" s="1060"/>
      <c r="AV50" s="1060"/>
      <c r="AW50" s="1060"/>
      <c r="AX50" s="1060"/>
      <c r="AY50" s="1060"/>
      <c r="AZ50" s="1061"/>
      <c r="BA50" s="1061"/>
      <c r="BB50" s="1061"/>
      <c r="BC50" s="1061"/>
      <c r="BD50" s="1061"/>
      <c r="BE50" s="1005"/>
      <c r="BF50" s="1005"/>
      <c r="BG50" s="1005"/>
      <c r="BH50" s="1005"/>
      <c r="BI50" s="1006"/>
      <c r="BJ50" s="223"/>
      <c r="BK50" s="223"/>
      <c r="BL50" s="223"/>
      <c r="BM50" s="223"/>
      <c r="BN50" s="223"/>
      <c r="BO50" s="232"/>
      <c r="BP50" s="232"/>
      <c r="BQ50" s="229">
        <v>44</v>
      </c>
      <c r="BR50" s="230"/>
      <c r="BS50" s="1027"/>
      <c r="BT50" s="1028"/>
      <c r="BU50" s="1028"/>
      <c r="BV50" s="1028"/>
      <c r="BW50" s="1028"/>
      <c r="BX50" s="1028"/>
      <c r="BY50" s="1028"/>
      <c r="BZ50" s="1028"/>
      <c r="CA50" s="1028"/>
      <c r="CB50" s="1028"/>
      <c r="CC50" s="1028"/>
      <c r="CD50" s="1028"/>
      <c r="CE50" s="1028"/>
      <c r="CF50" s="1028"/>
      <c r="CG50" s="1049"/>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221"/>
    </row>
    <row r="51" spans="1:131" ht="26.25" customHeight="1" x14ac:dyDescent="0.15">
      <c r="A51" s="229">
        <v>24</v>
      </c>
      <c r="B51" s="1065"/>
      <c r="C51" s="1066"/>
      <c r="D51" s="1066"/>
      <c r="E51" s="1066"/>
      <c r="F51" s="1066"/>
      <c r="G51" s="1066"/>
      <c r="H51" s="1066"/>
      <c r="I51" s="1066"/>
      <c r="J51" s="1066"/>
      <c r="K51" s="1066"/>
      <c r="L51" s="1066"/>
      <c r="M51" s="1066"/>
      <c r="N51" s="1066"/>
      <c r="O51" s="1066"/>
      <c r="P51" s="1067"/>
      <c r="Q51" s="1068"/>
      <c r="R51" s="1060"/>
      <c r="S51" s="1060"/>
      <c r="T51" s="1060"/>
      <c r="U51" s="1060"/>
      <c r="V51" s="1060"/>
      <c r="W51" s="1060"/>
      <c r="X51" s="1060"/>
      <c r="Y51" s="1060"/>
      <c r="Z51" s="1060"/>
      <c r="AA51" s="1060"/>
      <c r="AB51" s="1060"/>
      <c r="AC51" s="1060"/>
      <c r="AD51" s="1060"/>
      <c r="AE51" s="1069"/>
      <c r="AF51" s="1070"/>
      <c r="AG51" s="1071"/>
      <c r="AH51" s="1071"/>
      <c r="AI51" s="1071"/>
      <c r="AJ51" s="1072"/>
      <c r="AK51" s="1059"/>
      <c r="AL51" s="1060"/>
      <c r="AM51" s="1060"/>
      <c r="AN51" s="1060"/>
      <c r="AO51" s="1060"/>
      <c r="AP51" s="1060"/>
      <c r="AQ51" s="1060"/>
      <c r="AR51" s="1060"/>
      <c r="AS51" s="1060"/>
      <c r="AT51" s="1060"/>
      <c r="AU51" s="1060"/>
      <c r="AV51" s="1060"/>
      <c r="AW51" s="1060"/>
      <c r="AX51" s="1060"/>
      <c r="AY51" s="1060"/>
      <c r="AZ51" s="1061"/>
      <c r="BA51" s="1061"/>
      <c r="BB51" s="1061"/>
      <c r="BC51" s="1061"/>
      <c r="BD51" s="1061"/>
      <c r="BE51" s="1005"/>
      <c r="BF51" s="1005"/>
      <c r="BG51" s="1005"/>
      <c r="BH51" s="1005"/>
      <c r="BI51" s="1006"/>
      <c r="BJ51" s="223"/>
      <c r="BK51" s="223"/>
      <c r="BL51" s="223"/>
      <c r="BM51" s="223"/>
      <c r="BN51" s="223"/>
      <c r="BO51" s="232"/>
      <c r="BP51" s="232"/>
      <c r="BQ51" s="229">
        <v>45</v>
      </c>
      <c r="BR51" s="230"/>
      <c r="BS51" s="1027"/>
      <c r="BT51" s="1028"/>
      <c r="BU51" s="1028"/>
      <c r="BV51" s="1028"/>
      <c r="BW51" s="1028"/>
      <c r="BX51" s="1028"/>
      <c r="BY51" s="1028"/>
      <c r="BZ51" s="1028"/>
      <c r="CA51" s="1028"/>
      <c r="CB51" s="1028"/>
      <c r="CC51" s="1028"/>
      <c r="CD51" s="1028"/>
      <c r="CE51" s="1028"/>
      <c r="CF51" s="1028"/>
      <c r="CG51" s="1049"/>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221"/>
    </row>
    <row r="52" spans="1:131" ht="26.25" customHeight="1" x14ac:dyDescent="0.15">
      <c r="A52" s="229">
        <v>25</v>
      </c>
      <c r="B52" s="1065"/>
      <c r="C52" s="1066"/>
      <c r="D52" s="1066"/>
      <c r="E52" s="1066"/>
      <c r="F52" s="1066"/>
      <c r="G52" s="1066"/>
      <c r="H52" s="1066"/>
      <c r="I52" s="1066"/>
      <c r="J52" s="1066"/>
      <c r="K52" s="1066"/>
      <c r="L52" s="1066"/>
      <c r="M52" s="1066"/>
      <c r="N52" s="1066"/>
      <c r="O52" s="1066"/>
      <c r="P52" s="1067"/>
      <c r="Q52" s="1068"/>
      <c r="R52" s="1060"/>
      <c r="S52" s="1060"/>
      <c r="T52" s="1060"/>
      <c r="U52" s="1060"/>
      <c r="V52" s="1060"/>
      <c r="W52" s="1060"/>
      <c r="X52" s="1060"/>
      <c r="Y52" s="1060"/>
      <c r="Z52" s="1060"/>
      <c r="AA52" s="1060"/>
      <c r="AB52" s="1060"/>
      <c r="AC52" s="1060"/>
      <c r="AD52" s="1060"/>
      <c r="AE52" s="1069"/>
      <c r="AF52" s="1070"/>
      <c r="AG52" s="1071"/>
      <c r="AH52" s="1071"/>
      <c r="AI52" s="1071"/>
      <c r="AJ52" s="1072"/>
      <c r="AK52" s="1059"/>
      <c r="AL52" s="1060"/>
      <c r="AM52" s="1060"/>
      <c r="AN52" s="1060"/>
      <c r="AO52" s="1060"/>
      <c r="AP52" s="1060"/>
      <c r="AQ52" s="1060"/>
      <c r="AR52" s="1060"/>
      <c r="AS52" s="1060"/>
      <c r="AT52" s="1060"/>
      <c r="AU52" s="1060"/>
      <c r="AV52" s="1060"/>
      <c r="AW52" s="1060"/>
      <c r="AX52" s="1060"/>
      <c r="AY52" s="1060"/>
      <c r="AZ52" s="1061"/>
      <c r="BA52" s="1061"/>
      <c r="BB52" s="1061"/>
      <c r="BC52" s="1061"/>
      <c r="BD52" s="1061"/>
      <c r="BE52" s="1005"/>
      <c r="BF52" s="1005"/>
      <c r="BG52" s="1005"/>
      <c r="BH52" s="1005"/>
      <c r="BI52" s="1006"/>
      <c r="BJ52" s="223"/>
      <c r="BK52" s="223"/>
      <c r="BL52" s="223"/>
      <c r="BM52" s="223"/>
      <c r="BN52" s="223"/>
      <c r="BO52" s="232"/>
      <c r="BP52" s="232"/>
      <c r="BQ52" s="229">
        <v>46</v>
      </c>
      <c r="BR52" s="230"/>
      <c r="BS52" s="1027"/>
      <c r="BT52" s="1028"/>
      <c r="BU52" s="1028"/>
      <c r="BV52" s="1028"/>
      <c r="BW52" s="1028"/>
      <c r="BX52" s="1028"/>
      <c r="BY52" s="1028"/>
      <c r="BZ52" s="1028"/>
      <c r="CA52" s="1028"/>
      <c r="CB52" s="1028"/>
      <c r="CC52" s="1028"/>
      <c r="CD52" s="1028"/>
      <c r="CE52" s="1028"/>
      <c r="CF52" s="1028"/>
      <c r="CG52" s="1049"/>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221"/>
    </row>
    <row r="53" spans="1:131" ht="26.25" customHeight="1" x14ac:dyDescent="0.15">
      <c r="A53" s="229">
        <v>26</v>
      </c>
      <c r="B53" s="1065"/>
      <c r="C53" s="1066"/>
      <c r="D53" s="1066"/>
      <c r="E53" s="1066"/>
      <c r="F53" s="1066"/>
      <c r="G53" s="1066"/>
      <c r="H53" s="1066"/>
      <c r="I53" s="1066"/>
      <c r="J53" s="1066"/>
      <c r="K53" s="1066"/>
      <c r="L53" s="1066"/>
      <c r="M53" s="1066"/>
      <c r="N53" s="1066"/>
      <c r="O53" s="1066"/>
      <c r="P53" s="1067"/>
      <c r="Q53" s="1068"/>
      <c r="R53" s="1060"/>
      <c r="S53" s="1060"/>
      <c r="T53" s="1060"/>
      <c r="U53" s="1060"/>
      <c r="V53" s="1060"/>
      <c r="W53" s="1060"/>
      <c r="X53" s="1060"/>
      <c r="Y53" s="1060"/>
      <c r="Z53" s="1060"/>
      <c r="AA53" s="1060"/>
      <c r="AB53" s="1060"/>
      <c r="AC53" s="1060"/>
      <c r="AD53" s="1060"/>
      <c r="AE53" s="1069"/>
      <c r="AF53" s="1070"/>
      <c r="AG53" s="1071"/>
      <c r="AH53" s="1071"/>
      <c r="AI53" s="1071"/>
      <c r="AJ53" s="1072"/>
      <c r="AK53" s="1059"/>
      <c r="AL53" s="1060"/>
      <c r="AM53" s="1060"/>
      <c r="AN53" s="1060"/>
      <c r="AO53" s="1060"/>
      <c r="AP53" s="1060"/>
      <c r="AQ53" s="1060"/>
      <c r="AR53" s="1060"/>
      <c r="AS53" s="1060"/>
      <c r="AT53" s="1060"/>
      <c r="AU53" s="1060"/>
      <c r="AV53" s="1060"/>
      <c r="AW53" s="1060"/>
      <c r="AX53" s="1060"/>
      <c r="AY53" s="1060"/>
      <c r="AZ53" s="1061"/>
      <c r="BA53" s="1061"/>
      <c r="BB53" s="1061"/>
      <c r="BC53" s="1061"/>
      <c r="BD53" s="1061"/>
      <c r="BE53" s="1005"/>
      <c r="BF53" s="1005"/>
      <c r="BG53" s="1005"/>
      <c r="BH53" s="1005"/>
      <c r="BI53" s="1006"/>
      <c r="BJ53" s="223"/>
      <c r="BK53" s="223"/>
      <c r="BL53" s="223"/>
      <c r="BM53" s="223"/>
      <c r="BN53" s="223"/>
      <c r="BO53" s="232"/>
      <c r="BP53" s="232"/>
      <c r="BQ53" s="229">
        <v>47</v>
      </c>
      <c r="BR53" s="230"/>
      <c r="BS53" s="1027"/>
      <c r="BT53" s="1028"/>
      <c r="BU53" s="1028"/>
      <c r="BV53" s="1028"/>
      <c r="BW53" s="1028"/>
      <c r="BX53" s="1028"/>
      <c r="BY53" s="1028"/>
      <c r="BZ53" s="1028"/>
      <c r="CA53" s="1028"/>
      <c r="CB53" s="1028"/>
      <c r="CC53" s="1028"/>
      <c r="CD53" s="1028"/>
      <c r="CE53" s="1028"/>
      <c r="CF53" s="1028"/>
      <c r="CG53" s="1049"/>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221"/>
    </row>
    <row r="54" spans="1:131" ht="26.25" customHeight="1" x14ac:dyDescent="0.15">
      <c r="A54" s="229">
        <v>27</v>
      </c>
      <c r="B54" s="1065"/>
      <c r="C54" s="1066"/>
      <c r="D54" s="1066"/>
      <c r="E54" s="1066"/>
      <c r="F54" s="1066"/>
      <c r="G54" s="1066"/>
      <c r="H54" s="1066"/>
      <c r="I54" s="1066"/>
      <c r="J54" s="1066"/>
      <c r="K54" s="1066"/>
      <c r="L54" s="1066"/>
      <c r="M54" s="1066"/>
      <c r="N54" s="1066"/>
      <c r="O54" s="1066"/>
      <c r="P54" s="1067"/>
      <c r="Q54" s="1068"/>
      <c r="R54" s="1060"/>
      <c r="S54" s="1060"/>
      <c r="T54" s="1060"/>
      <c r="U54" s="1060"/>
      <c r="V54" s="1060"/>
      <c r="W54" s="1060"/>
      <c r="X54" s="1060"/>
      <c r="Y54" s="1060"/>
      <c r="Z54" s="1060"/>
      <c r="AA54" s="1060"/>
      <c r="AB54" s="1060"/>
      <c r="AC54" s="1060"/>
      <c r="AD54" s="1060"/>
      <c r="AE54" s="1069"/>
      <c r="AF54" s="1070"/>
      <c r="AG54" s="1071"/>
      <c r="AH54" s="1071"/>
      <c r="AI54" s="1071"/>
      <c r="AJ54" s="1072"/>
      <c r="AK54" s="1059"/>
      <c r="AL54" s="1060"/>
      <c r="AM54" s="1060"/>
      <c r="AN54" s="1060"/>
      <c r="AO54" s="1060"/>
      <c r="AP54" s="1060"/>
      <c r="AQ54" s="1060"/>
      <c r="AR54" s="1060"/>
      <c r="AS54" s="1060"/>
      <c r="AT54" s="1060"/>
      <c r="AU54" s="1060"/>
      <c r="AV54" s="1060"/>
      <c r="AW54" s="1060"/>
      <c r="AX54" s="1060"/>
      <c r="AY54" s="1060"/>
      <c r="AZ54" s="1061"/>
      <c r="BA54" s="1061"/>
      <c r="BB54" s="1061"/>
      <c r="BC54" s="1061"/>
      <c r="BD54" s="1061"/>
      <c r="BE54" s="1005"/>
      <c r="BF54" s="1005"/>
      <c r="BG54" s="1005"/>
      <c r="BH54" s="1005"/>
      <c r="BI54" s="1006"/>
      <c r="BJ54" s="223"/>
      <c r="BK54" s="223"/>
      <c r="BL54" s="223"/>
      <c r="BM54" s="223"/>
      <c r="BN54" s="223"/>
      <c r="BO54" s="232"/>
      <c r="BP54" s="232"/>
      <c r="BQ54" s="229">
        <v>48</v>
      </c>
      <c r="BR54" s="230"/>
      <c r="BS54" s="1027"/>
      <c r="BT54" s="1028"/>
      <c r="BU54" s="1028"/>
      <c r="BV54" s="1028"/>
      <c r="BW54" s="1028"/>
      <c r="BX54" s="1028"/>
      <c r="BY54" s="1028"/>
      <c r="BZ54" s="1028"/>
      <c r="CA54" s="1028"/>
      <c r="CB54" s="1028"/>
      <c r="CC54" s="1028"/>
      <c r="CD54" s="1028"/>
      <c r="CE54" s="1028"/>
      <c r="CF54" s="1028"/>
      <c r="CG54" s="1049"/>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221"/>
    </row>
    <row r="55" spans="1:131" ht="26.25" customHeight="1" x14ac:dyDescent="0.15">
      <c r="A55" s="229">
        <v>28</v>
      </c>
      <c r="B55" s="1065"/>
      <c r="C55" s="1066"/>
      <c r="D55" s="1066"/>
      <c r="E55" s="1066"/>
      <c r="F55" s="1066"/>
      <c r="G55" s="1066"/>
      <c r="H55" s="1066"/>
      <c r="I55" s="1066"/>
      <c r="J55" s="1066"/>
      <c r="K55" s="1066"/>
      <c r="L55" s="1066"/>
      <c r="M55" s="1066"/>
      <c r="N55" s="1066"/>
      <c r="O55" s="1066"/>
      <c r="P55" s="1067"/>
      <c r="Q55" s="1068"/>
      <c r="R55" s="1060"/>
      <c r="S55" s="1060"/>
      <c r="T55" s="1060"/>
      <c r="U55" s="1060"/>
      <c r="V55" s="1060"/>
      <c r="W55" s="1060"/>
      <c r="X55" s="1060"/>
      <c r="Y55" s="1060"/>
      <c r="Z55" s="1060"/>
      <c r="AA55" s="1060"/>
      <c r="AB55" s="1060"/>
      <c r="AC55" s="1060"/>
      <c r="AD55" s="1060"/>
      <c r="AE55" s="1069"/>
      <c r="AF55" s="1070"/>
      <c r="AG55" s="1071"/>
      <c r="AH55" s="1071"/>
      <c r="AI55" s="1071"/>
      <c r="AJ55" s="1072"/>
      <c r="AK55" s="1059"/>
      <c r="AL55" s="1060"/>
      <c r="AM55" s="1060"/>
      <c r="AN55" s="1060"/>
      <c r="AO55" s="1060"/>
      <c r="AP55" s="1060"/>
      <c r="AQ55" s="1060"/>
      <c r="AR55" s="1060"/>
      <c r="AS55" s="1060"/>
      <c r="AT55" s="1060"/>
      <c r="AU55" s="1060"/>
      <c r="AV55" s="1060"/>
      <c r="AW55" s="1060"/>
      <c r="AX55" s="1060"/>
      <c r="AY55" s="1060"/>
      <c r="AZ55" s="1061"/>
      <c r="BA55" s="1061"/>
      <c r="BB55" s="1061"/>
      <c r="BC55" s="1061"/>
      <c r="BD55" s="1061"/>
      <c r="BE55" s="1005"/>
      <c r="BF55" s="1005"/>
      <c r="BG55" s="1005"/>
      <c r="BH55" s="1005"/>
      <c r="BI55" s="1006"/>
      <c r="BJ55" s="223"/>
      <c r="BK55" s="223"/>
      <c r="BL55" s="223"/>
      <c r="BM55" s="223"/>
      <c r="BN55" s="223"/>
      <c r="BO55" s="232"/>
      <c r="BP55" s="232"/>
      <c r="BQ55" s="229">
        <v>49</v>
      </c>
      <c r="BR55" s="230"/>
      <c r="BS55" s="1027"/>
      <c r="BT55" s="1028"/>
      <c r="BU55" s="1028"/>
      <c r="BV55" s="1028"/>
      <c r="BW55" s="1028"/>
      <c r="BX55" s="1028"/>
      <c r="BY55" s="1028"/>
      <c r="BZ55" s="1028"/>
      <c r="CA55" s="1028"/>
      <c r="CB55" s="1028"/>
      <c r="CC55" s="1028"/>
      <c r="CD55" s="1028"/>
      <c r="CE55" s="1028"/>
      <c r="CF55" s="1028"/>
      <c r="CG55" s="1049"/>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221"/>
    </row>
    <row r="56" spans="1:131" ht="26.25" customHeight="1" x14ac:dyDescent="0.15">
      <c r="A56" s="229">
        <v>29</v>
      </c>
      <c r="B56" s="1065"/>
      <c r="C56" s="1066"/>
      <c r="D56" s="1066"/>
      <c r="E56" s="1066"/>
      <c r="F56" s="1066"/>
      <c r="G56" s="1066"/>
      <c r="H56" s="1066"/>
      <c r="I56" s="1066"/>
      <c r="J56" s="1066"/>
      <c r="K56" s="1066"/>
      <c r="L56" s="1066"/>
      <c r="M56" s="1066"/>
      <c r="N56" s="1066"/>
      <c r="O56" s="1066"/>
      <c r="P56" s="1067"/>
      <c r="Q56" s="1068"/>
      <c r="R56" s="1060"/>
      <c r="S56" s="1060"/>
      <c r="T56" s="1060"/>
      <c r="U56" s="1060"/>
      <c r="V56" s="1060"/>
      <c r="W56" s="1060"/>
      <c r="X56" s="1060"/>
      <c r="Y56" s="1060"/>
      <c r="Z56" s="1060"/>
      <c r="AA56" s="1060"/>
      <c r="AB56" s="1060"/>
      <c r="AC56" s="1060"/>
      <c r="AD56" s="1060"/>
      <c r="AE56" s="1069"/>
      <c r="AF56" s="1070"/>
      <c r="AG56" s="1071"/>
      <c r="AH56" s="1071"/>
      <c r="AI56" s="1071"/>
      <c r="AJ56" s="1072"/>
      <c r="AK56" s="1059"/>
      <c r="AL56" s="1060"/>
      <c r="AM56" s="1060"/>
      <c r="AN56" s="1060"/>
      <c r="AO56" s="1060"/>
      <c r="AP56" s="1060"/>
      <c r="AQ56" s="1060"/>
      <c r="AR56" s="1060"/>
      <c r="AS56" s="1060"/>
      <c r="AT56" s="1060"/>
      <c r="AU56" s="1060"/>
      <c r="AV56" s="1060"/>
      <c r="AW56" s="1060"/>
      <c r="AX56" s="1060"/>
      <c r="AY56" s="1060"/>
      <c r="AZ56" s="1061"/>
      <c r="BA56" s="1061"/>
      <c r="BB56" s="1061"/>
      <c r="BC56" s="1061"/>
      <c r="BD56" s="1061"/>
      <c r="BE56" s="1005"/>
      <c r="BF56" s="1005"/>
      <c r="BG56" s="1005"/>
      <c r="BH56" s="1005"/>
      <c r="BI56" s="1006"/>
      <c r="BJ56" s="223"/>
      <c r="BK56" s="223"/>
      <c r="BL56" s="223"/>
      <c r="BM56" s="223"/>
      <c r="BN56" s="223"/>
      <c r="BO56" s="232"/>
      <c r="BP56" s="232"/>
      <c r="BQ56" s="229">
        <v>50</v>
      </c>
      <c r="BR56" s="230"/>
      <c r="BS56" s="1027"/>
      <c r="BT56" s="1028"/>
      <c r="BU56" s="1028"/>
      <c r="BV56" s="1028"/>
      <c r="BW56" s="1028"/>
      <c r="BX56" s="1028"/>
      <c r="BY56" s="1028"/>
      <c r="BZ56" s="1028"/>
      <c r="CA56" s="1028"/>
      <c r="CB56" s="1028"/>
      <c r="CC56" s="1028"/>
      <c r="CD56" s="1028"/>
      <c r="CE56" s="1028"/>
      <c r="CF56" s="1028"/>
      <c r="CG56" s="1049"/>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221"/>
    </row>
    <row r="57" spans="1:131" ht="26.25" customHeight="1" x14ac:dyDescent="0.15">
      <c r="A57" s="229">
        <v>30</v>
      </c>
      <c r="B57" s="1065"/>
      <c r="C57" s="1066"/>
      <c r="D57" s="1066"/>
      <c r="E57" s="1066"/>
      <c r="F57" s="1066"/>
      <c r="G57" s="1066"/>
      <c r="H57" s="1066"/>
      <c r="I57" s="1066"/>
      <c r="J57" s="1066"/>
      <c r="K57" s="1066"/>
      <c r="L57" s="1066"/>
      <c r="M57" s="1066"/>
      <c r="N57" s="1066"/>
      <c r="O57" s="1066"/>
      <c r="P57" s="1067"/>
      <c r="Q57" s="1068"/>
      <c r="R57" s="1060"/>
      <c r="S57" s="1060"/>
      <c r="T57" s="1060"/>
      <c r="U57" s="1060"/>
      <c r="V57" s="1060"/>
      <c r="W57" s="1060"/>
      <c r="X57" s="1060"/>
      <c r="Y57" s="1060"/>
      <c r="Z57" s="1060"/>
      <c r="AA57" s="1060"/>
      <c r="AB57" s="1060"/>
      <c r="AC57" s="1060"/>
      <c r="AD57" s="1060"/>
      <c r="AE57" s="1069"/>
      <c r="AF57" s="1070"/>
      <c r="AG57" s="1071"/>
      <c r="AH57" s="1071"/>
      <c r="AI57" s="1071"/>
      <c r="AJ57" s="1072"/>
      <c r="AK57" s="1059"/>
      <c r="AL57" s="1060"/>
      <c r="AM57" s="1060"/>
      <c r="AN57" s="1060"/>
      <c r="AO57" s="1060"/>
      <c r="AP57" s="1060"/>
      <c r="AQ57" s="1060"/>
      <c r="AR57" s="1060"/>
      <c r="AS57" s="1060"/>
      <c r="AT57" s="1060"/>
      <c r="AU57" s="1060"/>
      <c r="AV57" s="1060"/>
      <c r="AW57" s="1060"/>
      <c r="AX57" s="1060"/>
      <c r="AY57" s="1060"/>
      <c r="AZ57" s="1061"/>
      <c r="BA57" s="1061"/>
      <c r="BB57" s="1061"/>
      <c r="BC57" s="1061"/>
      <c r="BD57" s="1061"/>
      <c r="BE57" s="1005"/>
      <c r="BF57" s="1005"/>
      <c r="BG57" s="1005"/>
      <c r="BH57" s="1005"/>
      <c r="BI57" s="1006"/>
      <c r="BJ57" s="223"/>
      <c r="BK57" s="223"/>
      <c r="BL57" s="223"/>
      <c r="BM57" s="223"/>
      <c r="BN57" s="223"/>
      <c r="BO57" s="232"/>
      <c r="BP57" s="232"/>
      <c r="BQ57" s="229">
        <v>51</v>
      </c>
      <c r="BR57" s="230"/>
      <c r="BS57" s="1027"/>
      <c r="BT57" s="1028"/>
      <c r="BU57" s="1028"/>
      <c r="BV57" s="1028"/>
      <c r="BW57" s="1028"/>
      <c r="BX57" s="1028"/>
      <c r="BY57" s="1028"/>
      <c r="BZ57" s="1028"/>
      <c r="CA57" s="1028"/>
      <c r="CB57" s="1028"/>
      <c r="CC57" s="1028"/>
      <c r="CD57" s="1028"/>
      <c r="CE57" s="1028"/>
      <c r="CF57" s="1028"/>
      <c r="CG57" s="1049"/>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221"/>
    </row>
    <row r="58" spans="1:131" ht="26.25" customHeight="1" x14ac:dyDescent="0.15">
      <c r="A58" s="229">
        <v>31</v>
      </c>
      <c r="B58" s="1065"/>
      <c r="C58" s="1066"/>
      <c r="D58" s="1066"/>
      <c r="E58" s="1066"/>
      <c r="F58" s="1066"/>
      <c r="G58" s="1066"/>
      <c r="H58" s="1066"/>
      <c r="I58" s="1066"/>
      <c r="J58" s="1066"/>
      <c r="K58" s="1066"/>
      <c r="L58" s="1066"/>
      <c r="M58" s="1066"/>
      <c r="N58" s="1066"/>
      <c r="O58" s="1066"/>
      <c r="P58" s="1067"/>
      <c r="Q58" s="1068"/>
      <c r="R58" s="1060"/>
      <c r="S58" s="1060"/>
      <c r="T58" s="1060"/>
      <c r="U58" s="1060"/>
      <c r="V58" s="1060"/>
      <c r="W58" s="1060"/>
      <c r="X58" s="1060"/>
      <c r="Y58" s="1060"/>
      <c r="Z58" s="1060"/>
      <c r="AA58" s="1060"/>
      <c r="AB58" s="1060"/>
      <c r="AC58" s="1060"/>
      <c r="AD58" s="1060"/>
      <c r="AE58" s="1069"/>
      <c r="AF58" s="1070"/>
      <c r="AG58" s="1071"/>
      <c r="AH58" s="1071"/>
      <c r="AI58" s="1071"/>
      <c r="AJ58" s="1072"/>
      <c r="AK58" s="1059"/>
      <c r="AL58" s="1060"/>
      <c r="AM58" s="1060"/>
      <c r="AN58" s="1060"/>
      <c r="AO58" s="1060"/>
      <c r="AP58" s="1060"/>
      <c r="AQ58" s="1060"/>
      <c r="AR58" s="1060"/>
      <c r="AS58" s="1060"/>
      <c r="AT58" s="1060"/>
      <c r="AU58" s="1060"/>
      <c r="AV58" s="1060"/>
      <c r="AW58" s="1060"/>
      <c r="AX58" s="1060"/>
      <c r="AY58" s="1060"/>
      <c r="AZ58" s="1061"/>
      <c r="BA58" s="1061"/>
      <c r="BB58" s="1061"/>
      <c r="BC58" s="1061"/>
      <c r="BD58" s="1061"/>
      <c r="BE58" s="1005"/>
      <c r="BF58" s="1005"/>
      <c r="BG58" s="1005"/>
      <c r="BH58" s="1005"/>
      <c r="BI58" s="1006"/>
      <c r="BJ58" s="223"/>
      <c r="BK58" s="223"/>
      <c r="BL58" s="223"/>
      <c r="BM58" s="223"/>
      <c r="BN58" s="223"/>
      <c r="BO58" s="232"/>
      <c r="BP58" s="232"/>
      <c r="BQ58" s="229">
        <v>52</v>
      </c>
      <c r="BR58" s="230"/>
      <c r="BS58" s="1027"/>
      <c r="BT58" s="1028"/>
      <c r="BU58" s="1028"/>
      <c r="BV58" s="1028"/>
      <c r="BW58" s="1028"/>
      <c r="BX58" s="1028"/>
      <c r="BY58" s="1028"/>
      <c r="BZ58" s="1028"/>
      <c r="CA58" s="1028"/>
      <c r="CB58" s="1028"/>
      <c r="CC58" s="1028"/>
      <c r="CD58" s="1028"/>
      <c r="CE58" s="1028"/>
      <c r="CF58" s="1028"/>
      <c r="CG58" s="1049"/>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221"/>
    </row>
    <row r="59" spans="1:131" ht="26.25" customHeight="1" x14ac:dyDescent="0.15">
      <c r="A59" s="229">
        <v>32</v>
      </c>
      <c r="B59" s="1065"/>
      <c r="C59" s="1066"/>
      <c r="D59" s="1066"/>
      <c r="E59" s="1066"/>
      <c r="F59" s="1066"/>
      <c r="G59" s="1066"/>
      <c r="H59" s="1066"/>
      <c r="I59" s="1066"/>
      <c r="J59" s="1066"/>
      <c r="K59" s="1066"/>
      <c r="L59" s="1066"/>
      <c r="M59" s="1066"/>
      <c r="N59" s="1066"/>
      <c r="O59" s="1066"/>
      <c r="P59" s="1067"/>
      <c r="Q59" s="1068"/>
      <c r="R59" s="1060"/>
      <c r="S59" s="1060"/>
      <c r="T59" s="1060"/>
      <c r="U59" s="1060"/>
      <c r="V59" s="1060"/>
      <c r="W59" s="1060"/>
      <c r="X59" s="1060"/>
      <c r="Y59" s="1060"/>
      <c r="Z59" s="1060"/>
      <c r="AA59" s="1060"/>
      <c r="AB59" s="1060"/>
      <c r="AC59" s="1060"/>
      <c r="AD59" s="1060"/>
      <c r="AE59" s="1069"/>
      <c r="AF59" s="1070"/>
      <c r="AG59" s="1071"/>
      <c r="AH59" s="1071"/>
      <c r="AI59" s="1071"/>
      <c r="AJ59" s="1072"/>
      <c r="AK59" s="1059"/>
      <c r="AL59" s="1060"/>
      <c r="AM59" s="1060"/>
      <c r="AN59" s="1060"/>
      <c r="AO59" s="1060"/>
      <c r="AP59" s="1060"/>
      <c r="AQ59" s="1060"/>
      <c r="AR59" s="1060"/>
      <c r="AS59" s="1060"/>
      <c r="AT59" s="1060"/>
      <c r="AU59" s="1060"/>
      <c r="AV59" s="1060"/>
      <c r="AW59" s="1060"/>
      <c r="AX59" s="1060"/>
      <c r="AY59" s="1060"/>
      <c r="AZ59" s="1061"/>
      <c r="BA59" s="1061"/>
      <c r="BB59" s="1061"/>
      <c r="BC59" s="1061"/>
      <c r="BD59" s="1061"/>
      <c r="BE59" s="1005"/>
      <c r="BF59" s="1005"/>
      <c r="BG59" s="1005"/>
      <c r="BH59" s="1005"/>
      <c r="BI59" s="1006"/>
      <c r="BJ59" s="223"/>
      <c r="BK59" s="223"/>
      <c r="BL59" s="223"/>
      <c r="BM59" s="223"/>
      <c r="BN59" s="223"/>
      <c r="BO59" s="232"/>
      <c r="BP59" s="232"/>
      <c r="BQ59" s="229">
        <v>53</v>
      </c>
      <c r="BR59" s="230"/>
      <c r="BS59" s="1027"/>
      <c r="BT59" s="1028"/>
      <c r="BU59" s="1028"/>
      <c r="BV59" s="1028"/>
      <c r="BW59" s="1028"/>
      <c r="BX59" s="1028"/>
      <c r="BY59" s="1028"/>
      <c r="BZ59" s="1028"/>
      <c r="CA59" s="1028"/>
      <c r="CB59" s="1028"/>
      <c r="CC59" s="1028"/>
      <c r="CD59" s="1028"/>
      <c r="CE59" s="1028"/>
      <c r="CF59" s="1028"/>
      <c r="CG59" s="1049"/>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221"/>
    </row>
    <row r="60" spans="1:131" ht="26.25" customHeight="1" x14ac:dyDescent="0.15">
      <c r="A60" s="229">
        <v>33</v>
      </c>
      <c r="B60" s="1065"/>
      <c r="C60" s="1066"/>
      <c r="D60" s="1066"/>
      <c r="E60" s="1066"/>
      <c r="F60" s="1066"/>
      <c r="G60" s="1066"/>
      <c r="H60" s="1066"/>
      <c r="I60" s="1066"/>
      <c r="J60" s="1066"/>
      <c r="K60" s="1066"/>
      <c r="L60" s="1066"/>
      <c r="M60" s="1066"/>
      <c r="N60" s="1066"/>
      <c r="O60" s="1066"/>
      <c r="P60" s="1067"/>
      <c r="Q60" s="1068"/>
      <c r="R60" s="1060"/>
      <c r="S60" s="1060"/>
      <c r="T60" s="1060"/>
      <c r="U60" s="1060"/>
      <c r="V60" s="1060"/>
      <c r="W60" s="1060"/>
      <c r="X60" s="1060"/>
      <c r="Y60" s="1060"/>
      <c r="Z60" s="1060"/>
      <c r="AA60" s="1060"/>
      <c r="AB60" s="1060"/>
      <c r="AC60" s="1060"/>
      <c r="AD60" s="1060"/>
      <c r="AE60" s="1069"/>
      <c r="AF60" s="1070"/>
      <c r="AG60" s="1071"/>
      <c r="AH60" s="1071"/>
      <c r="AI60" s="1071"/>
      <c r="AJ60" s="1072"/>
      <c r="AK60" s="1059"/>
      <c r="AL60" s="1060"/>
      <c r="AM60" s="1060"/>
      <c r="AN60" s="1060"/>
      <c r="AO60" s="1060"/>
      <c r="AP60" s="1060"/>
      <c r="AQ60" s="1060"/>
      <c r="AR60" s="1060"/>
      <c r="AS60" s="1060"/>
      <c r="AT60" s="1060"/>
      <c r="AU60" s="1060"/>
      <c r="AV60" s="1060"/>
      <c r="AW60" s="1060"/>
      <c r="AX60" s="1060"/>
      <c r="AY60" s="1060"/>
      <c r="AZ60" s="1061"/>
      <c r="BA60" s="1061"/>
      <c r="BB60" s="1061"/>
      <c r="BC60" s="1061"/>
      <c r="BD60" s="1061"/>
      <c r="BE60" s="1005"/>
      <c r="BF60" s="1005"/>
      <c r="BG60" s="1005"/>
      <c r="BH60" s="1005"/>
      <c r="BI60" s="1006"/>
      <c r="BJ60" s="223"/>
      <c r="BK60" s="223"/>
      <c r="BL60" s="223"/>
      <c r="BM60" s="223"/>
      <c r="BN60" s="223"/>
      <c r="BO60" s="232"/>
      <c r="BP60" s="232"/>
      <c r="BQ60" s="229">
        <v>54</v>
      </c>
      <c r="BR60" s="230"/>
      <c r="BS60" s="1027"/>
      <c r="BT60" s="1028"/>
      <c r="BU60" s="1028"/>
      <c r="BV60" s="1028"/>
      <c r="BW60" s="1028"/>
      <c r="BX60" s="1028"/>
      <c r="BY60" s="1028"/>
      <c r="BZ60" s="1028"/>
      <c r="CA60" s="1028"/>
      <c r="CB60" s="1028"/>
      <c r="CC60" s="1028"/>
      <c r="CD60" s="1028"/>
      <c r="CE60" s="1028"/>
      <c r="CF60" s="1028"/>
      <c r="CG60" s="1049"/>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221"/>
    </row>
    <row r="61" spans="1:131" ht="26.25" customHeight="1" thickBot="1" x14ac:dyDescent="0.2">
      <c r="A61" s="229">
        <v>34</v>
      </c>
      <c r="B61" s="1065"/>
      <c r="C61" s="1066"/>
      <c r="D61" s="1066"/>
      <c r="E61" s="1066"/>
      <c r="F61" s="1066"/>
      <c r="G61" s="1066"/>
      <c r="H61" s="1066"/>
      <c r="I61" s="1066"/>
      <c r="J61" s="1066"/>
      <c r="K61" s="1066"/>
      <c r="L61" s="1066"/>
      <c r="M61" s="1066"/>
      <c r="N61" s="1066"/>
      <c r="O61" s="1066"/>
      <c r="P61" s="1067"/>
      <c r="Q61" s="1068"/>
      <c r="R61" s="1060"/>
      <c r="S61" s="1060"/>
      <c r="T61" s="1060"/>
      <c r="U61" s="1060"/>
      <c r="V61" s="1060"/>
      <c r="W61" s="1060"/>
      <c r="X61" s="1060"/>
      <c r="Y61" s="1060"/>
      <c r="Z61" s="1060"/>
      <c r="AA61" s="1060"/>
      <c r="AB61" s="1060"/>
      <c r="AC61" s="1060"/>
      <c r="AD61" s="1060"/>
      <c r="AE61" s="1069"/>
      <c r="AF61" s="1070"/>
      <c r="AG61" s="1071"/>
      <c r="AH61" s="1071"/>
      <c r="AI61" s="1071"/>
      <c r="AJ61" s="1072"/>
      <c r="AK61" s="1059"/>
      <c r="AL61" s="1060"/>
      <c r="AM61" s="1060"/>
      <c r="AN61" s="1060"/>
      <c r="AO61" s="1060"/>
      <c r="AP61" s="1060"/>
      <c r="AQ61" s="1060"/>
      <c r="AR61" s="1060"/>
      <c r="AS61" s="1060"/>
      <c r="AT61" s="1060"/>
      <c r="AU61" s="1060"/>
      <c r="AV61" s="1060"/>
      <c r="AW61" s="1060"/>
      <c r="AX61" s="1060"/>
      <c r="AY61" s="1060"/>
      <c r="AZ61" s="1061"/>
      <c r="BA61" s="1061"/>
      <c r="BB61" s="1061"/>
      <c r="BC61" s="1061"/>
      <c r="BD61" s="1061"/>
      <c r="BE61" s="1005"/>
      <c r="BF61" s="1005"/>
      <c r="BG61" s="1005"/>
      <c r="BH61" s="1005"/>
      <c r="BI61" s="1006"/>
      <c r="BJ61" s="223"/>
      <c r="BK61" s="223"/>
      <c r="BL61" s="223"/>
      <c r="BM61" s="223"/>
      <c r="BN61" s="223"/>
      <c r="BO61" s="232"/>
      <c r="BP61" s="232"/>
      <c r="BQ61" s="229">
        <v>55</v>
      </c>
      <c r="BR61" s="230"/>
      <c r="BS61" s="1027"/>
      <c r="BT61" s="1028"/>
      <c r="BU61" s="1028"/>
      <c r="BV61" s="1028"/>
      <c r="BW61" s="1028"/>
      <c r="BX61" s="1028"/>
      <c r="BY61" s="1028"/>
      <c r="BZ61" s="1028"/>
      <c r="CA61" s="1028"/>
      <c r="CB61" s="1028"/>
      <c r="CC61" s="1028"/>
      <c r="CD61" s="1028"/>
      <c r="CE61" s="1028"/>
      <c r="CF61" s="1028"/>
      <c r="CG61" s="1049"/>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221"/>
    </row>
    <row r="62" spans="1:131" ht="26.25" customHeight="1" x14ac:dyDescent="0.15">
      <c r="A62" s="229">
        <v>35</v>
      </c>
      <c r="B62" s="1065"/>
      <c r="C62" s="1066"/>
      <c r="D62" s="1066"/>
      <c r="E62" s="1066"/>
      <c r="F62" s="1066"/>
      <c r="G62" s="1066"/>
      <c r="H62" s="1066"/>
      <c r="I62" s="1066"/>
      <c r="J62" s="1066"/>
      <c r="K62" s="1066"/>
      <c r="L62" s="1066"/>
      <c r="M62" s="1066"/>
      <c r="N62" s="1066"/>
      <c r="O62" s="1066"/>
      <c r="P62" s="1067"/>
      <c r="Q62" s="1068"/>
      <c r="R62" s="1060"/>
      <c r="S62" s="1060"/>
      <c r="T62" s="1060"/>
      <c r="U62" s="1060"/>
      <c r="V62" s="1060"/>
      <c r="W62" s="1060"/>
      <c r="X62" s="1060"/>
      <c r="Y62" s="1060"/>
      <c r="Z62" s="1060"/>
      <c r="AA62" s="1060"/>
      <c r="AB62" s="1060"/>
      <c r="AC62" s="1060"/>
      <c r="AD62" s="1060"/>
      <c r="AE62" s="1069"/>
      <c r="AF62" s="1070"/>
      <c r="AG62" s="1071"/>
      <c r="AH62" s="1071"/>
      <c r="AI62" s="1071"/>
      <c r="AJ62" s="1072"/>
      <c r="AK62" s="1059"/>
      <c r="AL62" s="1060"/>
      <c r="AM62" s="1060"/>
      <c r="AN62" s="1060"/>
      <c r="AO62" s="1060"/>
      <c r="AP62" s="1060"/>
      <c r="AQ62" s="1060"/>
      <c r="AR62" s="1060"/>
      <c r="AS62" s="1060"/>
      <c r="AT62" s="1060"/>
      <c r="AU62" s="1060"/>
      <c r="AV62" s="1060"/>
      <c r="AW62" s="1060"/>
      <c r="AX62" s="1060"/>
      <c r="AY62" s="1060"/>
      <c r="AZ62" s="1061"/>
      <c r="BA62" s="1061"/>
      <c r="BB62" s="1061"/>
      <c r="BC62" s="1061"/>
      <c r="BD62" s="1061"/>
      <c r="BE62" s="1005"/>
      <c r="BF62" s="1005"/>
      <c r="BG62" s="1005"/>
      <c r="BH62" s="1005"/>
      <c r="BI62" s="1006"/>
      <c r="BJ62" s="1062" t="s">
        <v>407</v>
      </c>
      <c r="BK62" s="1063"/>
      <c r="BL62" s="1063"/>
      <c r="BM62" s="1063"/>
      <c r="BN62" s="1064"/>
      <c r="BO62" s="232"/>
      <c r="BP62" s="232"/>
      <c r="BQ62" s="229">
        <v>56</v>
      </c>
      <c r="BR62" s="230"/>
      <c r="BS62" s="1027"/>
      <c r="BT62" s="1028"/>
      <c r="BU62" s="1028"/>
      <c r="BV62" s="1028"/>
      <c r="BW62" s="1028"/>
      <c r="BX62" s="1028"/>
      <c r="BY62" s="1028"/>
      <c r="BZ62" s="1028"/>
      <c r="CA62" s="1028"/>
      <c r="CB62" s="1028"/>
      <c r="CC62" s="1028"/>
      <c r="CD62" s="1028"/>
      <c r="CE62" s="1028"/>
      <c r="CF62" s="1028"/>
      <c r="CG62" s="1049"/>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221"/>
    </row>
    <row r="63" spans="1:131" ht="26.25" customHeight="1" thickBot="1" x14ac:dyDescent="0.2">
      <c r="A63" s="231" t="s">
        <v>388</v>
      </c>
      <c r="B63" s="970" t="s">
        <v>408</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5"/>
      <c r="AF63" s="1056">
        <v>2928</v>
      </c>
      <c r="AG63" s="992"/>
      <c r="AH63" s="992"/>
      <c r="AI63" s="992"/>
      <c r="AJ63" s="1057"/>
      <c r="AK63" s="1058"/>
      <c r="AL63" s="996"/>
      <c r="AM63" s="996"/>
      <c r="AN63" s="996"/>
      <c r="AO63" s="996"/>
      <c r="AP63" s="992"/>
      <c r="AQ63" s="992"/>
      <c r="AR63" s="992"/>
      <c r="AS63" s="992"/>
      <c r="AT63" s="992"/>
      <c r="AU63" s="992"/>
      <c r="AV63" s="992"/>
      <c r="AW63" s="992"/>
      <c r="AX63" s="992"/>
      <c r="AY63" s="992"/>
      <c r="AZ63" s="1052"/>
      <c r="BA63" s="1052"/>
      <c r="BB63" s="1052"/>
      <c r="BC63" s="1052"/>
      <c r="BD63" s="1052"/>
      <c r="BE63" s="993"/>
      <c r="BF63" s="993"/>
      <c r="BG63" s="993"/>
      <c r="BH63" s="993"/>
      <c r="BI63" s="994"/>
      <c r="BJ63" s="1053" t="s">
        <v>409</v>
      </c>
      <c r="BK63" s="986"/>
      <c r="BL63" s="986"/>
      <c r="BM63" s="986"/>
      <c r="BN63" s="1054"/>
      <c r="BO63" s="232"/>
      <c r="BP63" s="232"/>
      <c r="BQ63" s="229">
        <v>57</v>
      </c>
      <c r="BR63" s="230"/>
      <c r="BS63" s="1027"/>
      <c r="BT63" s="1028"/>
      <c r="BU63" s="1028"/>
      <c r="BV63" s="1028"/>
      <c r="BW63" s="1028"/>
      <c r="BX63" s="1028"/>
      <c r="BY63" s="1028"/>
      <c r="BZ63" s="1028"/>
      <c r="CA63" s="1028"/>
      <c r="CB63" s="1028"/>
      <c r="CC63" s="1028"/>
      <c r="CD63" s="1028"/>
      <c r="CE63" s="1028"/>
      <c r="CF63" s="1028"/>
      <c r="CG63" s="1049"/>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7"/>
      <c r="BT64" s="1028"/>
      <c r="BU64" s="1028"/>
      <c r="BV64" s="1028"/>
      <c r="BW64" s="1028"/>
      <c r="BX64" s="1028"/>
      <c r="BY64" s="1028"/>
      <c r="BZ64" s="1028"/>
      <c r="CA64" s="1028"/>
      <c r="CB64" s="1028"/>
      <c r="CC64" s="1028"/>
      <c r="CD64" s="1028"/>
      <c r="CE64" s="1028"/>
      <c r="CF64" s="1028"/>
      <c r="CG64" s="1049"/>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7"/>
      <c r="BT65" s="1028"/>
      <c r="BU65" s="1028"/>
      <c r="BV65" s="1028"/>
      <c r="BW65" s="1028"/>
      <c r="BX65" s="1028"/>
      <c r="BY65" s="1028"/>
      <c r="BZ65" s="1028"/>
      <c r="CA65" s="1028"/>
      <c r="CB65" s="1028"/>
      <c r="CC65" s="1028"/>
      <c r="CD65" s="1028"/>
      <c r="CE65" s="1028"/>
      <c r="CF65" s="1028"/>
      <c r="CG65" s="1049"/>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221"/>
    </row>
    <row r="66" spans="1:131" ht="26.25" customHeight="1" x14ac:dyDescent="0.15">
      <c r="A66" s="1030" t="s">
        <v>411</v>
      </c>
      <c r="B66" s="1031"/>
      <c r="C66" s="1031"/>
      <c r="D66" s="1031"/>
      <c r="E66" s="1031"/>
      <c r="F66" s="1031"/>
      <c r="G66" s="1031"/>
      <c r="H66" s="1031"/>
      <c r="I66" s="1031"/>
      <c r="J66" s="1031"/>
      <c r="K66" s="1031"/>
      <c r="L66" s="1031"/>
      <c r="M66" s="1031"/>
      <c r="N66" s="1031"/>
      <c r="O66" s="1031"/>
      <c r="P66" s="1032"/>
      <c r="Q66" s="1036" t="s">
        <v>393</v>
      </c>
      <c r="R66" s="1037"/>
      <c r="S66" s="1037"/>
      <c r="T66" s="1037"/>
      <c r="U66" s="1038"/>
      <c r="V66" s="1036" t="s">
        <v>412</v>
      </c>
      <c r="W66" s="1037"/>
      <c r="X66" s="1037"/>
      <c r="Y66" s="1037"/>
      <c r="Z66" s="1038"/>
      <c r="AA66" s="1036" t="s">
        <v>413</v>
      </c>
      <c r="AB66" s="1037"/>
      <c r="AC66" s="1037"/>
      <c r="AD66" s="1037"/>
      <c r="AE66" s="1038"/>
      <c r="AF66" s="1042" t="s">
        <v>414</v>
      </c>
      <c r="AG66" s="1043"/>
      <c r="AH66" s="1043"/>
      <c r="AI66" s="1043"/>
      <c r="AJ66" s="1044"/>
      <c r="AK66" s="1036" t="s">
        <v>415</v>
      </c>
      <c r="AL66" s="1031"/>
      <c r="AM66" s="1031"/>
      <c r="AN66" s="1031"/>
      <c r="AO66" s="1032"/>
      <c r="AP66" s="1036" t="s">
        <v>416</v>
      </c>
      <c r="AQ66" s="1037"/>
      <c r="AR66" s="1037"/>
      <c r="AS66" s="1037"/>
      <c r="AT66" s="1038"/>
      <c r="AU66" s="1036" t="s">
        <v>417</v>
      </c>
      <c r="AV66" s="1037"/>
      <c r="AW66" s="1037"/>
      <c r="AX66" s="1037"/>
      <c r="AY66" s="1038"/>
      <c r="AZ66" s="1036" t="s">
        <v>375</v>
      </c>
      <c r="BA66" s="1037"/>
      <c r="BB66" s="1037"/>
      <c r="BC66" s="1037"/>
      <c r="BD66" s="1050"/>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3"/>
      <c r="B67" s="1034"/>
      <c r="C67" s="1034"/>
      <c r="D67" s="1034"/>
      <c r="E67" s="1034"/>
      <c r="F67" s="1034"/>
      <c r="G67" s="1034"/>
      <c r="H67" s="1034"/>
      <c r="I67" s="1034"/>
      <c r="J67" s="1034"/>
      <c r="K67" s="1034"/>
      <c r="L67" s="1034"/>
      <c r="M67" s="1034"/>
      <c r="N67" s="1034"/>
      <c r="O67" s="1034"/>
      <c r="P67" s="1035"/>
      <c r="Q67" s="1039"/>
      <c r="R67" s="1040"/>
      <c r="S67" s="1040"/>
      <c r="T67" s="1040"/>
      <c r="U67" s="1041"/>
      <c r="V67" s="1039"/>
      <c r="W67" s="1040"/>
      <c r="X67" s="1040"/>
      <c r="Y67" s="1040"/>
      <c r="Z67" s="1041"/>
      <c r="AA67" s="1039"/>
      <c r="AB67" s="1040"/>
      <c r="AC67" s="1040"/>
      <c r="AD67" s="1040"/>
      <c r="AE67" s="1041"/>
      <c r="AF67" s="1045"/>
      <c r="AG67" s="1046"/>
      <c r="AH67" s="1046"/>
      <c r="AI67" s="1046"/>
      <c r="AJ67" s="1047"/>
      <c r="AK67" s="1048"/>
      <c r="AL67" s="1034"/>
      <c r="AM67" s="1034"/>
      <c r="AN67" s="1034"/>
      <c r="AO67" s="1035"/>
      <c r="AP67" s="1039"/>
      <c r="AQ67" s="1040"/>
      <c r="AR67" s="1040"/>
      <c r="AS67" s="1040"/>
      <c r="AT67" s="1041"/>
      <c r="AU67" s="1039"/>
      <c r="AV67" s="1040"/>
      <c r="AW67" s="1040"/>
      <c r="AX67" s="1040"/>
      <c r="AY67" s="1041"/>
      <c r="AZ67" s="1039"/>
      <c r="BA67" s="1040"/>
      <c r="BB67" s="1040"/>
      <c r="BC67" s="1040"/>
      <c r="BD67" s="1051"/>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20" t="s">
        <v>582</v>
      </c>
      <c r="C68" s="1021"/>
      <c r="D68" s="1021"/>
      <c r="E68" s="1021"/>
      <c r="F68" s="1021"/>
      <c r="G68" s="1021"/>
      <c r="H68" s="1021"/>
      <c r="I68" s="1021"/>
      <c r="J68" s="1021"/>
      <c r="K68" s="1021"/>
      <c r="L68" s="1021"/>
      <c r="M68" s="1021"/>
      <c r="N68" s="1021"/>
      <c r="O68" s="1021"/>
      <c r="P68" s="1022"/>
      <c r="Q68" s="1023">
        <v>15803</v>
      </c>
      <c r="R68" s="1017"/>
      <c r="S68" s="1017"/>
      <c r="T68" s="1017"/>
      <c r="U68" s="1017"/>
      <c r="V68" s="1017">
        <v>14948</v>
      </c>
      <c r="W68" s="1017"/>
      <c r="X68" s="1017"/>
      <c r="Y68" s="1017"/>
      <c r="Z68" s="1017"/>
      <c r="AA68" s="1017">
        <v>855</v>
      </c>
      <c r="AB68" s="1017"/>
      <c r="AC68" s="1017"/>
      <c r="AD68" s="1017"/>
      <c r="AE68" s="1017"/>
      <c r="AF68" s="1017">
        <v>855</v>
      </c>
      <c r="AG68" s="1017"/>
      <c r="AH68" s="1017"/>
      <c r="AI68" s="1017"/>
      <c r="AJ68" s="1017"/>
      <c r="AK68" s="1017">
        <v>1548</v>
      </c>
      <c r="AL68" s="1017"/>
      <c r="AM68" s="1017"/>
      <c r="AN68" s="1017"/>
      <c r="AO68" s="1017"/>
      <c r="AP68" s="1017">
        <v>4992</v>
      </c>
      <c r="AQ68" s="1017"/>
      <c r="AR68" s="1017"/>
      <c r="AS68" s="1017"/>
      <c r="AT68" s="1017"/>
      <c r="AU68" s="1017">
        <v>284</v>
      </c>
      <c r="AV68" s="1017"/>
      <c r="AW68" s="1017"/>
      <c r="AX68" s="1017"/>
      <c r="AY68" s="1017"/>
      <c r="AZ68" s="1018"/>
      <c r="BA68" s="1018"/>
      <c r="BB68" s="1018"/>
      <c r="BC68" s="1018"/>
      <c r="BD68" s="1019"/>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583</v>
      </c>
      <c r="C69" s="1008"/>
      <c r="D69" s="1008"/>
      <c r="E69" s="1008"/>
      <c r="F69" s="1008"/>
      <c r="G69" s="1008"/>
      <c r="H69" s="1008"/>
      <c r="I69" s="1008"/>
      <c r="J69" s="1008"/>
      <c r="K69" s="1008"/>
      <c r="L69" s="1008"/>
      <c r="M69" s="1008"/>
      <c r="N69" s="1008"/>
      <c r="O69" s="1008"/>
      <c r="P69" s="1009"/>
      <c r="Q69" s="1010">
        <v>2587</v>
      </c>
      <c r="R69" s="1004"/>
      <c r="S69" s="1004"/>
      <c r="T69" s="1004"/>
      <c r="U69" s="1004"/>
      <c r="V69" s="1004">
        <v>2553</v>
      </c>
      <c r="W69" s="1004"/>
      <c r="X69" s="1004"/>
      <c r="Y69" s="1004"/>
      <c r="Z69" s="1004"/>
      <c r="AA69" s="1004">
        <v>34</v>
      </c>
      <c r="AB69" s="1004"/>
      <c r="AC69" s="1004"/>
      <c r="AD69" s="1004"/>
      <c r="AE69" s="1004"/>
      <c r="AF69" s="1004">
        <v>34</v>
      </c>
      <c r="AG69" s="1004"/>
      <c r="AH69" s="1004"/>
      <c r="AI69" s="1004"/>
      <c r="AJ69" s="1004"/>
      <c r="AK69" s="1004">
        <v>0</v>
      </c>
      <c r="AL69" s="1004"/>
      <c r="AM69" s="1004"/>
      <c r="AN69" s="1004"/>
      <c r="AO69" s="1004"/>
      <c r="AP69" s="1004">
        <v>2152</v>
      </c>
      <c r="AQ69" s="1004"/>
      <c r="AR69" s="1004"/>
      <c r="AS69" s="1004"/>
      <c r="AT69" s="1004"/>
      <c r="AU69" s="1004">
        <v>1478</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584</v>
      </c>
      <c r="C70" s="1008"/>
      <c r="D70" s="1008"/>
      <c r="E70" s="1008"/>
      <c r="F70" s="1008"/>
      <c r="G70" s="1008"/>
      <c r="H70" s="1008"/>
      <c r="I70" s="1008"/>
      <c r="J70" s="1008"/>
      <c r="K70" s="1008"/>
      <c r="L70" s="1008"/>
      <c r="M70" s="1008"/>
      <c r="N70" s="1008"/>
      <c r="O70" s="1008"/>
      <c r="P70" s="1009"/>
      <c r="Q70" s="1011">
        <v>1379</v>
      </c>
      <c r="R70" s="1012"/>
      <c r="S70" s="1012"/>
      <c r="T70" s="1012"/>
      <c r="U70" s="1013"/>
      <c r="V70" s="1014">
        <v>1379</v>
      </c>
      <c r="W70" s="1012"/>
      <c r="X70" s="1012"/>
      <c r="Y70" s="1012"/>
      <c r="Z70" s="1013"/>
      <c r="AA70" s="1014">
        <v>0</v>
      </c>
      <c r="AB70" s="1012"/>
      <c r="AC70" s="1012"/>
      <c r="AD70" s="1012"/>
      <c r="AE70" s="1013"/>
      <c r="AF70" s="1014">
        <v>0</v>
      </c>
      <c r="AG70" s="1012"/>
      <c r="AH70" s="1012"/>
      <c r="AI70" s="1012"/>
      <c r="AJ70" s="1013"/>
      <c r="AK70" s="1014">
        <v>264</v>
      </c>
      <c r="AL70" s="1012"/>
      <c r="AM70" s="1012"/>
      <c r="AN70" s="1012"/>
      <c r="AO70" s="1013"/>
      <c r="AP70" s="1014" t="s">
        <v>593</v>
      </c>
      <c r="AQ70" s="1012"/>
      <c r="AR70" s="1012"/>
      <c r="AS70" s="1012"/>
      <c r="AT70" s="1013"/>
      <c r="AU70" s="1014" t="s">
        <v>592</v>
      </c>
      <c r="AV70" s="1012"/>
      <c r="AW70" s="1012"/>
      <c r="AX70" s="1012"/>
      <c r="AY70" s="1013"/>
      <c r="AZ70" s="1015"/>
      <c r="BA70" s="1008"/>
      <c r="BB70" s="1008"/>
      <c r="BC70" s="1008"/>
      <c r="BD70" s="101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585</v>
      </c>
      <c r="C71" s="1008"/>
      <c r="D71" s="1008"/>
      <c r="E71" s="1008"/>
      <c r="F71" s="1008"/>
      <c r="G71" s="1008"/>
      <c r="H71" s="1008"/>
      <c r="I71" s="1008"/>
      <c r="J71" s="1008"/>
      <c r="K71" s="1008"/>
      <c r="L71" s="1008"/>
      <c r="M71" s="1008"/>
      <c r="N71" s="1008"/>
      <c r="O71" s="1008"/>
      <c r="P71" s="1009"/>
      <c r="Q71" s="1011">
        <v>132</v>
      </c>
      <c r="R71" s="1012"/>
      <c r="S71" s="1012"/>
      <c r="T71" s="1012"/>
      <c r="U71" s="1013"/>
      <c r="V71" s="1014">
        <v>87</v>
      </c>
      <c r="W71" s="1012"/>
      <c r="X71" s="1012"/>
      <c r="Y71" s="1012"/>
      <c r="Z71" s="1013"/>
      <c r="AA71" s="1014">
        <v>45</v>
      </c>
      <c r="AB71" s="1012"/>
      <c r="AC71" s="1012"/>
      <c r="AD71" s="1012"/>
      <c r="AE71" s="1013"/>
      <c r="AF71" s="1014">
        <v>45</v>
      </c>
      <c r="AG71" s="1012"/>
      <c r="AH71" s="1012"/>
      <c r="AI71" s="1012"/>
      <c r="AJ71" s="1013"/>
      <c r="AK71" s="1014">
        <v>0</v>
      </c>
      <c r="AL71" s="1012"/>
      <c r="AM71" s="1012"/>
      <c r="AN71" s="1012"/>
      <c r="AO71" s="1013"/>
      <c r="AP71" s="1014" t="s">
        <v>593</v>
      </c>
      <c r="AQ71" s="1012"/>
      <c r="AR71" s="1012"/>
      <c r="AS71" s="1012"/>
      <c r="AT71" s="1013"/>
      <c r="AU71" s="1014" t="s">
        <v>593</v>
      </c>
      <c r="AV71" s="1012"/>
      <c r="AW71" s="1012"/>
      <c r="AX71" s="1012"/>
      <c r="AY71" s="1013"/>
      <c r="AZ71" s="1015"/>
      <c r="BA71" s="1008"/>
      <c r="BB71" s="1008"/>
      <c r="BC71" s="1008"/>
      <c r="BD71" s="101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t="s">
        <v>586</v>
      </c>
      <c r="C72" s="1008"/>
      <c r="D72" s="1008"/>
      <c r="E72" s="1008"/>
      <c r="F72" s="1008"/>
      <c r="G72" s="1008"/>
      <c r="H72" s="1008"/>
      <c r="I72" s="1008"/>
      <c r="J72" s="1008"/>
      <c r="K72" s="1008"/>
      <c r="L72" s="1008"/>
      <c r="M72" s="1008"/>
      <c r="N72" s="1008"/>
      <c r="O72" s="1008"/>
      <c r="P72" s="1009"/>
      <c r="Q72" s="1011">
        <v>127</v>
      </c>
      <c r="R72" s="1012"/>
      <c r="S72" s="1012"/>
      <c r="T72" s="1012"/>
      <c r="U72" s="1013"/>
      <c r="V72" s="1014">
        <v>120</v>
      </c>
      <c r="W72" s="1012"/>
      <c r="X72" s="1012"/>
      <c r="Y72" s="1012"/>
      <c r="Z72" s="1013"/>
      <c r="AA72" s="1014">
        <v>7</v>
      </c>
      <c r="AB72" s="1012"/>
      <c r="AC72" s="1012"/>
      <c r="AD72" s="1012"/>
      <c r="AE72" s="1013"/>
      <c r="AF72" s="1014">
        <v>7</v>
      </c>
      <c r="AG72" s="1012"/>
      <c r="AH72" s="1012"/>
      <c r="AI72" s="1012"/>
      <c r="AJ72" s="1013"/>
      <c r="AK72" s="1014">
        <v>28</v>
      </c>
      <c r="AL72" s="1012"/>
      <c r="AM72" s="1012"/>
      <c r="AN72" s="1012"/>
      <c r="AO72" s="1013"/>
      <c r="AP72" s="1014" t="s">
        <v>592</v>
      </c>
      <c r="AQ72" s="1012"/>
      <c r="AR72" s="1012"/>
      <c r="AS72" s="1012"/>
      <c r="AT72" s="1013"/>
      <c r="AU72" s="1014" t="s">
        <v>596</v>
      </c>
      <c r="AV72" s="1012"/>
      <c r="AW72" s="1012"/>
      <c r="AX72" s="1012"/>
      <c r="AY72" s="1013"/>
      <c r="AZ72" s="1015"/>
      <c r="BA72" s="1008"/>
      <c r="BB72" s="1008"/>
      <c r="BC72" s="1008"/>
      <c r="BD72" s="101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c r="C73" s="1008"/>
      <c r="D73" s="1008"/>
      <c r="E73" s="1008"/>
      <c r="F73" s="1008"/>
      <c r="G73" s="1008"/>
      <c r="H73" s="1008"/>
      <c r="I73" s="1008"/>
      <c r="J73" s="1008"/>
      <c r="K73" s="1008"/>
      <c r="L73" s="1008"/>
      <c r="M73" s="1008"/>
      <c r="N73" s="1008"/>
      <c r="O73" s="1008"/>
      <c r="P73" s="1009"/>
      <c r="Q73" s="1010"/>
      <c r="R73" s="1004"/>
      <c r="S73" s="1004"/>
      <c r="T73" s="1004"/>
      <c r="U73" s="1004"/>
      <c r="V73" s="1004"/>
      <c r="W73" s="1004"/>
      <c r="X73" s="1004"/>
      <c r="Y73" s="1004"/>
      <c r="Z73" s="1004"/>
      <c r="AA73" s="1004"/>
      <c r="AB73" s="1004"/>
      <c r="AC73" s="1004"/>
      <c r="AD73" s="1004"/>
      <c r="AE73" s="1004"/>
      <c r="AF73" s="1004"/>
      <c r="AG73" s="1004"/>
      <c r="AH73" s="1004"/>
      <c r="AI73" s="1004"/>
      <c r="AJ73" s="1004"/>
      <c r="AK73" s="1004"/>
      <c r="AL73" s="1004"/>
      <c r="AM73" s="1004"/>
      <c r="AN73" s="1004"/>
      <c r="AO73" s="1004"/>
      <c r="AP73" s="1004"/>
      <c r="AQ73" s="1004"/>
      <c r="AR73" s="1004"/>
      <c r="AS73" s="1004"/>
      <c r="AT73" s="1004"/>
      <c r="AU73" s="1004"/>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388</v>
      </c>
      <c r="B88" s="970" t="s">
        <v>418</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c r="AG88" s="992"/>
      <c r="AH88" s="992"/>
      <c r="AI88" s="992"/>
      <c r="AJ88" s="992"/>
      <c r="AK88" s="996"/>
      <c r="AL88" s="996"/>
      <c r="AM88" s="996"/>
      <c r="AN88" s="996"/>
      <c r="AO88" s="996"/>
      <c r="AP88" s="992"/>
      <c r="AQ88" s="992"/>
      <c r="AR88" s="992"/>
      <c r="AS88" s="992"/>
      <c r="AT88" s="992"/>
      <c r="AU88" s="992"/>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970" t="s">
        <v>419</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c r="CS102" s="986"/>
      <c r="CT102" s="986"/>
      <c r="CU102" s="986"/>
      <c r="CV102" s="987"/>
      <c r="CW102" s="985"/>
      <c r="CX102" s="986"/>
      <c r="CY102" s="986"/>
      <c r="CZ102" s="986"/>
      <c r="DA102" s="987"/>
      <c r="DB102" s="985"/>
      <c r="DC102" s="986"/>
      <c r="DD102" s="986"/>
      <c r="DE102" s="986"/>
      <c r="DF102" s="987"/>
      <c r="DG102" s="985"/>
      <c r="DH102" s="986"/>
      <c r="DI102" s="986"/>
      <c r="DJ102" s="986"/>
      <c r="DK102" s="987"/>
      <c r="DL102" s="985"/>
      <c r="DM102" s="986"/>
      <c r="DN102" s="986"/>
      <c r="DO102" s="986"/>
      <c r="DP102" s="987"/>
      <c r="DQ102" s="985"/>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420</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421</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424</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425</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426</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427</v>
      </c>
      <c r="AB109" s="929"/>
      <c r="AC109" s="929"/>
      <c r="AD109" s="929"/>
      <c r="AE109" s="930"/>
      <c r="AF109" s="931" t="s">
        <v>428</v>
      </c>
      <c r="AG109" s="929"/>
      <c r="AH109" s="929"/>
      <c r="AI109" s="929"/>
      <c r="AJ109" s="930"/>
      <c r="AK109" s="931" t="s">
        <v>302</v>
      </c>
      <c r="AL109" s="929"/>
      <c r="AM109" s="929"/>
      <c r="AN109" s="929"/>
      <c r="AO109" s="930"/>
      <c r="AP109" s="931" t="s">
        <v>429</v>
      </c>
      <c r="AQ109" s="929"/>
      <c r="AR109" s="929"/>
      <c r="AS109" s="929"/>
      <c r="AT109" s="962"/>
      <c r="AU109" s="928" t="s">
        <v>426</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427</v>
      </c>
      <c r="BR109" s="929"/>
      <c r="BS109" s="929"/>
      <c r="BT109" s="929"/>
      <c r="BU109" s="930"/>
      <c r="BV109" s="931" t="s">
        <v>428</v>
      </c>
      <c r="BW109" s="929"/>
      <c r="BX109" s="929"/>
      <c r="BY109" s="929"/>
      <c r="BZ109" s="930"/>
      <c r="CA109" s="931" t="s">
        <v>302</v>
      </c>
      <c r="CB109" s="929"/>
      <c r="CC109" s="929"/>
      <c r="CD109" s="929"/>
      <c r="CE109" s="930"/>
      <c r="CF109" s="969" t="s">
        <v>429</v>
      </c>
      <c r="CG109" s="969"/>
      <c r="CH109" s="969"/>
      <c r="CI109" s="969"/>
      <c r="CJ109" s="969"/>
      <c r="CK109" s="931" t="s">
        <v>430</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427</v>
      </c>
      <c r="DH109" s="929"/>
      <c r="DI109" s="929"/>
      <c r="DJ109" s="929"/>
      <c r="DK109" s="930"/>
      <c r="DL109" s="931" t="s">
        <v>428</v>
      </c>
      <c r="DM109" s="929"/>
      <c r="DN109" s="929"/>
      <c r="DO109" s="929"/>
      <c r="DP109" s="930"/>
      <c r="DQ109" s="931" t="s">
        <v>302</v>
      </c>
      <c r="DR109" s="929"/>
      <c r="DS109" s="929"/>
      <c r="DT109" s="929"/>
      <c r="DU109" s="930"/>
      <c r="DV109" s="931" t="s">
        <v>429</v>
      </c>
      <c r="DW109" s="929"/>
      <c r="DX109" s="929"/>
      <c r="DY109" s="929"/>
      <c r="DZ109" s="962"/>
    </row>
    <row r="110" spans="1:131" s="221" customFormat="1" ht="26.25" customHeight="1" x14ac:dyDescent="0.15">
      <c r="A110" s="840" t="s">
        <v>431</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3281989</v>
      </c>
      <c r="AB110" s="922"/>
      <c r="AC110" s="922"/>
      <c r="AD110" s="922"/>
      <c r="AE110" s="923"/>
      <c r="AF110" s="924">
        <v>3183635</v>
      </c>
      <c r="AG110" s="922"/>
      <c r="AH110" s="922"/>
      <c r="AI110" s="922"/>
      <c r="AJ110" s="923"/>
      <c r="AK110" s="924">
        <v>3116683</v>
      </c>
      <c r="AL110" s="922"/>
      <c r="AM110" s="922"/>
      <c r="AN110" s="922"/>
      <c r="AO110" s="923"/>
      <c r="AP110" s="925">
        <v>20.8</v>
      </c>
      <c r="AQ110" s="926"/>
      <c r="AR110" s="926"/>
      <c r="AS110" s="926"/>
      <c r="AT110" s="927"/>
      <c r="AU110" s="963" t="s">
        <v>72</v>
      </c>
      <c r="AV110" s="964"/>
      <c r="AW110" s="964"/>
      <c r="AX110" s="964"/>
      <c r="AY110" s="964"/>
      <c r="AZ110" s="893" t="s">
        <v>432</v>
      </c>
      <c r="BA110" s="841"/>
      <c r="BB110" s="841"/>
      <c r="BC110" s="841"/>
      <c r="BD110" s="841"/>
      <c r="BE110" s="841"/>
      <c r="BF110" s="841"/>
      <c r="BG110" s="841"/>
      <c r="BH110" s="841"/>
      <c r="BI110" s="841"/>
      <c r="BJ110" s="841"/>
      <c r="BK110" s="841"/>
      <c r="BL110" s="841"/>
      <c r="BM110" s="841"/>
      <c r="BN110" s="841"/>
      <c r="BO110" s="841"/>
      <c r="BP110" s="842"/>
      <c r="BQ110" s="894">
        <v>30822345</v>
      </c>
      <c r="BR110" s="875"/>
      <c r="BS110" s="875"/>
      <c r="BT110" s="875"/>
      <c r="BU110" s="875"/>
      <c r="BV110" s="875">
        <v>30065298</v>
      </c>
      <c r="BW110" s="875"/>
      <c r="BX110" s="875"/>
      <c r="BY110" s="875"/>
      <c r="BZ110" s="875"/>
      <c r="CA110" s="875">
        <v>29034710</v>
      </c>
      <c r="CB110" s="875"/>
      <c r="CC110" s="875"/>
      <c r="CD110" s="875"/>
      <c r="CE110" s="875"/>
      <c r="CF110" s="899">
        <v>193.7</v>
      </c>
      <c r="CG110" s="900"/>
      <c r="CH110" s="900"/>
      <c r="CI110" s="900"/>
      <c r="CJ110" s="900"/>
      <c r="CK110" s="959" t="s">
        <v>433</v>
      </c>
      <c r="CL110" s="852"/>
      <c r="CM110" s="893" t="s">
        <v>434</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390</v>
      </c>
      <c r="DH110" s="875"/>
      <c r="DI110" s="875"/>
      <c r="DJ110" s="875"/>
      <c r="DK110" s="875"/>
      <c r="DL110" s="875" t="s">
        <v>435</v>
      </c>
      <c r="DM110" s="875"/>
      <c r="DN110" s="875"/>
      <c r="DO110" s="875"/>
      <c r="DP110" s="875"/>
      <c r="DQ110" s="875" t="s">
        <v>436</v>
      </c>
      <c r="DR110" s="875"/>
      <c r="DS110" s="875"/>
      <c r="DT110" s="875"/>
      <c r="DU110" s="875"/>
      <c r="DV110" s="876" t="s">
        <v>390</v>
      </c>
      <c r="DW110" s="876"/>
      <c r="DX110" s="876"/>
      <c r="DY110" s="876"/>
      <c r="DZ110" s="877"/>
    </row>
    <row r="111" spans="1:131" s="221" customFormat="1" ht="26.25" customHeight="1" x14ac:dyDescent="0.15">
      <c r="A111" s="807" t="s">
        <v>437</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438</v>
      </c>
      <c r="AB111" s="952"/>
      <c r="AC111" s="952"/>
      <c r="AD111" s="952"/>
      <c r="AE111" s="953"/>
      <c r="AF111" s="954" t="s">
        <v>409</v>
      </c>
      <c r="AG111" s="952"/>
      <c r="AH111" s="952"/>
      <c r="AI111" s="952"/>
      <c r="AJ111" s="953"/>
      <c r="AK111" s="954" t="s">
        <v>439</v>
      </c>
      <c r="AL111" s="952"/>
      <c r="AM111" s="952"/>
      <c r="AN111" s="952"/>
      <c r="AO111" s="953"/>
      <c r="AP111" s="955" t="s">
        <v>440</v>
      </c>
      <c r="AQ111" s="956"/>
      <c r="AR111" s="956"/>
      <c r="AS111" s="956"/>
      <c r="AT111" s="957"/>
      <c r="AU111" s="965"/>
      <c r="AV111" s="966"/>
      <c r="AW111" s="966"/>
      <c r="AX111" s="966"/>
      <c r="AY111" s="966"/>
      <c r="AZ111" s="848" t="s">
        <v>441</v>
      </c>
      <c r="BA111" s="785"/>
      <c r="BB111" s="785"/>
      <c r="BC111" s="785"/>
      <c r="BD111" s="785"/>
      <c r="BE111" s="785"/>
      <c r="BF111" s="785"/>
      <c r="BG111" s="785"/>
      <c r="BH111" s="785"/>
      <c r="BI111" s="785"/>
      <c r="BJ111" s="785"/>
      <c r="BK111" s="785"/>
      <c r="BL111" s="785"/>
      <c r="BM111" s="785"/>
      <c r="BN111" s="785"/>
      <c r="BO111" s="785"/>
      <c r="BP111" s="786"/>
      <c r="BQ111" s="849" t="s">
        <v>442</v>
      </c>
      <c r="BR111" s="850"/>
      <c r="BS111" s="850"/>
      <c r="BT111" s="850"/>
      <c r="BU111" s="850"/>
      <c r="BV111" s="850" t="s">
        <v>443</v>
      </c>
      <c r="BW111" s="850"/>
      <c r="BX111" s="850"/>
      <c r="BY111" s="850"/>
      <c r="BZ111" s="850"/>
      <c r="CA111" s="850" t="s">
        <v>409</v>
      </c>
      <c r="CB111" s="850"/>
      <c r="CC111" s="850"/>
      <c r="CD111" s="850"/>
      <c r="CE111" s="850"/>
      <c r="CF111" s="908" t="s">
        <v>390</v>
      </c>
      <c r="CG111" s="909"/>
      <c r="CH111" s="909"/>
      <c r="CI111" s="909"/>
      <c r="CJ111" s="909"/>
      <c r="CK111" s="960"/>
      <c r="CL111" s="854"/>
      <c r="CM111" s="848" t="s">
        <v>444</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445</v>
      </c>
      <c r="DH111" s="850"/>
      <c r="DI111" s="850"/>
      <c r="DJ111" s="850"/>
      <c r="DK111" s="850"/>
      <c r="DL111" s="850" t="s">
        <v>442</v>
      </c>
      <c r="DM111" s="850"/>
      <c r="DN111" s="850"/>
      <c r="DO111" s="850"/>
      <c r="DP111" s="850"/>
      <c r="DQ111" s="850" t="s">
        <v>446</v>
      </c>
      <c r="DR111" s="850"/>
      <c r="DS111" s="850"/>
      <c r="DT111" s="850"/>
      <c r="DU111" s="850"/>
      <c r="DV111" s="827" t="s">
        <v>390</v>
      </c>
      <c r="DW111" s="827"/>
      <c r="DX111" s="827"/>
      <c r="DY111" s="827"/>
      <c r="DZ111" s="828"/>
    </row>
    <row r="112" spans="1:131" s="221" customFormat="1" ht="26.25" customHeight="1" x14ac:dyDescent="0.15">
      <c r="A112" s="945" t="s">
        <v>447</v>
      </c>
      <c r="B112" s="946"/>
      <c r="C112" s="785" t="s">
        <v>448</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440</v>
      </c>
      <c r="AB112" s="813"/>
      <c r="AC112" s="813"/>
      <c r="AD112" s="813"/>
      <c r="AE112" s="814"/>
      <c r="AF112" s="815" t="s">
        <v>439</v>
      </c>
      <c r="AG112" s="813"/>
      <c r="AH112" s="813"/>
      <c r="AI112" s="813"/>
      <c r="AJ112" s="814"/>
      <c r="AK112" s="815" t="s">
        <v>390</v>
      </c>
      <c r="AL112" s="813"/>
      <c r="AM112" s="813"/>
      <c r="AN112" s="813"/>
      <c r="AO112" s="814"/>
      <c r="AP112" s="857" t="s">
        <v>409</v>
      </c>
      <c r="AQ112" s="858"/>
      <c r="AR112" s="858"/>
      <c r="AS112" s="858"/>
      <c r="AT112" s="859"/>
      <c r="AU112" s="965"/>
      <c r="AV112" s="966"/>
      <c r="AW112" s="966"/>
      <c r="AX112" s="966"/>
      <c r="AY112" s="966"/>
      <c r="AZ112" s="848" t="s">
        <v>449</v>
      </c>
      <c r="BA112" s="785"/>
      <c r="BB112" s="785"/>
      <c r="BC112" s="785"/>
      <c r="BD112" s="785"/>
      <c r="BE112" s="785"/>
      <c r="BF112" s="785"/>
      <c r="BG112" s="785"/>
      <c r="BH112" s="785"/>
      <c r="BI112" s="785"/>
      <c r="BJ112" s="785"/>
      <c r="BK112" s="785"/>
      <c r="BL112" s="785"/>
      <c r="BM112" s="785"/>
      <c r="BN112" s="785"/>
      <c r="BO112" s="785"/>
      <c r="BP112" s="786"/>
      <c r="BQ112" s="849">
        <v>6026340</v>
      </c>
      <c r="BR112" s="850"/>
      <c r="BS112" s="850"/>
      <c r="BT112" s="850"/>
      <c r="BU112" s="850"/>
      <c r="BV112" s="850">
        <v>5444827</v>
      </c>
      <c r="BW112" s="850"/>
      <c r="BX112" s="850"/>
      <c r="BY112" s="850"/>
      <c r="BZ112" s="850"/>
      <c r="CA112" s="850">
        <v>5459724</v>
      </c>
      <c r="CB112" s="850"/>
      <c r="CC112" s="850"/>
      <c r="CD112" s="850"/>
      <c r="CE112" s="850"/>
      <c r="CF112" s="908">
        <v>36.4</v>
      </c>
      <c r="CG112" s="909"/>
      <c r="CH112" s="909"/>
      <c r="CI112" s="909"/>
      <c r="CJ112" s="909"/>
      <c r="CK112" s="960"/>
      <c r="CL112" s="854"/>
      <c r="CM112" s="848" t="s">
        <v>450</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446</v>
      </c>
      <c r="DH112" s="850"/>
      <c r="DI112" s="850"/>
      <c r="DJ112" s="850"/>
      <c r="DK112" s="850"/>
      <c r="DL112" s="850" t="s">
        <v>409</v>
      </c>
      <c r="DM112" s="850"/>
      <c r="DN112" s="850"/>
      <c r="DO112" s="850"/>
      <c r="DP112" s="850"/>
      <c r="DQ112" s="850" t="s">
        <v>409</v>
      </c>
      <c r="DR112" s="850"/>
      <c r="DS112" s="850"/>
      <c r="DT112" s="850"/>
      <c r="DU112" s="850"/>
      <c r="DV112" s="827" t="s">
        <v>409</v>
      </c>
      <c r="DW112" s="827"/>
      <c r="DX112" s="827"/>
      <c r="DY112" s="827"/>
      <c r="DZ112" s="828"/>
    </row>
    <row r="113" spans="1:130" s="221" customFormat="1" ht="26.25" customHeight="1" x14ac:dyDescent="0.15">
      <c r="A113" s="947"/>
      <c r="B113" s="948"/>
      <c r="C113" s="785" t="s">
        <v>451</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293505</v>
      </c>
      <c r="AB113" s="952"/>
      <c r="AC113" s="952"/>
      <c r="AD113" s="952"/>
      <c r="AE113" s="953"/>
      <c r="AF113" s="954">
        <v>307346</v>
      </c>
      <c r="AG113" s="952"/>
      <c r="AH113" s="952"/>
      <c r="AI113" s="952"/>
      <c r="AJ113" s="953"/>
      <c r="AK113" s="954">
        <v>308231</v>
      </c>
      <c r="AL113" s="952"/>
      <c r="AM113" s="952"/>
      <c r="AN113" s="952"/>
      <c r="AO113" s="953"/>
      <c r="AP113" s="955">
        <v>2.1</v>
      </c>
      <c r="AQ113" s="956"/>
      <c r="AR113" s="956"/>
      <c r="AS113" s="956"/>
      <c r="AT113" s="957"/>
      <c r="AU113" s="965"/>
      <c r="AV113" s="966"/>
      <c r="AW113" s="966"/>
      <c r="AX113" s="966"/>
      <c r="AY113" s="966"/>
      <c r="AZ113" s="848" t="s">
        <v>452</v>
      </c>
      <c r="BA113" s="785"/>
      <c r="BB113" s="785"/>
      <c r="BC113" s="785"/>
      <c r="BD113" s="785"/>
      <c r="BE113" s="785"/>
      <c r="BF113" s="785"/>
      <c r="BG113" s="785"/>
      <c r="BH113" s="785"/>
      <c r="BI113" s="785"/>
      <c r="BJ113" s="785"/>
      <c r="BK113" s="785"/>
      <c r="BL113" s="785"/>
      <c r="BM113" s="785"/>
      <c r="BN113" s="785"/>
      <c r="BO113" s="785"/>
      <c r="BP113" s="786"/>
      <c r="BQ113" s="849">
        <v>473422</v>
      </c>
      <c r="BR113" s="850"/>
      <c r="BS113" s="850"/>
      <c r="BT113" s="850"/>
      <c r="BU113" s="850"/>
      <c r="BV113" s="850">
        <v>912485</v>
      </c>
      <c r="BW113" s="850"/>
      <c r="BX113" s="850"/>
      <c r="BY113" s="850"/>
      <c r="BZ113" s="850"/>
      <c r="CA113" s="850">
        <v>1761849</v>
      </c>
      <c r="CB113" s="850"/>
      <c r="CC113" s="850"/>
      <c r="CD113" s="850"/>
      <c r="CE113" s="850"/>
      <c r="CF113" s="908">
        <v>11.8</v>
      </c>
      <c r="CG113" s="909"/>
      <c r="CH113" s="909"/>
      <c r="CI113" s="909"/>
      <c r="CJ113" s="909"/>
      <c r="CK113" s="960"/>
      <c r="CL113" s="854"/>
      <c r="CM113" s="848" t="s">
        <v>453</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454</v>
      </c>
      <c r="DH113" s="813"/>
      <c r="DI113" s="813"/>
      <c r="DJ113" s="813"/>
      <c r="DK113" s="814"/>
      <c r="DL113" s="815" t="s">
        <v>409</v>
      </c>
      <c r="DM113" s="813"/>
      <c r="DN113" s="813"/>
      <c r="DO113" s="813"/>
      <c r="DP113" s="814"/>
      <c r="DQ113" s="815" t="s">
        <v>442</v>
      </c>
      <c r="DR113" s="813"/>
      <c r="DS113" s="813"/>
      <c r="DT113" s="813"/>
      <c r="DU113" s="814"/>
      <c r="DV113" s="857" t="s">
        <v>409</v>
      </c>
      <c r="DW113" s="858"/>
      <c r="DX113" s="858"/>
      <c r="DY113" s="858"/>
      <c r="DZ113" s="859"/>
    </row>
    <row r="114" spans="1:130" s="221" customFormat="1" ht="26.25" customHeight="1" x14ac:dyDescent="0.15">
      <c r="A114" s="947"/>
      <c r="B114" s="948"/>
      <c r="C114" s="785" t="s">
        <v>455</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121152</v>
      </c>
      <c r="AB114" s="813"/>
      <c r="AC114" s="813"/>
      <c r="AD114" s="813"/>
      <c r="AE114" s="814"/>
      <c r="AF114" s="815">
        <v>98545</v>
      </c>
      <c r="AG114" s="813"/>
      <c r="AH114" s="813"/>
      <c r="AI114" s="813"/>
      <c r="AJ114" s="814"/>
      <c r="AK114" s="815">
        <v>78117</v>
      </c>
      <c r="AL114" s="813"/>
      <c r="AM114" s="813"/>
      <c r="AN114" s="813"/>
      <c r="AO114" s="814"/>
      <c r="AP114" s="857">
        <v>0.5</v>
      </c>
      <c r="AQ114" s="858"/>
      <c r="AR114" s="858"/>
      <c r="AS114" s="858"/>
      <c r="AT114" s="859"/>
      <c r="AU114" s="965"/>
      <c r="AV114" s="966"/>
      <c r="AW114" s="966"/>
      <c r="AX114" s="966"/>
      <c r="AY114" s="966"/>
      <c r="AZ114" s="848" t="s">
        <v>456</v>
      </c>
      <c r="BA114" s="785"/>
      <c r="BB114" s="785"/>
      <c r="BC114" s="785"/>
      <c r="BD114" s="785"/>
      <c r="BE114" s="785"/>
      <c r="BF114" s="785"/>
      <c r="BG114" s="785"/>
      <c r="BH114" s="785"/>
      <c r="BI114" s="785"/>
      <c r="BJ114" s="785"/>
      <c r="BK114" s="785"/>
      <c r="BL114" s="785"/>
      <c r="BM114" s="785"/>
      <c r="BN114" s="785"/>
      <c r="BO114" s="785"/>
      <c r="BP114" s="786"/>
      <c r="BQ114" s="849">
        <v>2871972</v>
      </c>
      <c r="BR114" s="850"/>
      <c r="BS114" s="850"/>
      <c r="BT114" s="850"/>
      <c r="BU114" s="850"/>
      <c r="BV114" s="850">
        <v>2856990</v>
      </c>
      <c r="BW114" s="850"/>
      <c r="BX114" s="850"/>
      <c r="BY114" s="850"/>
      <c r="BZ114" s="850"/>
      <c r="CA114" s="850">
        <v>3028539</v>
      </c>
      <c r="CB114" s="850"/>
      <c r="CC114" s="850"/>
      <c r="CD114" s="850"/>
      <c r="CE114" s="850"/>
      <c r="CF114" s="908">
        <v>20.2</v>
      </c>
      <c r="CG114" s="909"/>
      <c r="CH114" s="909"/>
      <c r="CI114" s="909"/>
      <c r="CJ114" s="909"/>
      <c r="CK114" s="960"/>
      <c r="CL114" s="854"/>
      <c r="CM114" s="848" t="s">
        <v>457</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442</v>
      </c>
      <c r="DH114" s="813"/>
      <c r="DI114" s="813"/>
      <c r="DJ114" s="813"/>
      <c r="DK114" s="814"/>
      <c r="DL114" s="815" t="s">
        <v>458</v>
      </c>
      <c r="DM114" s="813"/>
      <c r="DN114" s="813"/>
      <c r="DO114" s="813"/>
      <c r="DP114" s="814"/>
      <c r="DQ114" s="815" t="s">
        <v>409</v>
      </c>
      <c r="DR114" s="813"/>
      <c r="DS114" s="813"/>
      <c r="DT114" s="813"/>
      <c r="DU114" s="814"/>
      <c r="DV114" s="857" t="s">
        <v>409</v>
      </c>
      <c r="DW114" s="858"/>
      <c r="DX114" s="858"/>
      <c r="DY114" s="858"/>
      <c r="DZ114" s="859"/>
    </row>
    <row r="115" spans="1:130" s="221" customFormat="1" ht="26.25" customHeight="1" x14ac:dyDescent="0.15">
      <c r="A115" s="947"/>
      <c r="B115" s="948"/>
      <c r="C115" s="785" t="s">
        <v>459</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442</v>
      </c>
      <c r="AB115" s="952"/>
      <c r="AC115" s="952"/>
      <c r="AD115" s="952"/>
      <c r="AE115" s="953"/>
      <c r="AF115" s="954" t="s">
        <v>438</v>
      </c>
      <c r="AG115" s="952"/>
      <c r="AH115" s="952"/>
      <c r="AI115" s="952"/>
      <c r="AJ115" s="953"/>
      <c r="AK115" s="954" t="s">
        <v>443</v>
      </c>
      <c r="AL115" s="952"/>
      <c r="AM115" s="952"/>
      <c r="AN115" s="952"/>
      <c r="AO115" s="953"/>
      <c r="AP115" s="955" t="s">
        <v>438</v>
      </c>
      <c r="AQ115" s="956"/>
      <c r="AR115" s="956"/>
      <c r="AS115" s="956"/>
      <c r="AT115" s="957"/>
      <c r="AU115" s="965"/>
      <c r="AV115" s="966"/>
      <c r="AW115" s="966"/>
      <c r="AX115" s="966"/>
      <c r="AY115" s="966"/>
      <c r="AZ115" s="848" t="s">
        <v>460</v>
      </c>
      <c r="BA115" s="785"/>
      <c r="BB115" s="785"/>
      <c r="BC115" s="785"/>
      <c r="BD115" s="785"/>
      <c r="BE115" s="785"/>
      <c r="BF115" s="785"/>
      <c r="BG115" s="785"/>
      <c r="BH115" s="785"/>
      <c r="BI115" s="785"/>
      <c r="BJ115" s="785"/>
      <c r="BK115" s="785"/>
      <c r="BL115" s="785"/>
      <c r="BM115" s="785"/>
      <c r="BN115" s="785"/>
      <c r="BO115" s="785"/>
      <c r="BP115" s="786"/>
      <c r="BQ115" s="849" t="s">
        <v>458</v>
      </c>
      <c r="BR115" s="850"/>
      <c r="BS115" s="850"/>
      <c r="BT115" s="850"/>
      <c r="BU115" s="850"/>
      <c r="BV115" s="850" t="s">
        <v>390</v>
      </c>
      <c r="BW115" s="850"/>
      <c r="BX115" s="850"/>
      <c r="BY115" s="850"/>
      <c r="BZ115" s="850"/>
      <c r="CA115" s="850" t="s">
        <v>461</v>
      </c>
      <c r="CB115" s="850"/>
      <c r="CC115" s="850"/>
      <c r="CD115" s="850"/>
      <c r="CE115" s="850"/>
      <c r="CF115" s="908" t="s">
        <v>409</v>
      </c>
      <c r="CG115" s="909"/>
      <c r="CH115" s="909"/>
      <c r="CI115" s="909"/>
      <c r="CJ115" s="909"/>
      <c r="CK115" s="960"/>
      <c r="CL115" s="854"/>
      <c r="CM115" s="848" t="s">
        <v>462</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442</v>
      </c>
      <c r="DH115" s="813"/>
      <c r="DI115" s="813"/>
      <c r="DJ115" s="813"/>
      <c r="DK115" s="814"/>
      <c r="DL115" s="815" t="s">
        <v>440</v>
      </c>
      <c r="DM115" s="813"/>
      <c r="DN115" s="813"/>
      <c r="DO115" s="813"/>
      <c r="DP115" s="814"/>
      <c r="DQ115" s="815" t="s">
        <v>463</v>
      </c>
      <c r="DR115" s="813"/>
      <c r="DS115" s="813"/>
      <c r="DT115" s="813"/>
      <c r="DU115" s="814"/>
      <c r="DV115" s="857" t="s">
        <v>435</v>
      </c>
      <c r="DW115" s="858"/>
      <c r="DX115" s="858"/>
      <c r="DY115" s="858"/>
      <c r="DZ115" s="859"/>
    </row>
    <row r="116" spans="1:130" s="221" customFormat="1" ht="26.25" customHeight="1" x14ac:dyDescent="0.15">
      <c r="A116" s="949"/>
      <c r="B116" s="950"/>
      <c r="C116" s="872" t="s">
        <v>464</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v>794</v>
      </c>
      <c r="AB116" s="813"/>
      <c r="AC116" s="813"/>
      <c r="AD116" s="813"/>
      <c r="AE116" s="814"/>
      <c r="AF116" s="815">
        <v>201</v>
      </c>
      <c r="AG116" s="813"/>
      <c r="AH116" s="813"/>
      <c r="AI116" s="813"/>
      <c r="AJ116" s="814"/>
      <c r="AK116" s="815">
        <v>188</v>
      </c>
      <c r="AL116" s="813"/>
      <c r="AM116" s="813"/>
      <c r="AN116" s="813"/>
      <c r="AO116" s="814"/>
      <c r="AP116" s="857">
        <v>0</v>
      </c>
      <c r="AQ116" s="858"/>
      <c r="AR116" s="858"/>
      <c r="AS116" s="858"/>
      <c r="AT116" s="859"/>
      <c r="AU116" s="965"/>
      <c r="AV116" s="966"/>
      <c r="AW116" s="966"/>
      <c r="AX116" s="966"/>
      <c r="AY116" s="966"/>
      <c r="AZ116" s="942" t="s">
        <v>465</v>
      </c>
      <c r="BA116" s="943"/>
      <c r="BB116" s="943"/>
      <c r="BC116" s="943"/>
      <c r="BD116" s="943"/>
      <c r="BE116" s="943"/>
      <c r="BF116" s="943"/>
      <c r="BG116" s="943"/>
      <c r="BH116" s="943"/>
      <c r="BI116" s="943"/>
      <c r="BJ116" s="943"/>
      <c r="BK116" s="943"/>
      <c r="BL116" s="943"/>
      <c r="BM116" s="943"/>
      <c r="BN116" s="943"/>
      <c r="BO116" s="943"/>
      <c r="BP116" s="944"/>
      <c r="BQ116" s="849" t="s">
        <v>409</v>
      </c>
      <c r="BR116" s="850"/>
      <c r="BS116" s="850"/>
      <c r="BT116" s="850"/>
      <c r="BU116" s="850"/>
      <c r="BV116" s="850" t="s">
        <v>442</v>
      </c>
      <c r="BW116" s="850"/>
      <c r="BX116" s="850"/>
      <c r="BY116" s="850"/>
      <c r="BZ116" s="850"/>
      <c r="CA116" s="850" t="s">
        <v>443</v>
      </c>
      <c r="CB116" s="850"/>
      <c r="CC116" s="850"/>
      <c r="CD116" s="850"/>
      <c r="CE116" s="850"/>
      <c r="CF116" s="908" t="s">
        <v>454</v>
      </c>
      <c r="CG116" s="909"/>
      <c r="CH116" s="909"/>
      <c r="CI116" s="909"/>
      <c r="CJ116" s="909"/>
      <c r="CK116" s="960"/>
      <c r="CL116" s="854"/>
      <c r="CM116" s="848" t="s">
        <v>466</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390</v>
      </c>
      <c r="DH116" s="813"/>
      <c r="DI116" s="813"/>
      <c r="DJ116" s="813"/>
      <c r="DK116" s="814"/>
      <c r="DL116" s="815" t="s">
        <v>439</v>
      </c>
      <c r="DM116" s="813"/>
      <c r="DN116" s="813"/>
      <c r="DO116" s="813"/>
      <c r="DP116" s="814"/>
      <c r="DQ116" s="815" t="s">
        <v>442</v>
      </c>
      <c r="DR116" s="813"/>
      <c r="DS116" s="813"/>
      <c r="DT116" s="813"/>
      <c r="DU116" s="814"/>
      <c r="DV116" s="857" t="s">
        <v>446</v>
      </c>
      <c r="DW116" s="858"/>
      <c r="DX116" s="858"/>
      <c r="DY116" s="858"/>
      <c r="DZ116" s="859"/>
    </row>
    <row r="117" spans="1:130" s="221" customFormat="1" ht="26.25" customHeight="1" x14ac:dyDescent="0.15">
      <c r="A117" s="928" t="s">
        <v>185</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467</v>
      </c>
      <c r="Z117" s="930"/>
      <c r="AA117" s="935">
        <v>3697440</v>
      </c>
      <c r="AB117" s="936"/>
      <c r="AC117" s="936"/>
      <c r="AD117" s="936"/>
      <c r="AE117" s="937"/>
      <c r="AF117" s="938">
        <v>3589727</v>
      </c>
      <c r="AG117" s="936"/>
      <c r="AH117" s="936"/>
      <c r="AI117" s="936"/>
      <c r="AJ117" s="937"/>
      <c r="AK117" s="938">
        <v>3503219</v>
      </c>
      <c r="AL117" s="936"/>
      <c r="AM117" s="936"/>
      <c r="AN117" s="936"/>
      <c r="AO117" s="937"/>
      <c r="AP117" s="939"/>
      <c r="AQ117" s="940"/>
      <c r="AR117" s="940"/>
      <c r="AS117" s="940"/>
      <c r="AT117" s="941"/>
      <c r="AU117" s="965"/>
      <c r="AV117" s="966"/>
      <c r="AW117" s="966"/>
      <c r="AX117" s="966"/>
      <c r="AY117" s="966"/>
      <c r="AZ117" s="896" t="s">
        <v>468</v>
      </c>
      <c r="BA117" s="897"/>
      <c r="BB117" s="897"/>
      <c r="BC117" s="897"/>
      <c r="BD117" s="897"/>
      <c r="BE117" s="897"/>
      <c r="BF117" s="897"/>
      <c r="BG117" s="897"/>
      <c r="BH117" s="897"/>
      <c r="BI117" s="897"/>
      <c r="BJ117" s="897"/>
      <c r="BK117" s="897"/>
      <c r="BL117" s="897"/>
      <c r="BM117" s="897"/>
      <c r="BN117" s="897"/>
      <c r="BO117" s="897"/>
      <c r="BP117" s="898"/>
      <c r="BQ117" s="849" t="s">
        <v>409</v>
      </c>
      <c r="BR117" s="850"/>
      <c r="BS117" s="850"/>
      <c r="BT117" s="850"/>
      <c r="BU117" s="850"/>
      <c r="BV117" s="850" t="s">
        <v>442</v>
      </c>
      <c r="BW117" s="850"/>
      <c r="BX117" s="850"/>
      <c r="BY117" s="850"/>
      <c r="BZ117" s="850"/>
      <c r="CA117" s="850" t="s">
        <v>463</v>
      </c>
      <c r="CB117" s="850"/>
      <c r="CC117" s="850"/>
      <c r="CD117" s="850"/>
      <c r="CE117" s="850"/>
      <c r="CF117" s="908" t="s">
        <v>446</v>
      </c>
      <c r="CG117" s="909"/>
      <c r="CH117" s="909"/>
      <c r="CI117" s="909"/>
      <c r="CJ117" s="909"/>
      <c r="CK117" s="960"/>
      <c r="CL117" s="854"/>
      <c r="CM117" s="848" t="s">
        <v>469</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443</v>
      </c>
      <c r="DH117" s="813"/>
      <c r="DI117" s="813"/>
      <c r="DJ117" s="813"/>
      <c r="DK117" s="814"/>
      <c r="DL117" s="815" t="s">
        <v>435</v>
      </c>
      <c r="DM117" s="813"/>
      <c r="DN117" s="813"/>
      <c r="DO117" s="813"/>
      <c r="DP117" s="814"/>
      <c r="DQ117" s="815" t="s">
        <v>446</v>
      </c>
      <c r="DR117" s="813"/>
      <c r="DS117" s="813"/>
      <c r="DT117" s="813"/>
      <c r="DU117" s="814"/>
      <c r="DV117" s="857" t="s">
        <v>409</v>
      </c>
      <c r="DW117" s="858"/>
      <c r="DX117" s="858"/>
      <c r="DY117" s="858"/>
      <c r="DZ117" s="859"/>
    </row>
    <row r="118" spans="1:130" s="221" customFormat="1" ht="26.25" customHeight="1" x14ac:dyDescent="0.15">
      <c r="A118" s="928" t="s">
        <v>430</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427</v>
      </c>
      <c r="AB118" s="929"/>
      <c r="AC118" s="929"/>
      <c r="AD118" s="929"/>
      <c r="AE118" s="930"/>
      <c r="AF118" s="931" t="s">
        <v>428</v>
      </c>
      <c r="AG118" s="929"/>
      <c r="AH118" s="929"/>
      <c r="AI118" s="929"/>
      <c r="AJ118" s="930"/>
      <c r="AK118" s="931" t="s">
        <v>302</v>
      </c>
      <c r="AL118" s="929"/>
      <c r="AM118" s="929"/>
      <c r="AN118" s="929"/>
      <c r="AO118" s="930"/>
      <c r="AP118" s="932" t="s">
        <v>429</v>
      </c>
      <c r="AQ118" s="933"/>
      <c r="AR118" s="933"/>
      <c r="AS118" s="933"/>
      <c r="AT118" s="934"/>
      <c r="AU118" s="965"/>
      <c r="AV118" s="966"/>
      <c r="AW118" s="966"/>
      <c r="AX118" s="966"/>
      <c r="AY118" s="966"/>
      <c r="AZ118" s="871" t="s">
        <v>470</v>
      </c>
      <c r="BA118" s="872"/>
      <c r="BB118" s="872"/>
      <c r="BC118" s="872"/>
      <c r="BD118" s="872"/>
      <c r="BE118" s="872"/>
      <c r="BF118" s="872"/>
      <c r="BG118" s="872"/>
      <c r="BH118" s="872"/>
      <c r="BI118" s="872"/>
      <c r="BJ118" s="872"/>
      <c r="BK118" s="872"/>
      <c r="BL118" s="872"/>
      <c r="BM118" s="872"/>
      <c r="BN118" s="872"/>
      <c r="BO118" s="872"/>
      <c r="BP118" s="873"/>
      <c r="BQ118" s="912" t="s">
        <v>463</v>
      </c>
      <c r="BR118" s="878"/>
      <c r="BS118" s="878"/>
      <c r="BT118" s="878"/>
      <c r="BU118" s="878"/>
      <c r="BV118" s="878" t="s">
        <v>443</v>
      </c>
      <c r="BW118" s="878"/>
      <c r="BX118" s="878"/>
      <c r="BY118" s="878"/>
      <c r="BZ118" s="878"/>
      <c r="CA118" s="878" t="s">
        <v>442</v>
      </c>
      <c r="CB118" s="878"/>
      <c r="CC118" s="878"/>
      <c r="CD118" s="878"/>
      <c r="CE118" s="878"/>
      <c r="CF118" s="908" t="s">
        <v>409</v>
      </c>
      <c r="CG118" s="909"/>
      <c r="CH118" s="909"/>
      <c r="CI118" s="909"/>
      <c r="CJ118" s="909"/>
      <c r="CK118" s="960"/>
      <c r="CL118" s="854"/>
      <c r="CM118" s="848" t="s">
        <v>471</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463</v>
      </c>
      <c r="DH118" s="813"/>
      <c r="DI118" s="813"/>
      <c r="DJ118" s="813"/>
      <c r="DK118" s="814"/>
      <c r="DL118" s="815" t="s">
        <v>390</v>
      </c>
      <c r="DM118" s="813"/>
      <c r="DN118" s="813"/>
      <c r="DO118" s="813"/>
      <c r="DP118" s="814"/>
      <c r="DQ118" s="815" t="s">
        <v>463</v>
      </c>
      <c r="DR118" s="813"/>
      <c r="DS118" s="813"/>
      <c r="DT118" s="813"/>
      <c r="DU118" s="814"/>
      <c r="DV118" s="857" t="s">
        <v>436</v>
      </c>
      <c r="DW118" s="858"/>
      <c r="DX118" s="858"/>
      <c r="DY118" s="858"/>
      <c r="DZ118" s="859"/>
    </row>
    <row r="119" spans="1:130" s="221" customFormat="1" ht="26.25" customHeight="1" x14ac:dyDescent="0.15">
      <c r="A119" s="851" t="s">
        <v>433</v>
      </c>
      <c r="B119" s="852"/>
      <c r="C119" s="893" t="s">
        <v>434</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442</v>
      </c>
      <c r="AB119" s="922"/>
      <c r="AC119" s="922"/>
      <c r="AD119" s="922"/>
      <c r="AE119" s="923"/>
      <c r="AF119" s="924" t="s">
        <v>436</v>
      </c>
      <c r="AG119" s="922"/>
      <c r="AH119" s="922"/>
      <c r="AI119" s="922"/>
      <c r="AJ119" s="923"/>
      <c r="AK119" s="924" t="s">
        <v>463</v>
      </c>
      <c r="AL119" s="922"/>
      <c r="AM119" s="922"/>
      <c r="AN119" s="922"/>
      <c r="AO119" s="923"/>
      <c r="AP119" s="925" t="s">
        <v>463</v>
      </c>
      <c r="AQ119" s="926"/>
      <c r="AR119" s="926"/>
      <c r="AS119" s="926"/>
      <c r="AT119" s="927"/>
      <c r="AU119" s="967"/>
      <c r="AV119" s="968"/>
      <c r="AW119" s="968"/>
      <c r="AX119" s="968"/>
      <c r="AY119" s="968"/>
      <c r="AZ119" s="242" t="s">
        <v>185</v>
      </c>
      <c r="BA119" s="242"/>
      <c r="BB119" s="242"/>
      <c r="BC119" s="242"/>
      <c r="BD119" s="242"/>
      <c r="BE119" s="242"/>
      <c r="BF119" s="242"/>
      <c r="BG119" s="242"/>
      <c r="BH119" s="242"/>
      <c r="BI119" s="242"/>
      <c r="BJ119" s="242"/>
      <c r="BK119" s="242"/>
      <c r="BL119" s="242"/>
      <c r="BM119" s="242"/>
      <c r="BN119" s="242"/>
      <c r="BO119" s="910" t="s">
        <v>472</v>
      </c>
      <c r="BP119" s="911"/>
      <c r="BQ119" s="912">
        <v>40194079</v>
      </c>
      <c r="BR119" s="878"/>
      <c r="BS119" s="878"/>
      <c r="BT119" s="878"/>
      <c r="BU119" s="878"/>
      <c r="BV119" s="878">
        <v>39279600</v>
      </c>
      <c r="BW119" s="878"/>
      <c r="BX119" s="878"/>
      <c r="BY119" s="878"/>
      <c r="BZ119" s="878"/>
      <c r="CA119" s="878">
        <v>39284822</v>
      </c>
      <c r="CB119" s="878"/>
      <c r="CC119" s="878"/>
      <c r="CD119" s="878"/>
      <c r="CE119" s="878"/>
      <c r="CF119" s="781"/>
      <c r="CG119" s="782"/>
      <c r="CH119" s="782"/>
      <c r="CI119" s="782"/>
      <c r="CJ119" s="867"/>
      <c r="CK119" s="961"/>
      <c r="CL119" s="856"/>
      <c r="CM119" s="871" t="s">
        <v>473</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458</v>
      </c>
      <c r="DH119" s="797"/>
      <c r="DI119" s="797"/>
      <c r="DJ119" s="797"/>
      <c r="DK119" s="798"/>
      <c r="DL119" s="799" t="s">
        <v>439</v>
      </c>
      <c r="DM119" s="797"/>
      <c r="DN119" s="797"/>
      <c r="DO119" s="797"/>
      <c r="DP119" s="798"/>
      <c r="DQ119" s="799" t="s">
        <v>436</v>
      </c>
      <c r="DR119" s="797"/>
      <c r="DS119" s="797"/>
      <c r="DT119" s="797"/>
      <c r="DU119" s="798"/>
      <c r="DV119" s="881" t="s">
        <v>435</v>
      </c>
      <c r="DW119" s="882"/>
      <c r="DX119" s="882"/>
      <c r="DY119" s="882"/>
      <c r="DZ119" s="883"/>
    </row>
    <row r="120" spans="1:130" s="221" customFormat="1" ht="26.25" customHeight="1" x14ac:dyDescent="0.15">
      <c r="A120" s="853"/>
      <c r="B120" s="854"/>
      <c r="C120" s="848" t="s">
        <v>444</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409</v>
      </c>
      <c r="AB120" s="813"/>
      <c r="AC120" s="813"/>
      <c r="AD120" s="813"/>
      <c r="AE120" s="814"/>
      <c r="AF120" s="815" t="s">
        <v>409</v>
      </c>
      <c r="AG120" s="813"/>
      <c r="AH120" s="813"/>
      <c r="AI120" s="813"/>
      <c r="AJ120" s="814"/>
      <c r="AK120" s="815" t="s">
        <v>440</v>
      </c>
      <c r="AL120" s="813"/>
      <c r="AM120" s="813"/>
      <c r="AN120" s="813"/>
      <c r="AO120" s="814"/>
      <c r="AP120" s="857" t="s">
        <v>390</v>
      </c>
      <c r="AQ120" s="858"/>
      <c r="AR120" s="858"/>
      <c r="AS120" s="858"/>
      <c r="AT120" s="859"/>
      <c r="AU120" s="913" t="s">
        <v>474</v>
      </c>
      <c r="AV120" s="914"/>
      <c r="AW120" s="914"/>
      <c r="AX120" s="914"/>
      <c r="AY120" s="915"/>
      <c r="AZ120" s="893" t="s">
        <v>475</v>
      </c>
      <c r="BA120" s="841"/>
      <c r="BB120" s="841"/>
      <c r="BC120" s="841"/>
      <c r="BD120" s="841"/>
      <c r="BE120" s="841"/>
      <c r="BF120" s="841"/>
      <c r="BG120" s="841"/>
      <c r="BH120" s="841"/>
      <c r="BI120" s="841"/>
      <c r="BJ120" s="841"/>
      <c r="BK120" s="841"/>
      <c r="BL120" s="841"/>
      <c r="BM120" s="841"/>
      <c r="BN120" s="841"/>
      <c r="BO120" s="841"/>
      <c r="BP120" s="842"/>
      <c r="BQ120" s="894">
        <v>6309667</v>
      </c>
      <c r="BR120" s="875"/>
      <c r="BS120" s="875"/>
      <c r="BT120" s="875"/>
      <c r="BU120" s="875"/>
      <c r="BV120" s="875">
        <v>7026499</v>
      </c>
      <c r="BW120" s="875"/>
      <c r="BX120" s="875"/>
      <c r="BY120" s="875"/>
      <c r="BZ120" s="875"/>
      <c r="CA120" s="875">
        <v>8537594</v>
      </c>
      <c r="CB120" s="875"/>
      <c r="CC120" s="875"/>
      <c r="CD120" s="875"/>
      <c r="CE120" s="875"/>
      <c r="CF120" s="899">
        <v>57</v>
      </c>
      <c r="CG120" s="900"/>
      <c r="CH120" s="900"/>
      <c r="CI120" s="900"/>
      <c r="CJ120" s="900"/>
      <c r="CK120" s="901" t="s">
        <v>476</v>
      </c>
      <c r="CL120" s="885"/>
      <c r="CM120" s="885"/>
      <c r="CN120" s="885"/>
      <c r="CO120" s="886"/>
      <c r="CP120" s="905" t="s">
        <v>477</v>
      </c>
      <c r="CQ120" s="906"/>
      <c r="CR120" s="906"/>
      <c r="CS120" s="906"/>
      <c r="CT120" s="906"/>
      <c r="CU120" s="906"/>
      <c r="CV120" s="906"/>
      <c r="CW120" s="906"/>
      <c r="CX120" s="906"/>
      <c r="CY120" s="906"/>
      <c r="CZ120" s="906"/>
      <c r="DA120" s="906"/>
      <c r="DB120" s="906"/>
      <c r="DC120" s="906"/>
      <c r="DD120" s="906"/>
      <c r="DE120" s="906"/>
      <c r="DF120" s="907"/>
      <c r="DG120" s="894">
        <v>6026340</v>
      </c>
      <c r="DH120" s="875"/>
      <c r="DI120" s="875"/>
      <c r="DJ120" s="875"/>
      <c r="DK120" s="875"/>
      <c r="DL120" s="875">
        <v>5444827</v>
      </c>
      <c r="DM120" s="875"/>
      <c r="DN120" s="875"/>
      <c r="DO120" s="875"/>
      <c r="DP120" s="875"/>
      <c r="DQ120" s="875">
        <v>5459724</v>
      </c>
      <c r="DR120" s="875"/>
      <c r="DS120" s="875"/>
      <c r="DT120" s="875"/>
      <c r="DU120" s="875"/>
      <c r="DV120" s="876">
        <v>36.4</v>
      </c>
      <c r="DW120" s="876"/>
      <c r="DX120" s="876"/>
      <c r="DY120" s="876"/>
      <c r="DZ120" s="877"/>
    </row>
    <row r="121" spans="1:130" s="221" customFormat="1" ht="26.25" customHeight="1" x14ac:dyDescent="0.15">
      <c r="A121" s="853"/>
      <c r="B121" s="854"/>
      <c r="C121" s="896" t="s">
        <v>478</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435</v>
      </c>
      <c r="AB121" s="813"/>
      <c r="AC121" s="813"/>
      <c r="AD121" s="813"/>
      <c r="AE121" s="814"/>
      <c r="AF121" s="815" t="s">
        <v>442</v>
      </c>
      <c r="AG121" s="813"/>
      <c r="AH121" s="813"/>
      <c r="AI121" s="813"/>
      <c r="AJ121" s="814"/>
      <c r="AK121" s="815" t="s">
        <v>390</v>
      </c>
      <c r="AL121" s="813"/>
      <c r="AM121" s="813"/>
      <c r="AN121" s="813"/>
      <c r="AO121" s="814"/>
      <c r="AP121" s="857" t="s">
        <v>439</v>
      </c>
      <c r="AQ121" s="858"/>
      <c r="AR121" s="858"/>
      <c r="AS121" s="858"/>
      <c r="AT121" s="859"/>
      <c r="AU121" s="916"/>
      <c r="AV121" s="917"/>
      <c r="AW121" s="917"/>
      <c r="AX121" s="917"/>
      <c r="AY121" s="918"/>
      <c r="AZ121" s="848" t="s">
        <v>479</v>
      </c>
      <c r="BA121" s="785"/>
      <c r="BB121" s="785"/>
      <c r="BC121" s="785"/>
      <c r="BD121" s="785"/>
      <c r="BE121" s="785"/>
      <c r="BF121" s="785"/>
      <c r="BG121" s="785"/>
      <c r="BH121" s="785"/>
      <c r="BI121" s="785"/>
      <c r="BJ121" s="785"/>
      <c r="BK121" s="785"/>
      <c r="BL121" s="785"/>
      <c r="BM121" s="785"/>
      <c r="BN121" s="785"/>
      <c r="BO121" s="785"/>
      <c r="BP121" s="786"/>
      <c r="BQ121" s="849">
        <v>287958</v>
      </c>
      <c r="BR121" s="850"/>
      <c r="BS121" s="850"/>
      <c r="BT121" s="850"/>
      <c r="BU121" s="850"/>
      <c r="BV121" s="850">
        <v>61026</v>
      </c>
      <c r="BW121" s="850"/>
      <c r="BX121" s="850"/>
      <c r="BY121" s="850"/>
      <c r="BZ121" s="850"/>
      <c r="CA121" s="850">
        <v>18482</v>
      </c>
      <c r="CB121" s="850"/>
      <c r="CC121" s="850"/>
      <c r="CD121" s="850"/>
      <c r="CE121" s="850"/>
      <c r="CF121" s="908">
        <v>0.1</v>
      </c>
      <c r="CG121" s="909"/>
      <c r="CH121" s="909"/>
      <c r="CI121" s="909"/>
      <c r="CJ121" s="909"/>
      <c r="CK121" s="902"/>
      <c r="CL121" s="888"/>
      <c r="CM121" s="888"/>
      <c r="CN121" s="888"/>
      <c r="CO121" s="889"/>
      <c r="CP121" s="868" t="s">
        <v>480</v>
      </c>
      <c r="CQ121" s="869"/>
      <c r="CR121" s="869"/>
      <c r="CS121" s="869"/>
      <c r="CT121" s="869"/>
      <c r="CU121" s="869"/>
      <c r="CV121" s="869"/>
      <c r="CW121" s="869"/>
      <c r="CX121" s="869"/>
      <c r="CY121" s="869"/>
      <c r="CZ121" s="869"/>
      <c r="DA121" s="869"/>
      <c r="DB121" s="869"/>
      <c r="DC121" s="869"/>
      <c r="DD121" s="869"/>
      <c r="DE121" s="869"/>
      <c r="DF121" s="870"/>
      <c r="DG121" s="849" t="s">
        <v>442</v>
      </c>
      <c r="DH121" s="850"/>
      <c r="DI121" s="850"/>
      <c r="DJ121" s="850"/>
      <c r="DK121" s="850"/>
      <c r="DL121" s="850" t="s">
        <v>436</v>
      </c>
      <c r="DM121" s="850"/>
      <c r="DN121" s="850"/>
      <c r="DO121" s="850"/>
      <c r="DP121" s="850"/>
      <c r="DQ121" s="850" t="s">
        <v>446</v>
      </c>
      <c r="DR121" s="850"/>
      <c r="DS121" s="850"/>
      <c r="DT121" s="850"/>
      <c r="DU121" s="850"/>
      <c r="DV121" s="827" t="s">
        <v>458</v>
      </c>
      <c r="DW121" s="827"/>
      <c r="DX121" s="827"/>
      <c r="DY121" s="827"/>
      <c r="DZ121" s="828"/>
    </row>
    <row r="122" spans="1:130" s="221" customFormat="1" ht="26.25" customHeight="1" x14ac:dyDescent="0.15">
      <c r="A122" s="853"/>
      <c r="B122" s="854"/>
      <c r="C122" s="848" t="s">
        <v>457</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440</v>
      </c>
      <c r="AB122" s="813"/>
      <c r="AC122" s="813"/>
      <c r="AD122" s="813"/>
      <c r="AE122" s="814"/>
      <c r="AF122" s="815" t="s">
        <v>409</v>
      </c>
      <c r="AG122" s="813"/>
      <c r="AH122" s="813"/>
      <c r="AI122" s="813"/>
      <c r="AJ122" s="814"/>
      <c r="AK122" s="815" t="s">
        <v>458</v>
      </c>
      <c r="AL122" s="813"/>
      <c r="AM122" s="813"/>
      <c r="AN122" s="813"/>
      <c r="AO122" s="814"/>
      <c r="AP122" s="857" t="s">
        <v>436</v>
      </c>
      <c r="AQ122" s="858"/>
      <c r="AR122" s="858"/>
      <c r="AS122" s="858"/>
      <c r="AT122" s="859"/>
      <c r="AU122" s="916"/>
      <c r="AV122" s="917"/>
      <c r="AW122" s="917"/>
      <c r="AX122" s="917"/>
      <c r="AY122" s="918"/>
      <c r="AZ122" s="871" t="s">
        <v>481</v>
      </c>
      <c r="BA122" s="872"/>
      <c r="BB122" s="872"/>
      <c r="BC122" s="872"/>
      <c r="BD122" s="872"/>
      <c r="BE122" s="872"/>
      <c r="BF122" s="872"/>
      <c r="BG122" s="872"/>
      <c r="BH122" s="872"/>
      <c r="BI122" s="872"/>
      <c r="BJ122" s="872"/>
      <c r="BK122" s="872"/>
      <c r="BL122" s="872"/>
      <c r="BM122" s="872"/>
      <c r="BN122" s="872"/>
      <c r="BO122" s="872"/>
      <c r="BP122" s="873"/>
      <c r="BQ122" s="912">
        <v>22190054</v>
      </c>
      <c r="BR122" s="878"/>
      <c r="BS122" s="878"/>
      <c r="BT122" s="878"/>
      <c r="BU122" s="878"/>
      <c r="BV122" s="878">
        <v>22623286</v>
      </c>
      <c r="BW122" s="878"/>
      <c r="BX122" s="878"/>
      <c r="BY122" s="878"/>
      <c r="BZ122" s="878"/>
      <c r="CA122" s="878">
        <v>22893958</v>
      </c>
      <c r="CB122" s="878"/>
      <c r="CC122" s="878"/>
      <c r="CD122" s="878"/>
      <c r="CE122" s="878"/>
      <c r="CF122" s="879">
        <v>152.69999999999999</v>
      </c>
      <c r="CG122" s="880"/>
      <c r="CH122" s="880"/>
      <c r="CI122" s="880"/>
      <c r="CJ122" s="880"/>
      <c r="CK122" s="902"/>
      <c r="CL122" s="888"/>
      <c r="CM122" s="888"/>
      <c r="CN122" s="888"/>
      <c r="CO122" s="889"/>
      <c r="CP122" s="868"/>
      <c r="CQ122" s="869"/>
      <c r="CR122" s="869"/>
      <c r="CS122" s="869"/>
      <c r="CT122" s="869"/>
      <c r="CU122" s="869"/>
      <c r="CV122" s="869"/>
      <c r="CW122" s="869"/>
      <c r="CX122" s="869"/>
      <c r="CY122" s="869"/>
      <c r="CZ122" s="869"/>
      <c r="DA122" s="869"/>
      <c r="DB122" s="869"/>
      <c r="DC122" s="869"/>
      <c r="DD122" s="869"/>
      <c r="DE122" s="869"/>
      <c r="DF122" s="870"/>
      <c r="DG122" s="849"/>
      <c r="DH122" s="850"/>
      <c r="DI122" s="850"/>
      <c r="DJ122" s="850"/>
      <c r="DK122" s="850"/>
      <c r="DL122" s="850"/>
      <c r="DM122" s="850"/>
      <c r="DN122" s="850"/>
      <c r="DO122" s="850"/>
      <c r="DP122" s="850"/>
      <c r="DQ122" s="850"/>
      <c r="DR122" s="850"/>
      <c r="DS122" s="850"/>
      <c r="DT122" s="850"/>
      <c r="DU122" s="850"/>
      <c r="DV122" s="827"/>
      <c r="DW122" s="827"/>
      <c r="DX122" s="827"/>
      <c r="DY122" s="827"/>
      <c r="DZ122" s="828"/>
    </row>
    <row r="123" spans="1:130" s="221" customFormat="1" ht="26.25" customHeight="1" x14ac:dyDescent="0.15">
      <c r="A123" s="853"/>
      <c r="B123" s="854"/>
      <c r="C123" s="848" t="s">
        <v>466</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409</v>
      </c>
      <c r="AB123" s="813"/>
      <c r="AC123" s="813"/>
      <c r="AD123" s="813"/>
      <c r="AE123" s="814"/>
      <c r="AF123" s="815" t="s">
        <v>440</v>
      </c>
      <c r="AG123" s="813"/>
      <c r="AH123" s="813"/>
      <c r="AI123" s="813"/>
      <c r="AJ123" s="814"/>
      <c r="AK123" s="815" t="s">
        <v>435</v>
      </c>
      <c r="AL123" s="813"/>
      <c r="AM123" s="813"/>
      <c r="AN123" s="813"/>
      <c r="AO123" s="814"/>
      <c r="AP123" s="857" t="s">
        <v>446</v>
      </c>
      <c r="AQ123" s="858"/>
      <c r="AR123" s="858"/>
      <c r="AS123" s="858"/>
      <c r="AT123" s="859"/>
      <c r="AU123" s="919"/>
      <c r="AV123" s="920"/>
      <c r="AW123" s="920"/>
      <c r="AX123" s="920"/>
      <c r="AY123" s="920"/>
      <c r="AZ123" s="242" t="s">
        <v>185</v>
      </c>
      <c r="BA123" s="242"/>
      <c r="BB123" s="242"/>
      <c r="BC123" s="242"/>
      <c r="BD123" s="242"/>
      <c r="BE123" s="242"/>
      <c r="BF123" s="242"/>
      <c r="BG123" s="242"/>
      <c r="BH123" s="242"/>
      <c r="BI123" s="242"/>
      <c r="BJ123" s="242"/>
      <c r="BK123" s="242"/>
      <c r="BL123" s="242"/>
      <c r="BM123" s="242"/>
      <c r="BN123" s="242"/>
      <c r="BO123" s="910" t="s">
        <v>482</v>
      </c>
      <c r="BP123" s="911"/>
      <c r="BQ123" s="865">
        <v>28787679</v>
      </c>
      <c r="BR123" s="866"/>
      <c r="BS123" s="866"/>
      <c r="BT123" s="866"/>
      <c r="BU123" s="866"/>
      <c r="BV123" s="866">
        <v>29710811</v>
      </c>
      <c r="BW123" s="866"/>
      <c r="BX123" s="866"/>
      <c r="BY123" s="866"/>
      <c r="BZ123" s="866"/>
      <c r="CA123" s="866">
        <v>31450034</v>
      </c>
      <c r="CB123" s="866"/>
      <c r="CC123" s="866"/>
      <c r="CD123" s="866"/>
      <c r="CE123" s="866"/>
      <c r="CF123" s="781"/>
      <c r="CG123" s="782"/>
      <c r="CH123" s="782"/>
      <c r="CI123" s="782"/>
      <c r="CJ123" s="867"/>
      <c r="CK123" s="902"/>
      <c r="CL123" s="888"/>
      <c r="CM123" s="888"/>
      <c r="CN123" s="888"/>
      <c r="CO123" s="889"/>
      <c r="CP123" s="868"/>
      <c r="CQ123" s="869"/>
      <c r="CR123" s="869"/>
      <c r="CS123" s="869"/>
      <c r="CT123" s="869"/>
      <c r="CU123" s="869"/>
      <c r="CV123" s="869"/>
      <c r="CW123" s="869"/>
      <c r="CX123" s="869"/>
      <c r="CY123" s="869"/>
      <c r="CZ123" s="869"/>
      <c r="DA123" s="869"/>
      <c r="DB123" s="869"/>
      <c r="DC123" s="869"/>
      <c r="DD123" s="869"/>
      <c r="DE123" s="869"/>
      <c r="DF123" s="870"/>
      <c r="DG123" s="812"/>
      <c r="DH123" s="813"/>
      <c r="DI123" s="813"/>
      <c r="DJ123" s="813"/>
      <c r="DK123" s="814"/>
      <c r="DL123" s="815"/>
      <c r="DM123" s="813"/>
      <c r="DN123" s="813"/>
      <c r="DO123" s="813"/>
      <c r="DP123" s="814"/>
      <c r="DQ123" s="815"/>
      <c r="DR123" s="813"/>
      <c r="DS123" s="813"/>
      <c r="DT123" s="813"/>
      <c r="DU123" s="814"/>
      <c r="DV123" s="857"/>
      <c r="DW123" s="858"/>
      <c r="DX123" s="858"/>
      <c r="DY123" s="858"/>
      <c r="DZ123" s="859"/>
    </row>
    <row r="124" spans="1:130" s="221" customFormat="1" ht="26.25" customHeight="1" thickBot="1" x14ac:dyDescent="0.2">
      <c r="A124" s="853"/>
      <c r="B124" s="854"/>
      <c r="C124" s="848" t="s">
        <v>469</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440</v>
      </c>
      <c r="AB124" s="813"/>
      <c r="AC124" s="813"/>
      <c r="AD124" s="813"/>
      <c r="AE124" s="814"/>
      <c r="AF124" s="815" t="s">
        <v>409</v>
      </c>
      <c r="AG124" s="813"/>
      <c r="AH124" s="813"/>
      <c r="AI124" s="813"/>
      <c r="AJ124" s="814"/>
      <c r="AK124" s="815" t="s">
        <v>439</v>
      </c>
      <c r="AL124" s="813"/>
      <c r="AM124" s="813"/>
      <c r="AN124" s="813"/>
      <c r="AO124" s="814"/>
      <c r="AP124" s="857" t="s">
        <v>409</v>
      </c>
      <c r="AQ124" s="858"/>
      <c r="AR124" s="858"/>
      <c r="AS124" s="858"/>
      <c r="AT124" s="859"/>
      <c r="AU124" s="860" t="s">
        <v>483</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86.5</v>
      </c>
      <c r="BR124" s="864"/>
      <c r="BS124" s="864"/>
      <c r="BT124" s="864"/>
      <c r="BU124" s="864"/>
      <c r="BV124" s="864">
        <v>68.3</v>
      </c>
      <c r="BW124" s="864"/>
      <c r="BX124" s="864"/>
      <c r="BY124" s="864"/>
      <c r="BZ124" s="864"/>
      <c r="CA124" s="864">
        <v>52.2</v>
      </c>
      <c r="CB124" s="864"/>
      <c r="CC124" s="864"/>
      <c r="CD124" s="864"/>
      <c r="CE124" s="864"/>
      <c r="CF124" s="759"/>
      <c r="CG124" s="760"/>
      <c r="CH124" s="760"/>
      <c r="CI124" s="760"/>
      <c r="CJ124" s="895"/>
      <c r="CK124" s="903"/>
      <c r="CL124" s="903"/>
      <c r="CM124" s="903"/>
      <c r="CN124" s="903"/>
      <c r="CO124" s="904"/>
      <c r="CP124" s="868" t="s">
        <v>484</v>
      </c>
      <c r="CQ124" s="869"/>
      <c r="CR124" s="869"/>
      <c r="CS124" s="869"/>
      <c r="CT124" s="869"/>
      <c r="CU124" s="869"/>
      <c r="CV124" s="869"/>
      <c r="CW124" s="869"/>
      <c r="CX124" s="869"/>
      <c r="CY124" s="869"/>
      <c r="CZ124" s="869"/>
      <c r="DA124" s="869"/>
      <c r="DB124" s="869"/>
      <c r="DC124" s="869"/>
      <c r="DD124" s="869"/>
      <c r="DE124" s="869"/>
      <c r="DF124" s="870"/>
      <c r="DG124" s="796" t="s">
        <v>409</v>
      </c>
      <c r="DH124" s="797"/>
      <c r="DI124" s="797"/>
      <c r="DJ124" s="797"/>
      <c r="DK124" s="798"/>
      <c r="DL124" s="799" t="s">
        <v>442</v>
      </c>
      <c r="DM124" s="797"/>
      <c r="DN124" s="797"/>
      <c r="DO124" s="797"/>
      <c r="DP124" s="798"/>
      <c r="DQ124" s="799" t="s">
        <v>442</v>
      </c>
      <c r="DR124" s="797"/>
      <c r="DS124" s="797"/>
      <c r="DT124" s="797"/>
      <c r="DU124" s="798"/>
      <c r="DV124" s="881" t="s">
        <v>442</v>
      </c>
      <c r="DW124" s="882"/>
      <c r="DX124" s="882"/>
      <c r="DY124" s="882"/>
      <c r="DZ124" s="883"/>
    </row>
    <row r="125" spans="1:130" s="221" customFormat="1" ht="26.25" customHeight="1" x14ac:dyDescent="0.15">
      <c r="A125" s="853"/>
      <c r="B125" s="854"/>
      <c r="C125" s="848" t="s">
        <v>471</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442</v>
      </c>
      <c r="AB125" s="813"/>
      <c r="AC125" s="813"/>
      <c r="AD125" s="813"/>
      <c r="AE125" s="814"/>
      <c r="AF125" s="815" t="s">
        <v>442</v>
      </c>
      <c r="AG125" s="813"/>
      <c r="AH125" s="813"/>
      <c r="AI125" s="813"/>
      <c r="AJ125" s="814"/>
      <c r="AK125" s="815" t="s">
        <v>442</v>
      </c>
      <c r="AL125" s="813"/>
      <c r="AM125" s="813"/>
      <c r="AN125" s="813"/>
      <c r="AO125" s="814"/>
      <c r="AP125" s="857" t="s">
        <v>409</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485</v>
      </c>
      <c r="CL125" s="885"/>
      <c r="CM125" s="885"/>
      <c r="CN125" s="885"/>
      <c r="CO125" s="886"/>
      <c r="CP125" s="893" t="s">
        <v>486</v>
      </c>
      <c r="CQ125" s="841"/>
      <c r="CR125" s="841"/>
      <c r="CS125" s="841"/>
      <c r="CT125" s="841"/>
      <c r="CU125" s="841"/>
      <c r="CV125" s="841"/>
      <c r="CW125" s="841"/>
      <c r="CX125" s="841"/>
      <c r="CY125" s="841"/>
      <c r="CZ125" s="841"/>
      <c r="DA125" s="841"/>
      <c r="DB125" s="841"/>
      <c r="DC125" s="841"/>
      <c r="DD125" s="841"/>
      <c r="DE125" s="841"/>
      <c r="DF125" s="842"/>
      <c r="DG125" s="894" t="s">
        <v>442</v>
      </c>
      <c r="DH125" s="875"/>
      <c r="DI125" s="875"/>
      <c r="DJ125" s="875"/>
      <c r="DK125" s="875"/>
      <c r="DL125" s="875" t="s">
        <v>409</v>
      </c>
      <c r="DM125" s="875"/>
      <c r="DN125" s="875"/>
      <c r="DO125" s="875"/>
      <c r="DP125" s="875"/>
      <c r="DQ125" s="875" t="s">
        <v>409</v>
      </c>
      <c r="DR125" s="875"/>
      <c r="DS125" s="875"/>
      <c r="DT125" s="875"/>
      <c r="DU125" s="875"/>
      <c r="DV125" s="876" t="s">
        <v>409</v>
      </c>
      <c r="DW125" s="876"/>
      <c r="DX125" s="876"/>
      <c r="DY125" s="876"/>
      <c r="DZ125" s="877"/>
    </row>
    <row r="126" spans="1:130" s="221" customFormat="1" ht="26.25" customHeight="1" thickBot="1" x14ac:dyDescent="0.2">
      <c r="A126" s="853"/>
      <c r="B126" s="854"/>
      <c r="C126" s="848" t="s">
        <v>473</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442</v>
      </c>
      <c r="AB126" s="813"/>
      <c r="AC126" s="813"/>
      <c r="AD126" s="813"/>
      <c r="AE126" s="814"/>
      <c r="AF126" s="815" t="s">
        <v>442</v>
      </c>
      <c r="AG126" s="813"/>
      <c r="AH126" s="813"/>
      <c r="AI126" s="813"/>
      <c r="AJ126" s="814"/>
      <c r="AK126" s="815" t="s">
        <v>390</v>
      </c>
      <c r="AL126" s="813"/>
      <c r="AM126" s="813"/>
      <c r="AN126" s="813"/>
      <c r="AO126" s="814"/>
      <c r="AP126" s="857" t="s">
        <v>390</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487</v>
      </c>
      <c r="CQ126" s="785"/>
      <c r="CR126" s="785"/>
      <c r="CS126" s="785"/>
      <c r="CT126" s="785"/>
      <c r="CU126" s="785"/>
      <c r="CV126" s="785"/>
      <c r="CW126" s="785"/>
      <c r="CX126" s="785"/>
      <c r="CY126" s="785"/>
      <c r="CZ126" s="785"/>
      <c r="DA126" s="785"/>
      <c r="DB126" s="785"/>
      <c r="DC126" s="785"/>
      <c r="DD126" s="785"/>
      <c r="DE126" s="785"/>
      <c r="DF126" s="786"/>
      <c r="DG126" s="849" t="s">
        <v>390</v>
      </c>
      <c r="DH126" s="850"/>
      <c r="DI126" s="850"/>
      <c r="DJ126" s="850"/>
      <c r="DK126" s="850"/>
      <c r="DL126" s="850" t="s">
        <v>442</v>
      </c>
      <c r="DM126" s="850"/>
      <c r="DN126" s="850"/>
      <c r="DO126" s="850"/>
      <c r="DP126" s="850"/>
      <c r="DQ126" s="850" t="s">
        <v>390</v>
      </c>
      <c r="DR126" s="850"/>
      <c r="DS126" s="850"/>
      <c r="DT126" s="850"/>
      <c r="DU126" s="850"/>
      <c r="DV126" s="827" t="s">
        <v>390</v>
      </c>
      <c r="DW126" s="827"/>
      <c r="DX126" s="827"/>
      <c r="DY126" s="827"/>
      <c r="DZ126" s="828"/>
    </row>
    <row r="127" spans="1:130" s="221" customFormat="1" ht="26.25" customHeight="1" x14ac:dyDescent="0.15">
      <c r="A127" s="855"/>
      <c r="B127" s="856"/>
      <c r="C127" s="871" t="s">
        <v>488</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442</v>
      </c>
      <c r="AB127" s="813"/>
      <c r="AC127" s="813"/>
      <c r="AD127" s="813"/>
      <c r="AE127" s="814"/>
      <c r="AF127" s="815" t="s">
        <v>446</v>
      </c>
      <c r="AG127" s="813"/>
      <c r="AH127" s="813"/>
      <c r="AI127" s="813"/>
      <c r="AJ127" s="814"/>
      <c r="AK127" s="815" t="s">
        <v>442</v>
      </c>
      <c r="AL127" s="813"/>
      <c r="AM127" s="813"/>
      <c r="AN127" s="813"/>
      <c r="AO127" s="814"/>
      <c r="AP127" s="857" t="s">
        <v>409</v>
      </c>
      <c r="AQ127" s="858"/>
      <c r="AR127" s="858"/>
      <c r="AS127" s="858"/>
      <c r="AT127" s="859"/>
      <c r="AU127" s="223"/>
      <c r="AV127" s="223"/>
      <c r="AW127" s="223"/>
      <c r="AX127" s="874" t="s">
        <v>489</v>
      </c>
      <c r="AY127" s="845"/>
      <c r="AZ127" s="845"/>
      <c r="BA127" s="845"/>
      <c r="BB127" s="845"/>
      <c r="BC127" s="845"/>
      <c r="BD127" s="845"/>
      <c r="BE127" s="846"/>
      <c r="BF127" s="844" t="s">
        <v>490</v>
      </c>
      <c r="BG127" s="845"/>
      <c r="BH127" s="845"/>
      <c r="BI127" s="845"/>
      <c r="BJ127" s="845"/>
      <c r="BK127" s="845"/>
      <c r="BL127" s="846"/>
      <c r="BM127" s="844" t="s">
        <v>491</v>
      </c>
      <c r="BN127" s="845"/>
      <c r="BO127" s="845"/>
      <c r="BP127" s="845"/>
      <c r="BQ127" s="845"/>
      <c r="BR127" s="845"/>
      <c r="BS127" s="846"/>
      <c r="BT127" s="844" t="s">
        <v>492</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493</v>
      </c>
      <c r="CQ127" s="785"/>
      <c r="CR127" s="785"/>
      <c r="CS127" s="785"/>
      <c r="CT127" s="785"/>
      <c r="CU127" s="785"/>
      <c r="CV127" s="785"/>
      <c r="CW127" s="785"/>
      <c r="CX127" s="785"/>
      <c r="CY127" s="785"/>
      <c r="CZ127" s="785"/>
      <c r="DA127" s="785"/>
      <c r="DB127" s="785"/>
      <c r="DC127" s="785"/>
      <c r="DD127" s="785"/>
      <c r="DE127" s="785"/>
      <c r="DF127" s="786"/>
      <c r="DG127" s="849" t="s">
        <v>409</v>
      </c>
      <c r="DH127" s="850"/>
      <c r="DI127" s="850"/>
      <c r="DJ127" s="850"/>
      <c r="DK127" s="850"/>
      <c r="DL127" s="850" t="s">
        <v>442</v>
      </c>
      <c r="DM127" s="850"/>
      <c r="DN127" s="850"/>
      <c r="DO127" s="850"/>
      <c r="DP127" s="850"/>
      <c r="DQ127" s="850" t="s">
        <v>442</v>
      </c>
      <c r="DR127" s="850"/>
      <c r="DS127" s="850"/>
      <c r="DT127" s="850"/>
      <c r="DU127" s="850"/>
      <c r="DV127" s="827" t="s">
        <v>390</v>
      </c>
      <c r="DW127" s="827"/>
      <c r="DX127" s="827"/>
      <c r="DY127" s="827"/>
      <c r="DZ127" s="828"/>
    </row>
    <row r="128" spans="1:130" s="221" customFormat="1" ht="26.25" customHeight="1" thickBot="1" x14ac:dyDescent="0.2">
      <c r="A128" s="829" t="s">
        <v>494</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495</v>
      </c>
      <c r="X128" s="831"/>
      <c r="Y128" s="831"/>
      <c r="Z128" s="832"/>
      <c r="AA128" s="833">
        <v>5279</v>
      </c>
      <c r="AB128" s="834"/>
      <c r="AC128" s="834"/>
      <c r="AD128" s="834"/>
      <c r="AE128" s="835"/>
      <c r="AF128" s="836">
        <v>4686</v>
      </c>
      <c r="AG128" s="834"/>
      <c r="AH128" s="834"/>
      <c r="AI128" s="834"/>
      <c r="AJ128" s="835"/>
      <c r="AK128" s="836">
        <v>8204</v>
      </c>
      <c r="AL128" s="834"/>
      <c r="AM128" s="834"/>
      <c r="AN128" s="834"/>
      <c r="AO128" s="835"/>
      <c r="AP128" s="837"/>
      <c r="AQ128" s="838"/>
      <c r="AR128" s="838"/>
      <c r="AS128" s="838"/>
      <c r="AT128" s="839"/>
      <c r="AU128" s="223"/>
      <c r="AV128" s="223"/>
      <c r="AW128" s="223"/>
      <c r="AX128" s="840" t="s">
        <v>496</v>
      </c>
      <c r="AY128" s="841"/>
      <c r="AZ128" s="841"/>
      <c r="BA128" s="841"/>
      <c r="BB128" s="841"/>
      <c r="BC128" s="841"/>
      <c r="BD128" s="841"/>
      <c r="BE128" s="842"/>
      <c r="BF128" s="819" t="s">
        <v>443</v>
      </c>
      <c r="BG128" s="820"/>
      <c r="BH128" s="820"/>
      <c r="BI128" s="820"/>
      <c r="BJ128" s="820"/>
      <c r="BK128" s="820"/>
      <c r="BL128" s="843"/>
      <c r="BM128" s="819">
        <v>12.66</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497</v>
      </c>
      <c r="CQ128" s="763"/>
      <c r="CR128" s="763"/>
      <c r="CS128" s="763"/>
      <c r="CT128" s="763"/>
      <c r="CU128" s="763"/>
      <c r="CV128" s="763"/>
      <c r="CW128" s="763"/>
      <c r="CX128" s="763"/>
      <c r="CY128" s="763"/>
      <c r="CZ128" s="763"/>
      <c r="DA128" s="763"/>
      <c r="DB128" s="763"/>
      <c r="DC128" s="763"/>
      <c r="DD128" s="763"/>
      <c r="DE128" s="763"/>
      <c r="DF128" s="764"/>
      <c r="DG128" s="823" t="s">
        <v>443</v>
      </c>
      <c r="DH128" s="824"/>
      <c r="DI128" s="824"/>
      <c r="DJ128" s="824"/>
      <c r="DK128" s="824"/>
      <c r="DL128" s="824" t="s">
        <v>409</v>
      </c>
      <c r="DM128" s="824"/>
      <c r="DN128" s="824"/>
      <c r="DO128" s="824"/>
      <c r="DP128" s="824"/>
      <c r="DQ128" s="824" t="s">
        <v>409</v>
      </c>
      <c r="DR128" s="824"/>
      <c r="DS128" s="824"/>
      <c r="DT128" s="824"/>
      <c r="DU128" s="824"/>
      <c r="DV128" s="825" t="s">
        <v>409</v>
      </c>
      <c r="DW128" s="825"/>
      <c r="DX128" s="825"/>
      <c r="DY128" s="825"/>
      <c r="DZ128" s="826"/>
    </row>
    <row r="129" spans="1:131" s="221" customFormat="1" ht="26.25" customHeight="1" x14ac:dyDescent="0.15">
      <c r="A129" s="807" t="s">
        <v>106</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498</v>
      </c>
      <c r="X129" s="810"/>
      <c r="Y129" s="810"/>
      <c r="Z129" s="811"/>
      <c r="AA129" s="812">
        <v>15092282</v>
      </c>
      <c r="AB129" s="813"/>
      <c r="AC129" s="813"/>
      <c r="AD129" s="813"/>
      <c r="AE129" s="814"/>
      <c r="AF129" s="815">
        <v>15852370</v>
      </c>
      <c r="AG129" s="813"/>
      <c r="AH129" s="813"/>
      <c r="AI129" s="813"/>
      <c r="AJ129" s="814"/>
      <c r="AK129" s="815">
        <v>16809386</v>
      </c>
      <c r="AL129" s="813"/>
      <c r="AM129" s="813"/>
      <c r="AN129" s="813"/>
      <c r="AO129" s="814"/>
      <c r="AP129" s="816"/>
      <c r="AQ129" s="817"/>
      <c r="AR129" s="817"/>
      <c r="AS129" s="817"/>
      <c r="AT129" s="818"/>
      <c r="AU129" s="224"/>
      <c r="AV129" s="224"/>
      <c r="AW129" s="224"/>
      <c r="AX129" s="784" t="s">
        <v>499</v>
      </c>
      <c r="AY129" s="785"/>
      <c r="AZ129" s="785"/>
      <c r="BA129" s="785"/>
      <c r="BB129" s="785"/>
      <c r="BC129" s="785"/>
      <c r="BD129" s="785"/>
      <c r="BE129" s="786"/>
      <c r="BF129" s="803" t="s">
        <v>461</v>
      </c>
      <c r="BG129" s="804"/>
      <c r="BH129" s="804"/>
      <c r="BI129" s="804"/>
      <c r="BJ129" s="804"/>
      <c r="BK129" s="804"/>
      <c r="BL129" s="805"/>
      <c r="BM129" s="803">
        <v>17.66</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500</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501</v>
      </c>
      <c r="X130" s="810"/>
      <c r="Y130" s="810"/>
      <c r="Z130" s="811"/>
      <c r="AA130" s="812">
        <v>1905938</v>
      </c>
      <c r="AB130" s="813"/>
      <c r="AC130" s="813"/>
      <c r="AD130" s="813"/>
      <c r="AE130" s="814"/>
      <c r="AF130" s="815">
        <v>1855926</v>
      </c>
      <c r="AG130" s="813"/>
      <c r="AH130" s="813"/>
      <c r="AI130" s="813"/>
      <c r="AJ130" s="814"/>
      <c r="AK130" s="815">
        <v>1821200</v>
      </c>
      <c r="AL130" s="813"/>
      <c r="AM130" s="813"/>
      <c r="AN130" s="813"/>
      <c r="AO130" s="814"/>
      <c r="AP130" s="816"/>
      <c r="AQ130" s="817"/>
      <c r="AR130" s="817"/>
      <c r="AS130" s="817"/>
      <c r="AT130" s="818"/>
      <c r="AU130" s="224"/>
      <c r="AV130" s="224"/>
      <c r="AW130" s="224"/>
      <c r="AX130" s="784" t="s">
        <v>502</v>
      </c>
      <c r="AY130" s="785"/>
      <c r="AZ130" s="785"/>
      <c r="BA130" s="785"/>
      <c r="BB130" s="785"/>
      <c r="BC130" s="785"/>
      <c r="BD130" s="785"/>
      <c r="BE130" s="786"/>
      <c r="BF130" s="787">
        <v>12.3</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503</v>
      </c>
      <c r="X131" s="794"/>
      <c r="Y131" s="794"/>
      <c r="Z131" s="795"/>
      <c r="AA131" s="796">
        <v>13186344</v>
      </c>
      <c r="AB131" s="797"/>
      <c r="AC131" s="797"/>
      <c r="AD131" s="797"/>
      <c r="AE131" s="798"/>
      <c r="AF131" s="799">
        <v>13996444</v>
      </c>
      <c r="AG131" s="797"/>
      <c r="AH131" s="797"/>
      <c r="AI131" s="797"/>
      <c r="AJ131" s="798"/>
      <c r="AK131" s="799">
        <v>14988186</v>
      </c>
      <c r="AL131" s="797"/>
      <c r="AM131" s="797"/>
      <c r="AN131" s="797"/>
      <c r="AO131" s="798"/>
      <c r="AP131" s="800"/>
      <c r="AQ131" s="801"/>
      <c r="AR131" s="801"/>
      <c r="AS131" s="801"/>
      <c r="AT131" s="802"/>
      <c r="AU131" s="224"/>
      <c r="AV131" s="224"/>
      <c r="AW131" s="224"/>
      <c r="AX131" s="762" t="s">
        <v>504</v>
      </c>
      <c r="AY131" s="763"/>
      <c r="AZ131" s="763"/>
      <c r="BA131" s="763"/>
      <c r="BB131" s="763"/>
      <c r="BC131" s="763"/>
      <c r="BD131" s="763"/>
      <c r="BE131" s="764"/>
      <c r="BF131" s="765">
        <v>52.2</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505</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506</v>
      </c>
      <c r="W132" s="775"/>
      <c r="X132" s="775"/>
      <c r="Y132" s="775"/>
      <c r="Z132" s="776"/>
      <c r="AA132" s="777">
        <v>13.54600638</v>
      </c>
      <c r="AB132" s="778"/>
      <c r="AC132" s="778"/>
      <c r="AD132" s="778"/>
      <c r="AE132" s="779"/>
      <c r="AF132" s="780">
        <v>12.35395933</v>
      </c>
      <c r="AG132" s="778"/>
      <c r="AH132" s="778"/>
      <c r="AI132" s="778"/>
      <c r="AJ132" s="779"/>
      <c r="AK132" s="780">
        <v>11.167562240000001</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507</v>
      </c>
      <c r="W133" s="754"/>
      <c r="X133" s="754"/>
      <c r="Y133" s="754"/>
      <c r="Z133" s="755"/>
      <c r="AA133" s="756">
        <v>15.2</v>
      </c>
      <c r="AB133" s="757"/>
      <c r="AC133" s="757"/>
      <c r="AD133" s="757"/>
      <c r="AE133" s="758"/>
      <c r="AF133" s="756">
        <v>13.5</v>
      </c>
      <c r="AG133" s="757"/>
      <c r="AH133" s="757"/>
      <c r="AI133" s="757"/>
      <c r="AJ133" s="758"/>
      <c r="AK133" s="756">
        <v>12.3</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SsaytToLTZB/qShKZV0ovuO0W0XYe+/nZ5O35xfSPa76ZdVGSVUpywGwuAKRDmuEhxNLF06vW3hxvgIfn+rXSQ==" saltValue="/G0v1bZqdbhxFCjkNmyieQ==" spinCount="100000" sheet="1" objects="1" scenarios="1" formatRows="0"/>
  <customSheetViews>
    <customSheetView guid="{CA4FF047-7393-4728-AB20-FB9644334BF8}" scale="70" fitToPage="1" hiddenRows="1" hiddenColumns="1" topLeftCell="A4">
      <selection activeCell="AF73" sqref="AF73:AJ7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30vNb0+C9HiPzZM+BDwPUnIbhEflNosNMZ/yNQsE2ueAcIx93hbM35gP4NdbwJ+y7muD5Ek69eRJBtypGqRuhw==" saltValue="c1qQHDXG3Gs0KGy+nQmLCw==" spinCount="100000" sheet="1" objects="1" scenarios="1"/>
  <dataConsolidate/>
  <customSheetViews>
    <customSheetView guid="{CA4FF047-7393-4728-AB20-FB9644334BF8}"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Ut6AmxSeXkaTCk3q6XPBzaN3UlkvmioCCCOP90MhgIA8HgmSJfYsttJQZsWIa9FTdICpdZd1zy6ocovhYnUtA==" saltValue="iTs2wHt3ym5hmxbews1Z+A==" spinCount="100000" sheet="1" objects="1" scenarios="1"/>
  <dataConsolidate/>
  <customSheetViews>
    <customSheetView guid="{CA4FF047-7393-4728-AB20-FB9644334BF8}" showGridLines="0" fitToPage="1" hiddenRows="1" hiddenColumns="1" topLeftCell="AI10">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3" t="s">
        <v>511</v>
      </c>
      <c r="AP7" s="263"/>
      <c r="AQ7" s="264" t="s">
        <v>512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4"/>
      <c r="AP8" s="269" t="s">
        <v>513</v>
      </c>
      <c r="AQ8" s="270" t="s">
        <v>514</v>
      </c>
      <c r="AR8" s="271" t="s">
        <v>515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5" t="s">
        <v>516</v>
      </c>
      <c r="AL9" s="1166"/>
      <c r="AM9" s="1166"/>
      <c r="AN9" s="1167"/>
      <c r="AO9" s="272">
        <v>4326617</v>
      </c>
      <c r="AP9" s="272">
        <v>54780</v>
      </c>
      <c r="AQ9" s="273">
        <v>65025</v>
      </c>
      <c r="AR9" s="274">
        <v>-15.8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5" t="s">
        <v>517</v>
      </c>
      <c r="AL10" s="1166"/>
      <c r="AM10" s="1166"/>
      <c r="AN10" s="1167"/>
      <c r="AO10" s="275">
        <v>701551</v>
      </c>
      <c r="AP10" s="275">
        <v>8883</v>
      </c>
      <c r="AQ10" s="276">
        <v>6119</v>
      </c>
      <c r="AR10" s="277">
        <v>45.2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5" t="s">
        <v>518</v>
      </c>
      <c r="AL11" s="1166"/>
      <c r="AM11" s="1166"/>
      <c r="AN11" s="1167"/>
      <c r="AO11" s="275">
        <v>10041</v>
      </c>
      <c r="AP11" s="275">
        <v>127</v>
      </c>
      <c r="AQ11" s="276">
        <v>1220</v>
      </c>
      <c r="AR11" s="277">
        <v>-89.6</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5" t="s">
        <v>519</v>
      </c>
      <c r="AL12" s="1166"/>
      <c r="AM12" s="1166"/>
      <c r="AN12" s="1167"/>
      <c r="AO12" s="275" t="s">
        <v>520</v>
      </c>
      <c r="AP12" s="275" t="s">
        <v>520</v>
      </c>
      <c r="AQ12" s="276">
        <v>12</v>
      </c>
      <c r="AR12" s="277" t="s">
        <v>520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5" t="s">
        <v>521</v>
      </c>
      <c r="AL13" s="1166"/>
      <c r="AM13" s="1166"/>
      <c r="AN13" s="1167"/>
      <c r="AO13" s="275">
        <v>161459</v>
      </c>
      <c r="AP13" s="275">
        <v>2044</v>
      </c>
      <c r="AQ13" s="276">
        <v>2792</v>
      </c>
      <c r="AR13" s="277">
        <v>-26.8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5" t="s">
        <v>522</v>
      </c>
      <c r="AL14" s="1166"/>
      <c r="AM14" s="1166"/>
      <c r="AN14" s="1167"/>
      <c r="AO14" s="275">
        <v>150114</v>
      </c>
      <c r="AP14" s="275">
        <v>1901</v>
      </c>
      <c r="AQ14" s="276">
        <v>1408</v>
      </c>
      <c r="AR14" s="277">
        <v>35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8" t="s">
        <v>523</v>
      </c>
      <c r="AL15" s="1169"/>
      <c r="AM15" s="1169"/>
      <c r="AN15" s="1170"/>
      <c r="AO15" s="275">
        <v>-320129</v>
      </c>
      <c r="AP15" s="275">
        <v>-4053</v>
      </c>
      <c r="AQ15" s="276">
        <v>-3962</v>
      </c>
      <c r="AR15" s="277">
        <v>2.2999999999999998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8" t="s">
        <v>185</v>
      </c>
      <c r="AL16" s="1169"/>
      <c r="AM16" s="1169"/>
      <c r="AN16" s="1170"/>
      <c r="AO16" s="275">
        <v>5029653</v>
      </c>
      <c r="AP16" s="275">
        <v>63682</v>
      </c>
      <c r="AQ16" s="276">
        <v>72615</v>
      </c>
      <c r="AR16" s="277">
        <v>-12.3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525</v>
      </c>
      <c r="AP20" s="284" t="s">
        <v>526</v>
      </c>
      <c r="AQ20" s="285" t="s">
        <v>527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71" t="s">
        <v>528</v>
      </c>
      <c r="AL21" s="1172"/>
      <c r="AM21" s="1172"/>
      <c r="AN21" s="1173"/>
      <c r="AO21" s="288">
        <v>6.58</v>
      </c>
      <c r="AP21" s="289">
        <v>6.51</v>
      </c>
      <c r="AQ21" s="290">
        <v>7.0000000000000007E-2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71" t="s">
        <v>529</v>
      </c>
      <c r="AL22" s="1172"/>
      <c r="AM22" s="1172"/>
      <c r="AN22" s="1173"/>
      <c r="AO22" s="293">
        <v>99.9</v>
      </c>
      <c r="AP22" s="294">
        <v>98.4</v>
      </c>
      <c r="AQ22" s="295">
        <v>1.5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4" t="s">
        <v>530</v>
      </c>
      <c r="B26" s="1164"/>
      <c r="C26" s="1164"/>
      <c r="D26" s="1164"/>
      <c r="E26" s="1164"/>
      <c r="F26" s="1164"/>
      <c r="G26" s="1164"/>
      <c r="H26" s="1164"/>
      <c r="I26" s="1164"/>
      <c r="J26" s="1164"/>
      <c r="K26" s="1164"/>
      <c r="L26" s="1164"/>
      <c r="M26" s="1164"/>
      <c r="N26" s="1164"/>
      <c r="O26" s="1164"/>
      <c r="P26" s="1164"/>
      <c r="Q26" s="1164"/>
      <c r="R26" s="1164"/>
      <c r="S26" s="1164"/>
      <c r="T26" s="1164"/>
      <c r="U26" s="1164"/>
      <c r="V26" s="1164"/>
      <c r="W26" s="1164"/>
      <c r="X26" s="1164"/>
      <c r="Y26" s="1164"/>
      <c r="Z26" s="1164"/>
      <c r="AA26" s="1164"/>
      <c r="AB26" s="1164"/>
      <c r="AC26" s="1164"/>
      <c r="AD26" s="1164"/>
      <c r="AE26" s="1164"/>
      <c r="AF26" s="1164"/>
      <c r="AG26" s="1164"/>
      <c r="AH26" s="1164"/>
      <c r="AI26" s="1164"/>
      <c r="AJ26" s="1164"/>
      <c r="AK26" s="1164"/>
      <c r="AL26" s="1164"/>
      <c r="AM26" s="1164"/>
      <c r="AN26" s="1164"/>
      <c r="AO26" s="1164"/>
      <c r="AP26" s="1164"/>
      <c r="AQ26" s="1164"/>
      <c r="AR26" s="1164"/>
      <c r="AS26" s="1164"/>
      <c r="AT26" s="258"/>
    </row>
    <row r="27" spans="1:46" x14ac:dyDescent="0.15">
      <c r="A27" s="300"/>
      <c r="AO27" s="253"/>
      <c r="AP27" s="253"/>
      <c r="AQ27" s="253"/>
      <c r="AR27" s="253"/>
      <c r="AS27" s="253"/>
      <c r="AT27" s="253"/>
    </row>
    <row r="28" spans="1:46" ht="17.25" x14ac:dyDescent="0.15">
      <c r="A28" s="254" t="s">
        <v>531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3" t="s">
        <v>511</v>
      </c>
      <c r="AP30" s="263"/>
      <c r="AQ30" s="264" t="s">
        <v>512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4"/>
      <c r="AP31" s="269" t="s">
        <v>513</v>
      </c>
      <c r="AQ31" s="270" t="s">
        <v>514</v>
      </c>
      <c r="AR31" s="271" t="s">
        <v>515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5" t="s">
        <v>533</v>
      </c>
      <c r="AL32" s="1156"/>
      <c r="AM32" s="1156"/>
      <c r="AN32" s="1157"/>
      <c r="AO32" s="303">
        <v>3116683</v>
      </c>
      <c r="AP32" s="303">
        <v>39461</v>
      </c>
      <c r="AQ32" s="304">
        <v>34910</v>
      </c>
      <c r="AR32" s="305">
        <v>13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5" t="s">
        <v>534</v>
      </c>
      <c r="AL33" s="1156"/>
      <c r="AM33" s="1156"/>
      <c r="AN33" s="1157"/>
      <c r="AO33" s="303" t="s">
        <v>520</v>
      </c>
      <c r="AP33" s="303" t="s">
        <v>520</v>
      </c>
      <c r="AQ33" s="304" t="s">
        <v>520</v>
      </c>
      <c r="AR33" s="305" t="s">
        <v>520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5" t="s">
        <v>535</v>
      </c>
      <c r="AL34" s="1156"/>
      <c r="AM34" s="1156"/>
      <c r="AN34" s="1157"/>
      <c r="AO34" s="303" t="s">
        <v>520</v>
      </c>
      <c r="AP34" s="303" t="s">
        <v>520</v>
      </c>
      <c r="AQ34" s="304">
        <v>4</v>
      </c>
      <c r="AR34" s="305" t="s">
        <v>520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5" t="s">
        <v>536</v>
      </c>
      <c r="AL35" s="1156"/>
      <c r="AM35" s="1156"/>
      <c r="AN35" s="1157"/>
      <c r="AO35" s="303">
        <v>308231</v>
      </c>
      <c r="AP35" s="303">
        <v>3903</v>
      </c>
      <c r="AQ35" s="304">
        <v>8517</v>
      </c>
      <c r="AR35" s="305">
        <v>-54.2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5" t="s">
        <v>537</v>
      </c>
      <c r="AL36" s="1156"/>
      <c r="AM36" s="1156"/>
      <c r="AN36" s="1157"/>
      <c r="AO36" s="303">
        <v>78117</v>
      </c>
      <c r="AP36" s="303">
        <v>989</v>
      </c>
      <c r="AQ36" s="304">
        <v>1600</v>
      </c>
      <c r="AR36" s="305">
        <v>-38.200000000000003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5" t="s">
        <v>538</v>
      </c>
      <c r="AL37" s="1156"/>
      <c r="AM37" s="1156"/>
      <c r="AN37" s="1157"/>
      <c r="AO37" s="303" t="s">
        <v>520</v>
      </c>
      <c r="AP37" s="303" t="s">
        <v>520</v>
      </c>
      <c r="AQ37" s="304">
        <v>1669</v>
      </c>
      <c r="AR37" s="305" t="s">
        <v>520</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8" t="s">
        <v>539</v>
      </c>
      <c r="AL38" s="1159"/>
      <c r="AM38" s="1159"/>
      <c r="AN38" s="1160"/>
      <c r="AO38" s="306">
        <v>188</v>
      </c>
      <c r="AP38" s="306">
        <v>2</v>
      </c>
      <c r="AQ38" s="307">
        <v>1</v>
      </c>
      <c r="AR38" s="295">
        <v>100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8" t="s">
        <v>540</v>
      </c>
      <c r="AL39" s="1159"/>
      <c r="AM39" s="1159"/>
      <c r="AN39" s="1160"/>
      <c r="AO39" s="303">
        <v>-8204</v>
      </c>
      <c r="AP39" s="303">
        <v>-104</v>
      </c>
      <c r="AQ39" s="304">
        <v>-6461</v>
      </c>
      <c r="AR39" s="305">
        <v>-98.4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5" t="s">
        <v>541</v>
      </c>
      <c r="AL40" s="1156"/>
      <c r="AM40" s="1156"/>
      <c r="AN40" s="1157"/>
      <c r="AO40" s="303">
        <v>-1821200</v>
      </c>
      <c r="AP40" s="303">
        <v>-23059</v>
      </c>
      <c r="AQ40" s="304">
        <v>-28321</v>
      </c>
      <c r="AR40" s="305">
        <v>-18.600000000000001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1" t="s">
        <v>295</v>
      </c>
      <c r="AL41" s="1162"/>
      <c r="AM41" s="1162"/>
      <c r="AN41" s="1163"/>
      <c r="AO41" s="303">
        <v>1673815</v>
      </c>
      <c r="AP41" s="303">
        <v>21193</v>
      </c>
      <c r="AQ41" s="304">
        <v>11918</v>
      </c>
      <c r="AR41" s="305">
        <v>77.8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8" t="s">
        <v>511</v>
      </c>
      <c r="AN49" s="1150" t="s">
        <v>545</v>
      </c>
      <c r="AO49" s="1151"/>
      <c r="AP49" s="1151"/>
      <c r="AQ49" s="1151"/>
      <c r="AR49" s="115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9"/>
      <c r="AN50" s="319" t="s">
        <v>546</v>
      </c>
      <c r="AO50" s="320" t="s">
        <v>547</v>
      </c>
      <c r="AP50" s="321" t="s">
        <v>548</v>
      </c>
      <c r="AQ50" s="322" t="s">
        <v>549</v>
      </c>
      <c r="AR50" s="323" t="s">
        <v>550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551</v>
      </c>
      <c r="AL51" s="316"/>
      <c r="AM51" s="324">
        <v>1808791</v>
      </c>
      <c r="AN51" s="325">
        <v>22798</v>
      </c>
      <c r="AO51" s="326">
        <v>-23.5</v>
      </c>
      <c r="AP51" s="327">
        <v>47820</v>
      </c>
      <c r="AQ51" s="328">
        <v>7.5</v>
      </c>
      <c r="AR51" s="329">
        <v>-31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552</v>
      </c>
      <c r="AM52" s="332">
        <v>1315122</v>
      </c>
      <c r="AN52" s="333">
        <v>16576</v>
      </c>
      <c r="AO52" s="334">
        <v>-32.5</v>
      </c>
      <c r="AP52" s="335">
        <v>25855</v>
      </c>
      <c r="AQ52" s="336">
        <v>-0.1</v>
      </c>
      <c r="AR52" s="337">
        <v>-32.4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553</v>
      </c>
      <c r="AL53" s="316"/>
      <c r="AM53" s="324">
        <v>1665227</v>
      </c>
      <c r="AN53" s="325">
        <v>20954</v>
      </c>
      <c r="AO53" s="326">
        <v>-8.1</v>
      </c>
      <c r="AP53" s="327">
        <v>41934</v>
      </c>
      <c r="AQ53" s="328">
        <v>-12.3</v>
      </c>
      <c r="AR53" s="329">
        <v>4.2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552</v>
      </c>
      <c r="AM54" s="332">
        <v>989789</v>
      </c>
      <c r="AN54" s="333">
        <v>12455</v>
      </c>
      <c r="AO54" s="334">
        <v>-24.9</v>
      </c>
      <c r="AP54" s="335">
        <v>23352</v>
      </c>
      <c r="AQ54" s="336">
        <v>-9.6999999999999993</v>
      </c>
      <c r="AR54" s="337">
        <v>-15.2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554</v>
      </c>
      <c r="AL55" s="316"/>
      <c r="AM55" s="324">
        <v>2479964</v>
      </c>
      <c r="AN55" s="325">
        <v>31284</v>
      </c>
      <c r="AO55" s="326">
        <v>49.3</v>
      </c>
      <c r="AP55" s="327">
        <v>45588</v>
      </c>
      <c r="AQ55" s="328">
        <v>8.6999999999999993</v>
      </c>
      <c r="AR55" s="329">
        <v>40.6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552</v>
      </c>
      <c r="AM56" s="332">
        <v>1446360</v>
      </c>
      <c r="AN56" s="333">
        <v>18246</v>
      </c>
      <c r="AO56" s="334">
        <v>46.5</v>
      </c>
      <c r="AP56" s="335">
        <v>24150</v>
      </c>
      <c r="AQ56" s="336">
        <v>3.4</v>
      </c>
      <c r="AR56" s="337">
        <v>43.1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555</v>
      </c>
      <c r="AL57" s="316"/>
      <c r="AM57" s="324">
        <v>2503372</v>
      </c>
      <c r="AN57" s="325">
        <v>31609</v>
      </c>
      <c r="AO57" s="326">
        <v>1</v>
      </c>
      <c r="AP57" s="327">
        <v>45483</v>
      </c>
      <c r="AQ57" s="328">
        <v>-0.2</v>
      </c>
      <c r="AR57" s="329">
        <v>1.2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552</v>
      </c>
      <c r="AM58" s="332">
        <v>1637974</v>
      </c>
      <c r="AN58" s="333">
        <v>20682</v>
      </c>
      <c r="AO58" s="334">
        <v>13.4</v>
      </c>
      <c r="AP58" s="335">
        <v>24241</v>
      </c>
      <c r="AQ58" s="336">
        <v>0.4</v>
      </c>
      <c r="AR58" s="337">
        <v>13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556</v>
      </c>
      <c r="AL59" s="316"/>
      <c r="AM59" s="324">
        <v>2386292</v>
      </c>
      <c r="AN59" s="325">
        <v>30213</v>
      </c>
      <c r="AO59" s="326">
        <v>-4.4000000000000004</v>
      </c>
      <c r="AP59" s="327">
        <v>45945</v>
      </c>
      <c r="AQ59" s="328">
        <v>1</v>
      </c>
      <c r="AR59" s="329">
        <v>-5.4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552</v>
      </c>
      <c r="AM60" s="332">
        <v>1529810</v>
      </c>
      <c r="AN60" s="333">
        <v>19369</v>
      </c>
      <c r="AO60" s="334">
        <v>-6.3</v>
      </c>
      <c r="AP60" s="335">
        <v>25180</v>
      </c>
      <c r="AQ60" s="336">
        <v>3.9</v>
      </c>
      <c r="AR60" s="337">
        <v>-10.199999999999999</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557</v>
      </c>
      <c r="AL61" s="338"/>
      <c r="AM61" s="339">
        <v>2168729</v>
      </c>
      <c r="AN61" s="340">
        <v>27372</v>
      </c>
      <c r="AO61" s="341">
        <v>2.9</v>
      </c>
      <c r="AP61" s="342">
        <v>45354</v>
      </c>
      <c r="AQ61" s="343">
        <v>0.9</v>
      </c>
      <c r="AR61" s="329">
        <v>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552</v>
      </c>
      <c r="AM62" s="332">
        <v>1383811</v>
      </c>
      <c r="AN62" s="333">
        <v>17466</v>
      </c>
      <c r="AO62" s="334">
        <v>-0.8</v>
      </c>
      <c r="AP62" s="335">
        <v>24556</v>
      </c>
      <c r="AQ62" s="336">
        <v>-0.4</v>
      </c>
      <c r="AR62" s="337">
        <v>-0.4</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pbx6j7TM+u12bgT0OznsfjtN5h6ndkU32GqoMjMWnp0/Mz/s4TNJLD30gU332oVtGTLHdu+iUOWtRwElT1hv/Q==" saltValue="n5JR+VzI0E4xK05S3V65XA==" spinCount="100000" sheet="1" objects="1" scenarios="1"/>
  <customSheetViews>
    <customSheetView guid="{CA4FF047-7393-4728-AB20-FB9644334BF8}" showPageBreaks="1" showGridLines="0" fitToPage="1" hiddenRows="1" hiddenColumns="1" view="pageBreakPreview" topLeftCell="I4">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559</v>
      </c>
    </row>
    <row r="121" spans="125:125" ht="13.5" hidden="1" customHeight="1" x14ac:dyDescent="0.15">
      <c r="DU121" s="250"/>
    </row>
  </sheetData>
  <sheetProtection algorithmName="SHA-512" hashValue="4QY/LCr7d7BiDVcJ0ZY1CwxYJv+NjOL2GRfRAbvmFfYgXGDZMWA4RfkbKv0v1ZEi1omTlUfCpH+uyirZr4VHQw==" saltValue="vURa4Epyul++ZMtgSy2jVQ==" spinCount="100000" sheet="1" objects="1" scenarios="1"/>
  <dataConsolidate/>
  <customSheetViews>
    <customSheetView guid="{CA4FF047-7393-4728-AB20-FB9644334BF8}" showGridLines="0" fitToPage="1" hiddenRows="1" hiddenColumns="1" topLeftCell="A76">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560</v>
      </c>
    </row>
  </sheetData>
  <sheetProtection algorithmName="SHA-512" hashValue="ltz6ZEi06N1v+0fkKchDNS90OsfioHY0lDk/Za/ezJibOX8wWtmYw+ExbYffgRs+SMIPRq04E9XVNSYbeoAD2A==" saltValue="FfetPIerPEPibIx1vzEQUw==" spinCount="100000" sheet="1" objects="1" scenarios="1"/>
  <dataConsolidate/>
  <customSheetViews>
    <customSheetView guid="{CA4FF047-7393-4728-AB20-FB9644334BF8}" showGridLines="0" fitToPage="1" hiddenRows="1" hiddenColumns="1" topLeftCell="A73">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4" t="s">
        <v>3</v>
      </c>
      <c r="D47" s="1174"/>
      <c r="E47" s="1175"/>
      <c r="F47" s="11">
        <v>7.79</v>
      </c>
      <c r="G47" s="12">
        <v>8.31</v>
      </c>
      <c r="H47" s="12">
        <v>9.64</v>
      </c>
      <c r="I47" s="12">
        <v>9.99</v>
      </c>
      <c r="J47" s="13">
        <v>12.16</v>
      </c>
    </row>
    <row r="48" spans="2:10" ht="57.75" customHeight="1" x14ac:dyDescent="0.15">
      <c r="B48" s="14"/>
      <c r="C48" s="1176" t="s">
        <v>4</v>
      </c>
      <c r="D48" s="1176"/>
      <c r="E48" s="1177"/>
      <c r="F48" s="15">
        <v>2.02</v>
      </c>
      <c r="G48" s="16">
        <v>3.01</v>
      </c>
      <c r="H48" s="16">
        <v>2.08</v>
      </c>
      <c r="I48" s="16">
        <v>5.97</v>
      </c>
      <c r="J48" s="17">
        <v>4.99</v>
      </c>
    </row>
    <row r="49" spans="2:10" ht="57.75" customHeight="1" thickBot="1" x14ac:dyDescent="0.2">
      <c r="B49" s="18"/>
      <c r="C49" s="1178" t="s">
        <v>5</v>
      </c>
      <c r="D49" s="1178"/>
      <c r="E49" s="1179"/>
      <c r="F49" s="19">
        <v>1.28</v>
      </c>
      <c r="G49" s="20">
        <v>2.4900000000000002</v>
      </c>
      <c r="H49" s="20" t="s">
        <v>566</v>
      </c>
      <c r="I49" s="20">
        <v>4.8099999999999996</v>
      </c>
      <c r="J49" s="21">
        <v>0.23</v>
      </c>
    </row>
    <row r="50" spans="2:10" x14ac:dyDescent="0.15"/>
  </sheetData>
  <sheetProtection algorithmName="SHA-512" hashValue="HEpGPKV5LGISUJff98yu0jW1gyKbXlFo5nuXthOJf51LEg28/BwFWxYt518hYzKw8g2OAfZhSC+WwOdUwUTDpg==" saltValue="uBGdTsU1QTB0sGXOJHqx7Q==" spinCount="100000" sheet="1" objects="1" scenarios="1"/>
  <customSheetViews>
    <customSheetView guid="{CA4FF047-7393-4728-AB20-FB9644334BF8}" scale="55" showGridLines="0" fitToPage="1" hiddenRows="1" hiddenColumns="1">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2023-03-15T01:10:43Z</cp:lastPrinted>
  <dcterms:created xsi:type="dcterms:W3CDTF">2023-02-20T06:18:53Z</dcterms:created>
  <dcterms:modified xsi:type="dcterms:W3CDTF">2024-02-06T06:23:11Z</dcterms:modified>
  <cp:category/>
</cp:coreProperties>
</file>