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67E468E9-8A8A-4826-9BFE-D7B2BB18AB4D}"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12" l="1"/>
  <c r="AA8" i="12"/>
  <c r="AA9" i="12"/>
  <c r="AA10" i="12"/>
  <c r="AA11"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U37" i="10"/>
  <c r="CO36" i="10"/>
  <c r="BE36" i="10"/>
  <c r="AM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s="1"/>
  <c r="U35" i="10" s="1"/>
  <c r="U36" i="10" s="1"/>
  <c r="AM34" i="10" l="1"/>
  <c r="AM35" i="10" l="1"/>
  <c r="BE34" i="10"/>
  <c r="CO34" i="10" s="1"/>
  <c r="BW34" i="10"/>
  <c r="BW35" i="10" s="1"/>
  <c r="BW36" i="10" s="1"/>
  <c r="BW37" i="10" s="1"/>
  <c r="BW38" i="10" s="1"/>
</calcChain>
</file>

<file path=xl/sharedStrings.xml><?xml version="1.0" encoding="utf-8"?>
<sst xmlns="http://schemas.openxmlformats.org/spreadsheetml/2006/main" count="1117" uniqueCount="604">
  <si>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</si>
  <si>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</si>
  <si>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</si>
  <si>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</si>
  <si>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</si>
  <si>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</si>
  <si>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</si>
  <si>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</si>
  <si>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</si>
  <si>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</si>
  <si>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</si>
  <si>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</si>
  <si>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</si>
  <si>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</si>
  <si>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</si>
  <si>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</si>
  <si>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</si>
  <si>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</si>
  <si>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</si>
  <si>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</si>
  <si>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</si>
  <si>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</si>
  <si>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</si>
  <si>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</si>
  <si>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</si>
  <si>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</si>
  <si>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</si>
  <si>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</si>
  <si>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</si>
  <si>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</si>
  <si>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</si>
  <si>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</si>
  <si>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</si>
  <si>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</si>
  <si>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</si>
  <si>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</si>
  <si>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</si>
  <si>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</si>
  <si>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</si>
  <si>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</si>
  <si>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</si>
  <si>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</si>
  <si>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</si>
  <si>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</si>
  <si>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</si>
  <si>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</si>
  <si>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</si>
  <si>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</si>
  <si>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</si>
  <si>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</si>
  <si>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</si>
  <si>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</si>
  <si>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</si>
  <si>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</si>
  <si>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</si>
  <si>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</si>
  <si>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</si>
  <si>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</si>
  <si>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</si>
  <si>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</si>
  <si>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</si>
  <si>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</si>
  <si>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</si>
  <si>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</si>
  <si>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</si>
  <si>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</si>
  <si>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</si>
  <si>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</si>
  <si>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</si>
  <si>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</si>
  <si>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</si>
  <si>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</si>
  <si>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</si>
  <si>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</si>
  <si>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</si>
  <si>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</si>
  <si>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</si>
  <si>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</si>
  <si>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</si>
  <si>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</si>
  <si>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</si>
  <si>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</si>
  <si>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</si>
  <si>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</si>
  <si>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</si>
  <si>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</si>
  <si>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</si>
  <si>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</si>
  <si>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</si>
  <si>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</si>
  <si>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</si>
  <si>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</si>
  <si>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</si>
  <si>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</si>
  <si>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</si>
  <si>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</si>
  <si>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</si>
  <si>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</si>
  <si>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</si>
  <si>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</si>
  <si>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</si>
  <si>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</si>
  <si>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</si>
  <si>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</si>
  <si>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</si>
  <si>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</si>
  <si>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</si>
  <si>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</si>
  <si>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</si>
  <si>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</si>
  <si>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</si>
  <si>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</si>
  <si>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</si>
  <si>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</si>
  <si>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</si>
  <si>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</si>
  <si>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</si>
  <si>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</si>
  <si>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</si>
  <si>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</si>
  <si>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</si>
  <si>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</si>
  <si>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</si>
  <si>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</si>
  <si>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</si>
  <si>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</si>
  <si>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</si>
  <si>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</si>
  <si>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</si>
  <si>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</si>
  <si>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</si>
  <si>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</si>
  <si>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</si>
  <si>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</si>
  <si>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</si>
  <si>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</si>
  <si>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</si>
  <si>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</si>
  <si>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</si>
  <si>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</si>
  <si>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</si>
  <si>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</si>
  <si>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</si>
  <si>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</si>
  <si>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</si>
  <si>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</si>
  <si>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</si>
  <si>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</si>
  <si>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</si>
  <si>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</si>
  <si>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</si>
  <si>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</si>
  <si>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</si>
  <si>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</si>
  <si>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</si>
  <si>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</si>
  <si>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</si>
  <si>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</si>
  <si>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</si>
  <si>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</si>
  <si>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</si>
  <si>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</si>
  <si>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</si>
  <si>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</si>
  <si>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</si>
  <si>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</si>
  <si>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</si>
  <si>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</si>
  <si>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</si>
  <si>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</si>
  <si>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</si>
  <si>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</si>
  <si>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</si>
  <si>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</si>
  <si>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</si>
  <si>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</si>
  <si>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</si>
  <si>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</si>
  <si>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</si>
  <si>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</si>
  <si>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</si>
  <si>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</si>
  <si>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</si>
  <si>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</si>
  <si>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</si>
  <si>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</si>
  <si>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</si>
  <si>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</si>
  <si>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</si>
  <si>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</si>
  <si>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</si>
  <si>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</si>
  <si>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</si>
  <si>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</si>
  <si>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</si>
  <si>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</si>
  <si>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</si>
  <si>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</si>
  <si>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</si>
  <si>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</si>
  <si>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</si>
  <si>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</si>
  <si>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</si>
  <si>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</si>
  <si>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</si>
  <si>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</si>
  <si>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</si>
  <si>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</si>
  <si>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</si>
  <si>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</si>
  <si>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</si>
  <si>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</si>
  <si>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</si>
  <si>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奈良県平群町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</si>
  <si>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</si>
  <si>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</si>
  <si>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</si>
  <si>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</si>
  <si>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</si>
  <si>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</si>
  <si>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</si>
  <si>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</si>
  <si>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</si>
  <si>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</si>
  <si>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</si>
  <si>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</si>
  <si>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</si>
  <si>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</si>
  <si>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</si>
  <si>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</si>
  <si>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</si>
  <si>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</si>
  <si>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</si>
  <si>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</si>
  <si>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</si>
  <si>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</si>
  <si>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</si>
  <si>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</si>
  <si>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</si>
  <si>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</si>
  <si>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</si>
  <si>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</si>
  <si>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</si>
  <si>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</si>
  <si>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</si>
  <si>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</si>
  <si>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</si>
  <si>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</si>
  <si>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</si>
  <si>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</si>
  <si>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</si>
  <si>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</si>
  <si>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</si>
  <si>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</si>
  <si>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</si>
  <si>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</si>
  <si>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</si>
  <si>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</si>
  <si>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</si>
  <si>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</si>
  <si>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</si>
  <si>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</si>
  <si>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</si>
  <si>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</si>
  <si>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</si>
  <si>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</si>
  <si>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</si>
  <si>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</si>
  <si>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</si>
  <si>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</si>
  <si>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</si>
  <si>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</si>
  <si>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</si>
  <si>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</si>
  <si>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</si>
  <si>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</si>
  <si>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</si>
  <si>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</si>
  <si>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</si>
  <si>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</si>
  <si>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</si>
  <si>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</si>
  <si>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</si>
  <si>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</si>
  <si>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</si>
  <si>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</si>
  <si>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</si>
  <si>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</si>
  <si>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</si>
  <si>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</si>
  <si>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</si>
  <si>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</si>
  <si>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</si>
  <si>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</si>
  <si>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</si>
  <si>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</si>
  <si>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</si>
  <si>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</si>
  <si>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</si>
  <si>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</si>
  <si>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</si>
  <si>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</si>
  <si>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</si>
  <si>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</si>
  <si>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</si>
  <si>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</si>
  <si>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</si>
  <si>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</si>
  <si>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</si>
  <si>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</si>
  <si>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</si>
  <si>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</si>
  <si>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</si>
  <si>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</si>
  <si>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</si>
  <si>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</si>
  <si>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</si>
  <si>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</si>
  <si>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</si>
  <si>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</si>
  <si>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</si>
  <si>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</si>
  <si>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</si>
  <si>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</si>
  <si>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</si>
  <si>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</si>
  <si>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</si>
  <si>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</si>
  <si>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</si>
  <si>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</si>
  <si>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</si>
  <si>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</si>
  <si>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</si>
  <si>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</si>
  <si>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</si>
  <si>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</si>
  <si>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</si>
  <si>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</si>
  <si>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</si>
  <si>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</si>
  <si>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</si>
  <si>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</si>
  <si>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</si>
  <si>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</si>
  <si>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</si>
  <si>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</si>
  <si>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</si>
  <si>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</si>
  <si>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</si>
  <si>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</si>
  <si>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</si>
  <si>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</si>
  <si>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</si>
  <si>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</si>
  <si>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</si>
  <si>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</si>
  <si>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</si>
  <si>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</si>
  <si>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</si>
  <si>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</si>
  <si>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</si>
  <si>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</si>
  <si>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</si>
  <si>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</si>
  <si>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</si>
  <si>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</si>
  <si>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</si>
  <si>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奈良県平群町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</si>
  <si>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</si>
  <si>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</si>
  <si>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</si>
  <si>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</si>
  <si>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</si>
  <si>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</si>
  <si>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</si>
  <si>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</si>
  <si>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</si>
  <si>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</si>
  <si>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</si>
  <si>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</si>
  <si>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</si>
  <si>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</si>
  <si>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</si>
  <si>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</si>
  <si>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</si>
  <si>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</si>
  <si>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</si>
  <si>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</si>
  <si>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</si>
  <si>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</si>
  <si>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</si>
  <si>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</si>
  <si>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</si>
  <si>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</si>
  <si>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</si>
  <si>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</si>
  <si>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</si>
  <si>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</si>
  <si>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</si>
  <si>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</si>
  <si>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</si>
  <si>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</si>
  <si>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</si>
  <si>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</si>
  <si>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</si>
  <si>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</si>
  <si>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</si>
  <si>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</si>
  <si>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</si>
  <si>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</si>
  <si>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</si>
  <si>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</si>
  <si>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</si>
  <si>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</si>
  <si>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</si>
  <si>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</si>
  <si>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</si>
  <si>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</si>
  <si>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</si>
  <si>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</si>
  <si>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</si>
  <si>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</si>
  <si>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</si>
  <si>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</si>
  <si>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</si>
  <si>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</si>
  <si>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</si>
  <si>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</si>
  <si>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</si>
  <si>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</si>
  <si>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</si>
  <si>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</si>
  <si>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</si>
  <si>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</si>
  <si>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</si>
  <si>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</si>
  <si>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</si>
  <si>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</si>
  <si>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</si>
  <si>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</si>
  <si>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</si>
  <si>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</si>
  <si>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</si>
  <si>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</si>
  <si>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</si>
  <si>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</si>
  <si>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</si>
  <si>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</si>
  <si>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</si>
  <si>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</si>
  <si>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</si>
  <si>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</si>
  <si>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</si>
  <si>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</si>
  <si>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</si>
  <si>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</si>
  <si>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</si>
  <si>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</si>
  <si>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</si>
  <si>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</si>
  <si>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</si>
  <si>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</si>
  <si>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</si>
  <si>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</si>
  <si>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</si>
  <si>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</si>
  <si>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</si>
  <si>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</si>
  <si>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</si>
  <si>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</si>
  <si>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</si>
  <si>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</si>
  <si>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</si>
  <si>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</si>
  <si>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</si>
  <si>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</si>
  <si>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</si>
  <si>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</si>
  <si>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</si>
  <si>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</si>
  <si>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</si>
  <si>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</si>
  <si>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</si>
  <si>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</si>
  <si>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</si>
  <si>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</si>
  <si>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</si>
  <si>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</si>
  <si>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</si>
  <si>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</si>
  <si>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</si>
  <si>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</si>
  <si>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</si>
  <si>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</si>
  <si>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</si>
  <si>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</si>
  <si>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</si>
  <si>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</si>
  <si>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</si>
  <si>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</si>
  <si>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</si>
  <si>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</si>
  <si>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</si>
  <si>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</si>
  <si>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</si>
  <si>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</si>
  <si>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</si>
  <si>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</si>
  <si>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</si>
  <si>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</si>
  <si>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</si>
  <si>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</si>
  <si>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</si>
  <si>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</si>
  <si>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</si>
  <si>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</si>
  <si>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</si>
  <si>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</si>
  <si>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</si>
  <si>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</si>
  <si>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</si>
  <si>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</si>
  <si>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</si>
  <si>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</si>
  <si>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</si>
  <si>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</si>
  <si>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</si>
  <si>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</si>
  <si>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</si>
  <si>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</si>
  <si>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</si>
  <si>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</si>
  <si>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</si>
  <si>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</si>
  <si>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</si>
  <si>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</si>
  <si>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</si>
  <si>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</si>
  <si>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</si>
  <si>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</si>
  <si>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</si>
  <si>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</si>
  <si>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</si>
  <si>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</si>
  <si>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</si>
  <si>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</si>
  <si>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</si>
  <si>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</si>
  <si>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</si>
  <si>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</si>
  <si>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</si>
  <si>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</si>
  <si>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</si>
  <si>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</si>
  <si>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</si>
  <si>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</si>
  <si>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</si>
  <si>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</si>
  <si>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</si>
  <si>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</si>
  <si>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</si>
  <si>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</si>
  <si>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3.14</t>
  </si>
  <si>
    <t>一般会計</t>
  </si>
  <si>
    <t>下水道事業会計</t>
  </si>
  <si>
    <t>水道事業会計</t>
  </si>
  <si>
    <t>国民健康保険特別会計</t>
  </si>
  <si>
    <t>住宅新築資金等貸付事業特別会計</t>
  </si>
  <si>
    <t>▲ 0.07</t>
  </si>
  <si>
    <t>▲ 0.02</t>
  </si>
  <si>
    <t>後期高齢者医療特別会計</t>
  </si>
  <si>
    <t>学校給食費特別会計</t>
  </si>
  <si>
    <t>奨学資金貸付事業特別会計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</si>
  <si>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</si>
  <si>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</si>
  <si>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</si>
  <si>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</si>
  <si>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</si>
  <si>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</si>
  <si>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</si>
  <si>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</si>
  <si>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老人福祉施設三室園組合</t>
    <rPh sb="0" eb="6">
      <t>ロウジンフクシシセツ</t>
    </rPh>
    <rPh sb="6" eb="9">
      <t>ミムロエン</t>
    </rPh>
    <rPh sb="9" eb="11">
      <t>クミアイ</t>
    </rPh>
    <phoneticPr fontId="2"/>
  </si>
  <si>
    <t>奈良県市町村総合事務組合</t>
    <rPh sb="0" eb="3">
      <t>ナラケン</t>
    </rPh>
    <rPh sb="3" eb="6">
      <t>シチョウソン</t>
    </rPh>
    <rPh sb="6" eb="12">
      <t>ソウゴウジムクミアイ</t>
    </rPh>
    <phoneticPr fontId="2"/>
  </si>
  <si>
    <t>王寺周辺広域休日応急診療施設組合</t>
    <rPh sb="0" eb="4">
      <t>オウジシュウヘン</t>
    </rPh>
    <rPh sb="4" eb="8">
      <t>コウイキキュウジツ</t>
    </rPh>
    <rPh sb="8" eb="12">
      <t>オウキュウシンリョウ</t>
    </rPh>
    <rPh sb="12" eb="16">
      <t>シセツクミアイ</t>
    </rPh>
    <phoneticPr fontId="2"/>
  </si>
  <si>
    <t>奈良県後期高齢者医療広域連合</t>
    <rPh sb="0" eb="3">
      <t>ナラケン</t>
    </rPh>
    <rPh sb="3" eb="7">
      <t>コウキコウレイ</t>
    </rPh>
    <rPh sb="7" eb="8">
      <t>シャ</t>
    </rPh>
    <rPh sb="8" eb="10">
      <t>イリョウ</t>
    </rPh>
    <rPh sb="10" eb="14">
      <t>コウイキレンゴウ</t>
    </rPh>
    <phoneticPr fontId="2"/>
  </si>
  <si>
    <t>奈良県広域消防組合</t>
    <rPh sb="0" eb="3">
      <t>ナラケン</t>
    </rPh>
    <rPh sb="3" eb="9">
      <t>コウイキショウボウクミアイ</t>
    </rPh>
    <phoneticPr fontId="2"/>
  </si>
  <si>
    <t>公益財団法人平群町地域振興センター</t>
    <rPh sb="0" eb="6">
      <t>コウエキザイダンホウジン</t>
    </rPh>
    <rPh sb="6" eb="9">
      <t>ヘグリチョウ</t>
    </rPh>
    <rPh sb="9" eb="13">
      <t>チイキシンコウ</t>
    </rPh>
    <phoneticPr fontId="2"/>
  </si>
  <si>
    <t>ふるさと基金</t>
    <rPh sb="4" eb="6">
      <t>キキン</t>
    </rPh>
    <phoneticPr fontId="5"/>
  </si>
  <si>
    <t>公共施設整備基金</t>
    <rPh sb="0" eb="8">
      <t>コウキョウシセツセイビキキン</t>
    </rPh>
    <phoneticPr fontId="5"/>
  </si>
  <si>
    <t>観光環境施設整備基金</t>
    <rPh sb="0" eb="10">
      <t>カンコウカンキョウシセツセイビキキン</t>
    </rPh>
    <phoneticPr fontId="5"/>
  </si>
  <si>
    <t>庁舎建設基金</t>
    <rPh sb="0" eb="6">
      <t>チョウシャケンセツキキン</t>
    </rPh>
    <phoneticPr fontId="5"/>
  </si>
  <si>
    <t>町営住宅等敷金管理運用基金</t>
    <rPh sb="0" eb="5">
      <t>チョウエイジュウタクトウ</t>
    </rPh>
    <rPh sb="5" eb="7">
      <t>シキキン</t>
    </rPh>
    <rPh sb="7" eb="9">
      <t>カンリ</t>
    </rPh>
    <rPh sb="9" eb="11">
      <t>ウンヨウ</t>
    </rPh>
    <rPh sb="11" eb="13">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</si>
  <si>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</si>
  <si>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</si>
  <si>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</si>
  <si>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これまで幼保一体化施設建設事業、土地区画整理事業、総合文化センター建設等の大規模普通建設事業に係る起債の借入により、大幅に増加傾向であった。しかし、令和3年度に緊急財政健全化計画に基づき、約300百万円の繰上償還を実施したことにより、△39.5％と大きく改善されている。今後も起債発行の抑制、繰上償還の実施により数値の改善に努めていく。
　有形固定資産減価償却率については、ここ5年間において類似団体平均値をを上回っている。令和２年度は新たに建築した総合文化センターの影響により数値は改善されたものの、他の老朽化した施設等の改修が進んでおらず、全国平均との差も昨年度よりも広がっている。</t>
    <rPh sb="291" eb="292">
      <t>ド</t>
    </rPh>
    <rPh sb="295" eb="296">
      <t>ヒロ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</si>
  <si>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</si>
  <si>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</si>
  <si>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</si>
  <si>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</si>
  <si>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</si>
  <si>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</si>
  <si>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これまで幼保一体化施設建設事業、土地区画整理事業、総合文化センター建設等の大規模普通建設事業に係る起債の借入により、大幅に増加傾向であった。しかし、令和3年度に緊急財政健全化計画に基づき、約300百万円の繰上償還を実施したことにより、△39.5％と将来負担比率は大きく改善されている。実質公債費比率についても、今後の償還開始により増加が見込まれることから、今後も起債発行の抑制、繰上償還の実施により減少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</si>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</sst>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3BE362-4B86-44EA-B821-873F3FA0CEC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44FF-4586-965C-C5B1EF17BE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35991</c:v>
                </c:pt>
                <c:pt idx="1">
                  <c:v>144931</c:v>
                </c:pt>
                <c:pt idx="2">
                  <c:v>102608</c:v>
                </c:pt>
                <c:pt idx="3">
                  <c:v>35653</c:v>
                </c:pt>
                <c:pt idx="4">
                  <c:v>20712</c:v>
                </c:pt>
              </c:numCache>
            </c:numRef>
          </c:val>
          <c:smooth val="0"/>
          <c:extLst>
            <c:ext xmlns:c16="http://schemas.microsoft.com/office/drawing/2014/chart" uri="{C3380CC4-5D6E-409C-BE32-E72D297353CC}">
              <c16:uniqueId val="{00000001-44FF-4586-965C-C5B1EF17BE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4.32</c:v>
                </c:pt>
                <c:pt idx="1">
                  <c:v>1.63</c:v>
                </c:pt>
                <c:pt idx="2">
                  <c:v>3.74</c:v>
                </c:pt>
                <c:pt idx="3">
                  <c:v>4.51</c:v>
                </c:pt>
                <c:pt idx="4">
                  <c:v>8.14</c:v>
                </c:pt>
              </c:numCache>
            </c:numRef>
          </c:val>
          <c:extLst>
            <c:ext xmlns:c16="http://schemas.microsoft.com/office/drawing/2014/chart" uri="{C3380CC4-5D6E-409C-BE32-E72D297353CC}">
              <c16:uniqueId val="{00000000-D58C-4BA0-94D8-DE40C6B6F1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c:v>
                </c:pt>
                <c:pt idx="1">
                  <c:v>2.04</c:v>
                </c:pt>
                <c:pt idx="2">
                  <c:v>3.14</c:v>
                </c:pt>
                <c:pt idx="3">
                  <c:v>2.98</c:v>
                </c:pt>
                <c:pt idx="4">
                  <c:v>5.04</c:v>
                </c:pt>
              </c:numCache>
            </c:numRef>
          </c:val>
          <c:extLst>
            <c:ext xmlns:c16="http://schemas.microsoft.com/office/drawing/2014/chart" uri="{C3380CC4-5D6E-409C-BE32-E72D297353CC}">
              <c16:uniqueId val="{00000001-D58C-4BA0-94D8-DE40C6B6F1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-3.14</c:v>
                </c:pt>
                <c:pt idx="2">
                  <c:v>3.2</c:v>
                </c:pt>
                <c:pt idx="3">
                  <c:v>0.95</c:v>
                </c:pt>
                <c:pt idx="4">
                  <c:v>11.8</c:v>
                </c:pt>
              </c:numCache>
            </c:numRef>
          </c:val>
          <c:smooth val="0"/>
          <c:extLst>
            <c:ext xmlns:c16="http://schemas.microsoft.com/office/drawing/2014/chart" uri="{C3380CC4-5D6E-409C-BE32-E72D297353CC}">
              <c16:uniqueId val="{00000002-D58C-4BA0-94D8-DE40C6B6F1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2.48</c:v>
                </c:pt>
                <c:pt idx="2">
                  <c:v>#N/A</c:v>
                </c:pt>
                <c:pt idx="3">
                  <c:v>1.41</c:v>
                </c:pt>
                <c:pt idx="4">
                  <c:v>#N/A</c:v>
                </c:pt>
                <c:pt idx="5">
                  <c:v>1.7</c:v>
                </c:pt>
                <c:pt idx="6">
                  <c:v>#N/A</c:v>
                </c:pt>
                <c:pt idx="7">
                  <c:v>0.25</c:v>
                </c:pt>
                <c:pt idx="8">
                  <c:v>#N/A</c:v>
                </c:pt>
                <c:pt idx="9">
                  <c:v>0</c:v>
                </c:pt>
              </c:numCache>
            </c:numRef>
          </c:val>
          <c:extLst>
            <c:ext xmlns:c16="http://schemas.microsoft.com/office/drawing/2014/chart" uri="{C3380CC4-5D6E-409C-BE32-E72D297353CC}">
              <c16:uniqueId val="{00000000-757C-45AE-8CA6-3ED99A5E5B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7C-45AE-8CA6-3ED99A5E5B5A}"/>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7C-45AE-8CA6-3ED99A5E5B5A}"/>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0.02</c:v>
                </c:pt>
                <c:pt idx="5">
                  <c:v>#N/A</c:v>
                </c:pt>
                <c:pt idx="6">
                  <c:v>#N/A</c:v>
                </c:pt>
                <c:pt idx="7">
                  <c:v>0.02</c:v>
                </c:pt>
                <c:pt idx="8">
                  <c:v>#N/A</c:v>
                </c:pt>
                <c:pt idx="9">
                  <c:v>0</c:v>
                </c:pt>
              </c:numCache>
            </c:numRef>
          </c:val>
          <c:extLst>
            <c:ext xmlns:c16="http://schemas.microsoft.com/office/drawing/2014/chart" uri="{C3380CC4-5D6E-409C-BE32-E72D297353CC}">
              <c16:uniqueId val="{00000003-757C-45AE-8CA6-3ED99A5E5B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757C-45AE-8CA6-3ED99A5E5B5A}"/>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7.0000000000000007E-2</c:v>
                </c:pt>
                <c:pt idx="1">
                  <c:v>#N/A</c:v>
                </c:pt>
                <c:pt idx="2">
                  <c:v>0.02</c:v>
                </c:pt>
                <c:pt idx="3">
                  <c:v>#N/A</c:v>
                </c:pt>
                <c:pt idx="4">
                  <c:v>#N/A</c:v>
                </c:pt>
                <c:pt idx="5">
                  <c:v>0.1</c:v>
                </c:pt>
                <c:pt idx="6">
                  <c:v>#N/A</c:v>
                </c:pt>
                <c:pt idx="7">
                  <c:v>0.17</c:v>
                </c:pt>
                <c:pt idx="8">
                  <c:v>#N/A</c:v>
                </c:pt>
                <c:pt idx="9">
                  <c:v>0.24</c:v>
                </c:pt>
              </c:numCache>
            </c:numRef>
          </c:val>
          <c:extLst>
            <c:ext xmlns:c16="http://schemas.microsoft.com/office/drawing/2014/chart" uri="{C3380CC4-5D6E-409C-BE32-E72D297353CC}">
              <c16:uniqueId val="{00000005-757C-45AE-8CA6-3ED99A5E5B5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c:v>
                </c:pt>
                <c:pt idx="2">
                  <c:v>#N/A</c:v>
                </c:pt>
                <c:pt idx="3">
                  <c:v>0.82</c:v>
                </c:pt>
                <c:pt idx="4">
                  <c:v>#N/A</c:v>
                </c:pt>
                <c:pt idx="5">
                  <c:v>2.2000000000000002</c:v>
                </c:pt>
                <c:pt idx="6">
                  <c:v>#N/A</c:v>
                </c:pt>
                <c:pt idx="7">
                  <c:v>2.7</c:v>
                </c:pt>
                <c:pt idx="8">
                  <c:v>#N/A</c:v>
                </c:pt>
                <c:pt idx="9">
                  <c:v>3.78</c:v>
                </c:pt>
              </c:numCache>
            </c:numRef>
          </c:val>
          <c:extLst>
            <c:ext xmlns:c16="http://schemas.microsoft.com/office/drawing/2014/chart" uri="{C3380CC4-5D6E-409C-BE32-E72D297353CC}">
              <c16:uniqueId val="{00000006-757C-45AE-8CA6-3ED99A5E5B5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7.67</c:v>
                </c:pt>
                <c:pt idx="2">
                  <c:v>#N/A</c:v>
                </c:pt>
                <c:pt idx="3">
                  <c:v>6.57</c:v>
                </c:pt>
                <c:pt idx="4">
                  <c:v>#N/A</c:v>
                </c:pt>
                <c:pt idx="5">
                  <c:v>4.92</c:v>
                </c:pt>
                <c:pt idx="6">
                  <c:v>#N/A</c:v>
                </c:pt>
                <c:pt idx="7">
                  <c:v>4.34</c:v>
                </c:pt>
                <c:pt idx="8">
                  <c:v>#N/A</c:v>
                </c:pt>
                <c:pt idx="9">
                  <c:v>4.03</c:v>
                </c:pt>
              </c:numCache>
            </c:numRef>
          </c:val>
          <c:extLst>
            <c:ext xmlns:c16="http://schemas.microsoft.com/office/drawing/2014/chart" uri="{C3380CC4-5D6E-409C-BE32-E72D297353CC}">
              <c16:uniqueId val="{00000007-757C-45AE-8CA6-3ED99A5E5B5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4.38</c:v>
                </c:pt>
                <c:pt idx="4">
                  <c:v>#N/A</c:v>
                </c:pt>
                <c:pt idx="5">
                  <c:v>6.04</c:v>
                </c:pt>
                <c:pt idx="6">
                  <c:v>#N/A</c:v>
                </c:pt>
                <c:pt idx="7">
                  <c:v>6.5</c:v>
                </c:pt>
                <c:pt idx="8">
                  <c:v>#N/A</c:v>
                </c:pt>
                <c:pt idx="9">
                  <c:v>6.43</c:v>
                </c:pt>
              </c:numCache>
            </c:numRef>
          </c:val>
          <c:extLst>
            <c:ext xmlns:c16="http://schemas.microsoft.com/office/drawing/2014/chart" uri="{C3380CC4-5D6E-409C-BE32-E72D297353CC}">
              <c16:uniqueId val="{00000008-757C-45AE-8CA6-3ED99A5E5B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4.4000000000000004</c:v>
                </c:pt>
                <c:pt idx="2">
                  <c:v>#N/A</c:v>
                </c:pt>
                <c:pt idx="3">
                  <c:v>1.66</c:v>
                </c:pt>
                <c:pt idx="4">
                  <c:v>#N/A</c:v>
                </c:pt>
                <c:pt idx="5">
                  <c:v>3.65</c:v>
                </c:pt>
                <c:pt idx="6">
                  <c:v>#N/A</c:v>
                </c:pt>
                <c:pt idx="7">
                  <c:v>4.3</c:v>
                </c:pt>
                <c:pt idx="8">
                  <c:v>#N/A</c:v>
                </c:pt>
                <c:pt idx="9">
                  <c:v>7.89</c:v>
                </c:pt>
              </c:numCache>
            </c:numRef>
          </c:val>
          <c:extLst>
            <c:ext xmlns:c16="http://schemas.microsoft.com/office/drawing/2014/chart" uri="{C3380CC4-5D6E-409C-BE32-E72D297353CC}">
              <c16:uniqueId val="{00000009-757C-45AE-8CA6-3ED99A5E5B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580</c:v>
                </c:pt>
                <c:pt idx="5">
                  <c:v>587</c:v>
                </c:pt>
                <c:pt idx="8">
                  <c:v>612</c:v>
                </c:pt>
                <c:pt idx="11">
                  <c:v>603</c:v>
                </c:pt>
                <c:pt idx="14">
                  <c:v>601</c:v>
                </c:pt>
              </c:numCache>
            </c:numRef>
          </c:val>
          <c:extLst>
            <c:ext xmlns:c16="http://schemas.microsoft.com/office/drawing/2014/chart" uri="{C3380CC4-5D6E-409C-BE32-E72D297353CC}">
              <c16:uniqueId val="{00000000-F728-4EB2-B89E-3CB7F77AE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1-F728-4EB2-B89E-3CB7F77AE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28-4EB2-B89E-3CB7F77AE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11</c:v>
                </c:pt>
                <c:pt idx="9">
                  <c:v>12</c:v>
                </c:pt>
                <c:pt idx="12">
                  <c:v>16</c:v>
                </c:pt>
              </c:numCache>
            </c:numRef>
          </c:val>
          <c:extLst>
            <c:ext xmlns:c16="http://schemas.microsoft.com/office/drawing/2014/chart" uri="{C3380CC4-5D6E-409C-BE32-E72D297353CC}">
              <c16:uniqueId val="{00000003-F728-4EB2-B89E-3CB7F77AE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c:v>
                </c:pt>
                <c:pt idx="3">
                  <c:v>184</c:v>
                </c:pt>
                <c:pt idx="6">
                  <c:v>183</c:v>
                </c:pt>
                <c:pt idx="9">
                  <c:v>175</c:v>
                </c:pt>
                <c:pt idx="12">
                  <c:v>160</c:v>
                </c:pt>
              </c:numCache>
            </c:numRef>
          </c:val>
          <c:extLst>
            <c:ext xmlns:c16="http://schemas.microsoft.com/office/drawing/2014/chart" uri="{C3380CC4-5D6E-409C-BE32-E72D297353CC}">
              <c16:uniqueId val="{00000004-F728-4EB2-B89E-3CB7F77AE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28-4EB2-B89E-3CB7F77AE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28-4EB2-B89E-3CB7F77AE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1040</c:v>
                </c:pt>
                <c:pt idx="3">
                  <c:v>1061</c:v>
                </c:pt>
                <c:pt idx="6">
                  <c:v>1094</c:v>
                </c:pt>
                <c:pt idx="9">
                  <c:v>1096</c:v>
                </c:pt>
                <c:pt idx="12">
                  <c:v>1092</c:v>
                </c:pt>
              </c:numCache>
            </c:numRef>
          </c:val>
          <c:extLst>
            <c:ext xmlns:c16="http://schemas.microsoft.com/office/drawing/2014/chart" uri="{C3380CC4-5D6E-409C-BE32-E72D297353CC}">
              <c16:uniqueId val="{00000007-F728-4EB2-B89E-3CB7F77AED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577</c:v>
                </c:pt>
                <c:pt idx="2">
                  <c:v>#N/A</c:v>
                </c:pt>
                <c:pt idx="3">
                  <c:v>#N/A</c:v>
                </c:pt>
                <c:pt idx="4">
                  <c:v>671</c:v>
                </c:pt>
                <c:pt idx="5">
                  <c:v>#N/A</c:v>
                </c:pt>
                <c:pt idx="6">
                  <c:v>#N/A</c:v>
                </c:pt>
                <c:pt idx="7">
                  <c:v>676</c:v>
                </c:pt>
                <c:pt idx="8">
                  <c:v>#N/A</c:v>
                </c:pt>
                <c:pt idx="9">
                  <c:v>#N/A</c:v>
                </c:pt>
                <c:pt idx="10">
                  <c:v>680</c:v>
                </c:pt>
                <c:pt idx="11">
                  <c:v>#N/A</c:v>
                </c:pt>
                <c:pt idx="12">
                  <c:v>#N/A</c:v>
                </c:pt>
                <c:pt idx="13">
                  <c:v>667</c:v>
                </c:pt>
                <c:pt idx="14">
                  <c:v>#N/A</c:v>
                </c:pt>
              </c:numCache>
            </c:numRef>
          </c:val>
          <c:smooth val="0"/>
          <c:extLst>
            <c:ext xmlns:c16="http://schemas.microsoft.com/office/drawing/2014/chart" uri="{C3380CC4-5D6E-409C-BE32-E72D297353CC}">
              <c16:uniqueId val="{00000008-F728-4EB2-B89E-3CB7F77AED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7633</c:v>
                </c:pt>
                <c:pt idx="5">
                  <c:v>8295</c:v>
                </c:pt>
                <c:pt idx="8">
                  <c:v>8492</c:v>
                </c:pt>
                <c:pt idx="11">
                  <c:v>8207</c:v>
                </c:pt>
                <c:pt idx="14">
                  <c:v>7808</c:v>
                </c:pt>
              </c:numCache>
            </c:numRef>
          </c:val>
          <c:extLst>
            <c:ext xmlns:c16="http://schemas.microsoft.com/office/drawing/2014/chart" uri="{C3380CC4-5D6E-409C-BE32-E72D297353CC}">
              <c16:uniqueId val="{00000000-EC7A-4203-9E14-4BD2F24FDC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c:v>
                </c:pt>
                <c:pt idx="5">
                  <c:v>22</c:v>
                </c:pt>
                <c:pt idx="8">
                  <c:v>13</c:v>
                </c:pt>
                <c:pt idx="11">
                  <c:v>15</c:v>
                </c:pt>
                <c:pt idx="14">
                  <c:v>10</c:v>
                </c:pt>
              </c:numCache>
            </c:numRef>
          </c:val>
          <c:extLst>
            <c:ext xmlns:c16="http://schemas.microsoft.com/office/drawing/2014/chart" uri="{C3380CC4-5D6E-409C-BE32-E72D297353CC}">
              <c16:uniqueId val="{00000001-EC7A-4203-9E14-4BD2F24FDC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563</c:v>
                </c:pt>
                <c:pt idx="5">
                  <c:v>661</c:v>
                </c:pt>
                <c:pt idx="8">
                  <c:v>789</c:v>
                </c:pt>
                <c:pt idx="11">
                  <c:v>855</c:v>
                </c:pt>
                <c:pt idx="14">
                  <c:v>1006</c:v>
                </c:pt>
              </c:numCache>
            </c:numRef>
          </c:val>
          <c:extLst>
            <c:ext xmlns:c16="http://schemas.microsoft.com/office/drawing/2014/chart" uri="{C3380CC4-5D6E-409C-BE32-E72D297353CC}">
              <c16:uniqueId val="{00000002-EC7A-4203-9E14-4BD2F24FDC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7A-4203-9E14-4BD2F24FDC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7A-4203-9E14-4BD2F24FDC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7A-4203-9E14-4BD2F24FDC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1151</c:v>
                </c:pt>
                <c:pt idx="3">
                  <c:v>1014</c:v>
                </c:pt>
                <c:pt idx="6">
                  <c:v>1015</c:v>
                </c:pt>
                <c:pt idx="9">
                  <c:v>915</c:v>
                </c:pt>
                <c:pt idx="12">
                  <c:v>620</c:v>
                </c:pt>
              </c:numCache>
            </c:numRef>
          </c:val>
          <c:extLst>
            <c:ext xmlns:c16="http://schemas.microsoft.com/office/drawing/2014/chart" uri="{C3380CC4-5D6E-409C-BE32-E72D297353CC}">
              <c16:uniqueId val="{00000006-EC7A-4203-9E14-4BD2F24FDC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133</c:v>
                </c:pt>
                <c:pt idx="6">
                  <c:v>122</c:v>
                </c:pt>
                <c:pt idx="9">
                  <c:v>110</c:v>
                </c:pt>
                <c:pt idx="12">
                  <c:v>127</c:v>
                </c:pt>
              </c:numCache>
            </c:numRef>
          </c:val>
          <c:extLst>
            <c:ext xmlns:c16="http://schemas.microsoft.com/office/drawing/2014/chart" uri="{C3380CC4-5D6E-409C-BE32-E72D297353CC}">
              <c16:uniqueId val="{00000007-EC7A-4203-9E14-4BD2F24FDC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1895</c:v>
                </c:pt>
                <c:pt idx="3">
                  <c:v>2252</c:v>
                </c:pt>
                <c:pt idx="6">
                  <c:v>2470</c:v>
                </c:pt>
                <c:pt idx="9">
                  <c:v>2686</c:v>
                </c:pt>
                <c:pt idx="12">
                  <c:v>2427</c:v>
                </c:pt>
              </c:numCache>
            </c:numRef>
          </c:val>
          <c:extLst>
            <c:ext xmlns:c16="http://schemas.microsoft.com/office/drawing/2014/chart" uri="{C3380CC4-5D6E-409C-BE32-E72D297353CC}">
              <c16:uniqueId val="{00000008-EC7A-4203-9E14-4BD2F24FDC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7A-4203-9E14-4BD2F24FDC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13552</c:v>
                </c:pt>
                <c:pt idx="3">
                  <c:v>14588</c:v>
                </c:pt>
                <c:pt idx="6">
                  <c:v>15224</c:v>
                </c:pt>
                <c:pt idx="9">
                  <c:v>14716</c:v>
                </c:pt>
                <c:pt idx="12">
                  <c:v>13842</c:v>
                </c:pt>
              </c:numCache>
            </c:numRef>
          </c:val>
          <c:extLst>
            <c:ext xmlns:c16="http://schemas.microsoft.com/office/drawing/2014/chart" uri="{C3380CC4-5D6E-409C-BE32-E72D297353CC}">
              <c16:uniqueId val="{0000000A-EC7A-4203-9E14-4BD2F24FDC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8506</c:v>
                </c:pt>
                <c:pt idx="2">
                  <c:v>#N/A</c:v>
                </c:pt>
                <c:pt idx="3">
                  <c:v>#N/A</c:v>
                </c:pt>
                <c:pt idx="4">
                  <c:v>9009</c:v>
                </c:pt>
                <c:pt idx="5">
                  <c:v>#N/A</c:v>
                </c:pt>
                <c:pt idx="6">
                  <c:v>#N/A</c:v>
                </c:pt>
                <c:pt idx="7">
                  <c:v>9537</c:v>
                </c:pt>
                <c:pt idx="8">
                  <c:v>#N/A</c:v>
                </c:pt>
                <c:pt idx="9">
                  <c:v>#N/A</c:v>
                </c:pt>
                <c:pt idx="10">
                  <c:v>9351</c:v>
                </c:pt>
                <c:pt idx="11">
                  <c:v>#N/A</c:v>
                </c:pt>
                <c:pt idx="12">
                  <c:v>#N/A</c:v>
                </c:pt>
                <c:pt idx="13">
                  <c:v>8191</c:v>
                </c:pt>
                <c:pt idx="14">
                  <c:v>#N/A</c:v>
                </c:pt>
              </c:numCache>
            </c:numRef>
          </c:val>
          <c:smooth val="0"/>
          <c:extLst>
            <c:ext xmlns:c16="http://schemas.microsoft.com/office/drawing/2014/chart" uri="{C3380CC4-5D6E-409C-BE32-E72D297353CC}">
              <c16:uniqueId val="{0000000B-EC7A-4203-9E14-4BD2F24FDC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143</c:v>
                </c:pt>
                <c:pt idx="1">
                  <c:v>143</c:v>
                </c:pt>
                <c:pt idx="2">
                  <c:v>255</c:v>
                </c:pt>
              </c:numCache>
            </c:numRef>
          </c:val>
          <c:extLst>
            <c:ext xmlns:c16="http://schemas.microsoft.com/office/drawing/2014/chart" uri="{C3380CC4-5D6E-409C-BE32-E72D297353CC}">
              <c16:uniqueId val="{00000000-013F-411D-8B94-191EFFACDE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13F-411D-8B94-191EFFACDE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214</c:v>
                </c:pt>
                <c:pt idx="1">
                  <c:v>239</c:v>
                </c:pt>
                <c:pt idx="2">
                  <c:v>286</c:v>
                </c:pt>
              </c:numCache>
            </c:numRef>
          </c:val>
          <c:extLst>
            <c:ext xmlns:c16="http://schemas.microsoft.com/office/drawing/2014/chart" uri="{C3380CC4-5D6E-409C-BE32-E72D297353CC}">
              <c16:uniqueId val="{00000002-013F-411D-8B94-191EFFACDE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{DCA0BED2-9046-4867-8C84-C9FF6726672F}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4D-4872-B34F-055991E6BE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{6FB0BEC1-E46C-44F2-AEC0-23B65748EF36}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D-4872-B34F-055991E6BE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{E9AD4989-7E61-4194-9685-DD90BFBB4A35}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D-4872-B34F-055991E6BE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{0D57DE4C-2E6D-4926-98EA-B5DC449656CF}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D-4872-B34F-055991E6BE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{C9C771E5-A272-4D7B-941B-205E2769E17D}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D-4872-B34F-055991E6BE16}"/>
                </c:ext>
              </c:extLst>
            </c:dLbl>
            <c:dLbl>
              <c:idx val="8"/>
              <c:layout>
                <c:manualLayout>
                  <c:x val="-4.183391515372493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{523A3AFE-EA28-4D1D-BFD1-FCF2F9FCDA29}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4D-4872-B34F-055991E6BE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{944B7CF0-73D3-4EBB-B7A9-8CE8358EE3C1}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4D-4872-B34F-055991E6BE16}"/>
                </c:ext>
              </c:extLst>
            </c:dLbl>
            <c:dLbl>
              <c:idx val="24"/>
              <c:layout>
                <c:manualLayout>
                  <c:x val="-2.232703596608152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{78D109CE-1955-4140-BBC2-B56DB8C621C9}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4D-4872-B34F-055991E6BE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{E9EA20AC-1CA7-4831-A968-E0429BE8528C}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4D-4872-B34F-055991E6BE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65.900000000000006</c:v>
                </c:pt>
                <c:pt idx="16">
                  <c:v>66.8</c:v>
                </c:pt>
                <c:pt idx="24">
                  <c:v>65.8</c:v>
                </c:pt>
                <c:pt idx="32">
                  <c:v>67.7</c:v>
                </c:pt>
              </c:numCache>
            </c:numRef>
          </c:xVal>
          <c:yVal>
            <c:numRef>
              <c:f>公会計指標分析・財政指標組合せ分析表!$BP$51:$DC$51</c:f>
              <c:numCache>
                <c:formatCode>#,##0.0;"▲ "#,##0.0</c:formatCode>
                <c:ptCount val="40"/>
                <c:pt idx="0">
                  <c:v>216.1</c:v>
                </c:pt>
                <c:pt idx="8">
                  <c:v>225.7</c:v>
                </c:pt>
                <c:pt idx="16">
                  <c:v>241.3</c:v>
                </c:pt>
                <c:pt idx="24">
                  <c:v>222.8</c:v>
                </c:pt>
                <c:pt idx="32">
                  <c:v>183.3</c:v>
                </c:pt>
              </c:numCache>
            </c:numRef>
          </c:yVal>
          <c:smooth val="0"/>
          <c:extLst>
            <c:ext xmlns:c16="http://schemas.microsoft.com/office/drawing/2014/chart" uri="{C3380CC4-5D6E-409C-BE32-E72D297353CC}">
              <c16:uniqueId val="{00000009-FD4D-4872-B34F-055991E6BE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{F0FA433D-294A-4FF7-BEF6-B6741A895F11}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4D-4872-B34F-055991E6BE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{BB99059D-3FA2-400A-85F1-D11BC8328C4C}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D-4872-B34F-055991E6BE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{F82E5203-F7E8-48FA-ABAA-ACDCE61473BA}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D-4872-B34F-055991E6BE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{D0A15575-ABAD-48EF-93FD-DF4370B557E6}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D-4872-B34F-055991E6BE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{1925ABE4-389E-40E8-AF1F-CD0740E8D40C}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D-4872-B34F-055991E6BE16}"/>
                </c:ext>
              </c:extLst>
            </c:dLbl>
            <c:dLbl>
              <c:idx val="8"/>
              <c:layout>
                <c:manualLayout>
                  <c:x val="-2.622589270138925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{8C34BC79-33A3-4A08-9511-C39AF637F89B}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4D-4872-B34F-055991E6BE16}"/>
                </c:ext>
              </c:extLst>
            </c:dLbl>
            <c:dLbl>
              <c:idx val="16"/>
              <c:layout>
                <c:manualLayout>
                  <c:x val="-3.793505841841748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{E50AB7E7-0CC8-412C-B119-422DE80BFD24}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4D-4872-B34F-055991E6BE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{9A8EFB41-8B1C-4053-9F41-AD2C6AF7C68A}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4D-4872-B34F-055991E6BE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{0FC2D3BE-B667-4387-96EC-554844C7CA5E}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4D-4872-B34F-055991E6BE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D4D-4872-B34F-055991E6BE16}"/>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6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{4728F2C1-ACA4-4B73-B3A1-691C4B56E4A7}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D5-43D5-B7F9-D1A1DB19F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{D1C10A5B-BF89-4A76-8C97-CA67847559EC}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D5-43D5-B7F9-D1A1DB19F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{5CFF7022-B2C9-4677-9C71-E295748802B5}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D5-43D5-B7F9-D1A1DB19F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{A34E402C-216E-4ED5-9209-F7A7FFE19056}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D5-43D5-B7F9-D1A1DB19F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{4467E942-6145-4737-AEAC-80CB2C8A9503}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D5-43D5-B7F9-D1A1DB19F1C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{F589D464-BE65-460D-BAA8-1AD3260819F1}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D5-43D5-B7F9-D1A1DB19F1C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{C0F6F580-860D-4CC1-A79F-2DA3DA274FB4}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D5-43D5-B7F9-D1A1DB19F1C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{3F1B13A8-C141-4D03-B554-1F93D2218A68}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D5-43D5-B7F9-D1A1DB19F1C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{AD57993E-8146-4F12-833B-A80DB51D82D9}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D5-43D5-B7F9-D1A1DB19F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15.6</c:v>
                </c:pt>
                <c:pt idx="16">
                  <c:v>16.100000000000001</c:v>
                </c:pt>
                <c:pt idx="24">
                  <c:v>16.7</c:v>
                </c:pt>
                <c:pt idx="32">
                  <c:v>16</c:v>
                </c:pt>
              </c:numCache>
            </c:numRef>
          </c:xVal>
          <c:yVal>
            <c:numRef>
              <c:f>公会計指標分析・財政指標組合せ分析表!$BP$73:$DC$73</c:f>
              <c:numCache>
                <c:formatCode>#,##0.0;"▲ "#,##0.0</c:formatCode>
                <c:ptCount val="40"/>
                <c:pt idx="0">
                  <c:v>216.1</c:v>
                </c:pt>
                <c:pt idx="8">
                  <c:v>225.7</c:v>
                </c:pt>
                <c:pt idx="16">
                  <c:v>241.3</c:v>
                </c:pt>
                <c:pt idx="24">
                  <c:v>222.8</c:v>
                </c:pt>
                <c:pt idx="32">
                  <c:v>183.3</c:v>
                </c:pt>
              </c:numCache>
            </c:numRef>
          </c:yVal>
          <c:smooth val="0"/>
          <c:extLst>
            <c:ext xmlns:c16="http://schemas.microsoft.com/office/drawing/2014/chart" uri="{C3380CC4-5D6E-409C-BE32-E72D297353CC}">
              <c16:uniqueId val="{00000009-76D5-43D5-B7F9-D1A1DB19F1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628975064097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{63467D8B-366E-425B-BA02-7CB4D07CAFC1}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D5-43D5-B7F9-D1A1DB19F1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{53D05E8D-79EA-4937-A2F5-AF61A921EF06}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D5-43D5-B7F9-D1A1DB19F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{1E88B590-7DC9-41FB-ABB0-BD2D39A0CF03}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D5-43D5-B7F9-D1A1DB19F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{13856D36-2DE9-458F-AB9B-DEABB20902C2}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D5-43D5-B7F9-D1A1DB19F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{11A5C6C4-1A96-4E33-9230-A14BF7619581}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D5-43D5-B7F9-D1A1DB19F1CA}"/>
                </c:ext>
              </c:extLst>
            </c:dLbl>
            <c:dLbl>
              <c:idx val="8"/>
              <c:layout>
                <c:manualLayout>
                  <c:x val="-2.1767008174124004E-2"/>
                  <c:y val="-0.102617324254216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{DCBF1833-756F-402B-A46D-BA264AA9208B}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D5-43D5-B7F9-D1A1DB19F1CA}"/>
                </c:ext>
              </c:extLst>
            </c:dLbl>
            <c:dLbl>
              <c:idx val="16"/>
              <c:layout>
                <c:manualLayout>
                  <c:x val="-3.1570342725075584E-2"/>
                  <c:y val="-3.164276902569821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{E362E5C6-25C7-494D-935E-B984FEBAB3D5}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D5-43D5-B7F9-D1A1DB19F1CA}"/>
                </c:ext>
              </c:extLst>
            </c:dLbl>
            <c:dLbl>
              <c:idx val="24"/>
              <c:layout>
                <c:manualLayout>
                  <c:x val="-4.1373605482498459E-2"/>
                  <c:y val="-4.91795025299556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{BD2C14CE-4BB0-4674-82DE-A1A150CCEA40}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D5-43D5-B7F9-D1A1DB19F1CA}"/>
                </c:ext>
              </c:extLst>
            </c:dLbl>
            <c:dLbl>
              <c:idx val="32"/>
              <c:layout>
                <c:manualLayout>
                  <c:x val="-2.1767079967652706E-2"/>
                  <c:y val="-6.622665005373631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{658D0A99-A169-4C7F-9937-EEEE7AA22445}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D5-43D5-B7F9-D1A1DB19F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76D5-43D5-B7F9-D1A1DB19F1CA}"/>
            </c:ext>
          </c:extLst>
        </c:ser>
        <c:dLbls>
          <c:showLegendKey val="0"/>
          <c:showVal val="1"/>
          <c:showCatName val="0"/>
          <c:showSerName val="0"/>
          <c:showPercent val="0"/>
          <c:showBubbleSize val="0"/>
        </c:dLbls>
        <c:axId val="84219776"/>
        <c:axId val="84234240"/>
      </c:scatterChart>
      <c:valAx>
        <c:axId val="84219776"/>
        <c:scaling>
          <c:orientation val="maxMin"/>
          <c:max val="1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6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21EC59F-1E2F-4618-9332-4F85F3FDC5DF}"/>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9AB5790-1D33-4EFB-830F-661A139809E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平群駅西特定土地区画整理事業や幼保一体化施設建設事業、第三セクター債の元金据置期間終了に伴い、元金の償還が開始されたことにより、公債費が増加してきている。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総合文化センター建設事業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の償還開始に伴い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公債費の上昇が予想される。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対策として、令和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年度に策定した「緊急財政健全化計画」により、普通建設事業などの抑制による起債発行額の抑制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年度には繰上償還を実施し、今後の単年度償還額の抑制を図った。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これまで多額の地方債を充当してきた平群駅西特定土地区画整理事業や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幼保一体化施設に加え、平成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年度から令和元年度に建設工事が行われた総合文化センター建設事業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借入れが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今後は、高齢者層の増加に伴う税収の減少、扶助費の増加が見込まれること、また、令和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年から総合文化センター建設に伴う借入の償還額が大きく増加するため、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一般会計全体の収支悪化が見込まれ、基金の取り崩し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の可能性も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見込まれる。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対策として、令和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年度に策定した「緊急財政健全化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、既発行債の借換えによる公債費の平準化及び抑制を図り、財政調整基金の積立に努める。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年度に繰上償還を実施したことにより、地方債残高、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が大幅な減少となった。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度から平成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、清掃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センターの敷地内に仮置きされている焼却灰の撤去・処分に対して、取り崩しを行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い減少傾向であった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令和元年度は、平群駅西特定土地区画整理事業の終了に伴い、平群駅西特定土地区画整理組合より入金された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千円の保留地清算金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年度は普通交付税の大幅な増額により余剰金が発生し、財政調整基金を積み立てることができた。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年度に策定した「緊急財政健全化計画」に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職員新規採用抑制や給与カットによる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公債費など経常経費の抑制を図り、余剰金を基金に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・ふるさと基金：「地域づくり（福祉・教育、少子化対策・自然環境保全・歴史文化保存等）」事業の円滑な執行を図るための資金を積み立てる。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・公共施設整備基金：宅地造成事業に関して受けた寄附をもって公共施設の整備事業を実施するため、資金を積み立てる。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・観光環境施設整備基金：町内観光環境施設の整備事業推進に必要な資金を積み立てる。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・庁舎建設基金：平群町役場庁舎の建設資金に充当する資金を積み立てる。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・町営住宅等敷金管理運用基金：町営住宅等入居に係わる敷金の適正な管理及び運用を図ることを目的として資金を積み立てる。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・ふるさと基金：近年、ふるさと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返礼品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によりふるさと基金として積み立てる資金が増加傾向にある。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年度の斎場使用料の増額に伴い、斎場の改修工事用に積み立てた。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観光環境施設整備基金：毎年、入湯税を積み立てており、取崩がないため、一定の増加傾向にある。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老朽化が著しい道路・橋梁を含む各種公共施設の維持補修・整備費用が増加傾向にあり、また、常に住民サービスの質の向上を求める住民の声があることから、必要時に常に対応できるよう、余裕をもって基金を積み立て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必要がある。そのため、基金の取り崩しには、慎重に精査を重ね計画的に実施することに努め、積み立てる資金の確保に注視していく方針である。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上記と同じ。</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現状、基金残高は回復傾向にあるが、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人権交流センターの除却事業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や教育施設の長寿命化工事等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が控えて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「緊急財政健全化計画」に基づき、職員新規採用抑制や給与カットによる総人件費の抑制、繰上償還による公債費など経常経費の抑制を図り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基金の確保に努める。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令和元年度に公立小中学校の空調設備整備事業に充てた地方債の償還金に充当する目的で県より交付された「公立小中学校空調設備設置緊急支援補助金」を減債基金に積立てた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以降は積み立てておらず変動はしていない。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公立小中学校の空調設備整備事業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の償還開始に伴い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適切に取り崩して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5A69FC-5532-47A5-A9BA-80A75E27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5B1F844-1BD8-4846-8052-0FE654771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78D2626-C78E-451B-8E5A-47029E81CB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90AEEB-25FD-4037-92E5-DB192B96989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77E348C-E976-4C21-B5F9-9914656456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BE1396-B957-45AE-A841-DF25E4A787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0B99C84-2136-4B50-871B-B9AA87AF3B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A74F881-B963-4DDE-B555-E8E2A940E4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85B3D64-AB66-43FA-ADB8-99A989DEFC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EDBB200-FDCF-4AD5-8A6A-A1E18068B9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40F4560-0F88-48C1-9D6F-DA304888DD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5883404-1F4F-471E-827C-DB22E1305B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DFEE3EA-C02F-4652-90FA-BC9E516F5B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87AC9B2-2235-4732-A46B-7AE38E4C423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6595BC1-7678-4EC7-A143-CB31308A78C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D8B9CE-1627-4F66-9B7C-7FD99D60AA9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40504DE-9216-42CC-A53F-425905BE9C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412514-5FA0-43AB-8439-FF8A3938C3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F0E118-561E-4199-AFC4-6872AEC021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E62301-0DB2-4E60-A670-DB6AF9E4EA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B067E8A-16CA-497A-8A45-71310AC574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6E6C24-6D76-4F37-844D-951ABE052F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469718-1421-421A-87FE-C4D83B03DE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CC2070-820A-409D-B4DC-501CB29214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8BE90FF-3D99-44C3-9F65-E84FA9909C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3207BF8-DAB5-4E1E-A732-00FE49040B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3329592-DA96-46FF-A28E-5D2B53DBB74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265E823-7412-4002-AAD7-244E541748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959E79-A307-47C1-86E9-58506B95CC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61AAAFD-7CB5-43F4-BA7D-7264C454D74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F21B47D-2153-4163-B348-54824608E2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5D26390-A50F-4D2D-8E0E-D7F13668187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5788B86-8176-4A90-BC58-A39E43EE5F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D293B0C-B349-4DEF-AE26-5F67C8B047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E996755-51EF-419C-A197-B7E4B4EF4A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0B9EC6E-18B5-4631-A144-9C73E3243C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8729E2-B02C-46A6-9788-C59874C17A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4EA991E-260D-40FF-AD89-ABA68F5634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430977B-CAC6-4C99-94A3-FD7A2C687A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F28A70F-D3C3-42CF-BD8A-A10C1C9A55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45BA1D-C7C6-4901-846B-EFA7DCAC758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477C4BA-46F2-411A-885A-43C87FCFCC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3E2D06-F558-4810-90EA-1AF5931884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7888502-E368-4AF0-9CEA-42D4868689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76C8C5F-0E54-4429-9703-59126EA0C0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87C173C-22E2-4BBE-85EF-81B7260EEC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D011C23-1A5B-4F5B-AA0B-C735C5FECD4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有形固定資産減価償却率については施設の老朽化により、ここ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年度は新たに建築した総合文化センターの影響により数値は改善されたものの、他の老朽化した施設等の改修が進んでおらず、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も昨年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今後は計画的に施設の維持改修等を行い、改善に努めていく。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DE5CD3D-E304-42F7-AD8B-67134464D3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6CA44CF-96CD-4B66-ACB9-A6537BE461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EFD1CFC-5287-4ACE-9114-972D3E3F018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87C2EBD-AFE5-4D45-AC0E-498C38A1B82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8981561-4FC3-40F7-9E39-7C9F4C82DF4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EBDE1F4-CAEA-4281-AB58-E3909E7E27A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208EE1B-88C6-4B54-9408-8B0BF01C69F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F9DC465-C1F2-437F-ACBB-E56E2D07835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FE23CCC-AC77-4414-A3E1-99CD1481F11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598F85B-7F17-4C97-ABE0-255D1FB7524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E6DF5A3-42E9-46A3-A663-FEFEDB77D77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3394D40-1970-4852-B0AA-C4978D96200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434C071-AE91-4992-BE67-B4CCD7F905D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9401447-BC99-4511-A756-D1E7835995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CB7B9FD-0062-4AFE-B020-DC115955B8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7D54F67-383D-4754-8F82-9646D8662A6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7F0E3A94-54ED-4C6C-B08C-7092D3771FDD}"/>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BBC6E41E-E3BA-42FF-B843-384FE81277E7}"/>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67F0B32F-FD0D-4032-8CB9-110AD60CFD8E}"/>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F43A77C-3CDF-44DF-8D10-F1A7E44A577C}"/>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EE90BF17-B5D3-4E00-B258-3726603849A8}"/>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B0EF5855-EEBE-4614-8623-140BC2260834}"/>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969757D5-82AE-46A4-8B63-3B620A718722}"/>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DDD59A31-FBD2-4648-B80B-30196D0E5454}"/>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19C041F4-5569-4B41-9FB3-097F86B6640D}"/>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59D48645-79DE-4D00-B9DA-9F3EAFED8E88}"/>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293A8442-DEC2-4A08-B65F-37B41B30F9ED}"/>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E38EF76-0DDD-4283-9D07-33B9E7EB1A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150C9F0-1825-4A7E-97E8-1DB35FB79D0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68CD780-0FFF-4ECE-B0D0-569B5AE2B0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6DEC03B-B94A-4297-AFD6-E09AC74570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7AEDB93-652D-44A5-86C3-C820B2F0D2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847</xdr:rowOff>
    </xdr:from>
    <xdr:to>
      <xdr:col>23</xdr:col>
      <xdr:colOff>136525</xdr:colOff>
      <xdr:row>32</xdr:row>
      <xdr:rowOff>102447</xdr:rowOff>
    </xdr:to>
    <xdr:sp macro="" textlink="">
      <xdr:nvSpPr>
        <xdr:cNvPr id="81" name="楕円 80">
          <a:extLst>
            <a:ext uri="{FF2B5EF4-FFF2-40B4-BE49-F238E27FC236}">
              <a16:creationId xmlns:a16="http://schemas.microsoft.com/office/drawing/2014/main" id="{A014F042-4CF4-48B8-B7E3-2FACB6717BEE}"/>
            </a:ext>
          </a:extLst>
        </xdr:cNvPr>
        <xdr:cNvSpPr/>
      </xdr:nvSpPr>
      <xdr:spPr>
        <a:xfrm>
          <a:off x="47117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150724</xdr:rowOff>
    </xdr:from>
    <xdr:ext cx="405111" cy="259045"/>
    <xdr:sp macro="" textlink="">
      <xdr:nvSpPr>
        <xdr:cNvPr id="82" name="有形固定資産減価償却率該当値テキスト">
          <a:extLst>
            <a:ext uri="{FF2B5EF4-FFF2-40B4-BE49-F238E27FC236}">
              <a16:creationId xmlns:a16="http://schemas.microsoft.com/office/drawing/2014/main" id="{F090DCAE-112B-4FDF-B1A8-5D3456A45E07}"/>
            </a:ext>
          </a:extLst>
        </xdr:cNvPr>
        <xdr:cNvSpPr txBox="1"/>
      </xdr:nvSpPr>
      <xdr:spPr>
        <a:xfrm>
          <a:off x="4813300" y="623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3" name="楕円 82">
          <a:extLst>
            <a:ext uri="{FF2B5EF4-FFF2-40B4-BE49-F238E27FC236}">
              <a16:creationId xmlns:a16="http://schemas.microsoft.com/office/drawing/2014/main" id="{5D39CEEC-8669-4B59-B8E3-16DF83E2F116}"/>
            </a:ext>
          </a:extLst>
        </xdr:cNvPr>
        <xdr:cNvSpPr/>
      </xdr:nvSpPr>
      <xdr:spPr>
        <a:xfrm>
          <a:off x="4000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154728</xdr:rowOff>
    </xdr:from>
    <xdr:to>
      <xdr:col>23</xdr:col>
      <xdr:colOff>85725</xdr:colOff>
      <xdr:row>32</xdr:row>
      <xdr:rowOff>51647</xdr:rowOff>
    </xdr:to>
    <xdr:cxnSp macro="">
      <xdr:nvCxnSpPr>
        <xdr:cNvPr id="84" name="直線コネクタ 83">
          <a:extLst>
            <a:ext uri="{FF2B5EF4-FFF2-40B4-BE49-F238E27FC236}">
              <a16:creationId xmlns:a16="http://schemas.microsoft.com/office/drawing/2014/main" id="{BBA68614-26D7-44ED-B850-1C53D398FCC8}"/>
            </a:ext>
          </a:extLst>
        </xdr:cNvPr>
        <xdr:cNvCxnSpPr/>
      </xdr:nvCxnSpPr>
      <xdr:spPr>
        <a:xfrm>
          <a:off x="4051300" y="624120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139912</xdr:rowOff>
    </xdr:from>
    <xdr:to>
      <xdr:col>15</xdr:col>
      <xdr:colOff>187325</xdr:colOff>
      <xdr:row>32</xdr:row>
      <xdr:rowOff>70062</xdr:rowOff>
    </xdr:to>
    <xdr:sp macro="" textlink="">
      <xdr:nvSpPr>
        <xdr:cNvPr id="85" name="楕円 84">
          <a:extLst>
            <a:ext uri="{FF2B5EF4-FFF2-40B4-BE49-F238E27FC236}">
              <a16:creationId xmlns:a16="http://schemas.microsoft.com/office/drawing/2014/main" id="{3A75FDF0-BA9C-445E-BAAF-9B88B9C30E47}"/>
            </a:ext>
          </a:extLst>
        </xdr:cNvPr>
        <xdr:cNvSpPr/>
      </xdr:nvSpPr>
      <xdr:spPr>
        <a:xfrm>
          <a:off x="3238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154728</xdr:rowOff>
    </xdr:from>
    <xdr:to>
      <xdr:col>19</xdr:col>
      <xdr:colOff>136525</xdr:colOff>
      <xdr:row>32</xdr:row>
      <xdr:rowOff>19262</xdr:rowOff>
    </xdr:to>
    <xdr:cxnSp macro="">
      <xdr:nvCxnSpPr>
        <xdr:cNvPr id="86" name="直線コネクタ 85">
          <a:extLst>
            <a:ext uri="{FF2B5EF4-FFF2-40B4-BE49-F238E27FC236}">
              <a16:creationId xmlns:a16="http://schemas.microsoft.com/office/drawing/2014/main" id="{74C21B5A-6360-4395-821B-21FF90138927}"/>
            </a:ext>
          </a:extLst>
        </xdr:cNvPr>
        <xdr:cNvCxnSpPr/>
      </xdr:nvCxnSpPr>
      <xdr:spPr>
        <a:xfrm flipV="1">
          <a:off x="3289300" y="62412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107527</xdr:rowOff>
    </xdr:from>
    <xdr:to>
      <xdr:col>11</xdr:col>
      <xdr:colOff>187325</xdr:colOff>
      <xdr:row>32</xdr:row>
      <xdr:rowOff>37677</xdr:rowOff>
    </xdr:to>
    <xdr:sp macro="" textlink="">
      <xdr:nvSpPr>
        <xdr:cNvPr id="87" name="楕円 86">
          <a:extLst>
            <a:ext uri="{FF2B5EF4-FFF2-40B4-BE49-F238E27FC236}">
              <a16:creationId xmlns:a16="http://schemas.microsoft.com/office/drawing/2014/main" id="{64FD41F1-8D0B-4D49-A0AD-48715067CA79}"/>
            </a:ext>
          </a:extLst>
        </xdr:cNvPr>
        <xdr:cNvSpPr/>
      </xdr:nvSpPr>
      <xdr:spPr>
        <a:xfrm>
          <a:off x="2476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158327</xdr:rowOff>
    </xdr:from>
    <xdr:to>
      <xdr:col>15</xdr:col>
      <xdr:colOff>136525</xdr:colOff>
      <xdr:row>32</xdr:row>
      <xdr:rowOff>19262</xdr:rowOff>
    </xdr:to>
    <xdr:cxnSp macro="">
      <xdr:nvCxnSpPr>
        <xdr:cNvPr id="88" name="直線コネクタ 87">
          <a:extLst>
            <a:ext uri="{FF2B5EF4-FFF2-40B4-BE49-F238E27FC236}">
              <a16:creationId xmlns:a16="http://schemas.microsoft.com/office/drawing/2014/main" id="{1E396D69-6DA0-471C-A158-86DA5F1633B9}"/>
            </a:ext>
          </a:extLst>
        </xdr:cNvPr>
        <xdr:cNvCxnSpPr/>
      </xdr:nvCxnSpPr>
      <xdr:spPr>
        <a:xfrm>
          <a:off x="2527300" y="624480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53552</xdr:rowOff>
    </xdr:from>
    <xdr:to>
      <xdr:col>7</xdr:col>
      <xdr:colOff>187325</xdr:colOff>
      <xdr:row>31</xdr:row>
      <xdr:rowOff>155152</xdr:rowOff>
    </xdr:to>
    <xdr:sp macro="" textlink="">
      <xdr:nvSpPr>
        <xdr:cNvPr id="89" name="楕円 88">
          <a:extLst>
            <a:ext uri="{FF2B5EF4-FFF2-40B4-BE49-F238E27FC236}">
              <a16:creationId xmlns:a16="http://schemas.microsoft.com/office/drawing/2014/main" id="{8711ECC4-97BB-4CD8-88F0-92D5BA1970D6}"/>
            </a:ext>
          </a:extLst>
        </xdr:cNvPr>
        <xdr:cNvSpPr/>
      </xdr:nvSpPr>
      <xdr:spPr>
        <a:xfrm>
          <a:off x="1714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104352</xdr:rowOff>
    </xdr:from>
    <xdr:to>
      <xdr:col>11</xdr:col>
      <xdr:colOff>136525</xdr:colOff>
      <xdr:row>31</xdr:row>
      <xdr:rowOff>158327</xdr:rowOff>
    </xdr:to>
    <xdr:cxnSp macro="">
      <xdr:nvCxnSpPr>
        <xdr:cNvPr id="90" name="直線コネクタ 89">
          <a:extLst>
            <a:ext uri="{FF2B5EF4-FFF2-40B4-BE49-F238E27FC236}">
              <a16:creationId xmlns:a16="http://schemas.microsoft.com/office/drawing/2014/main" id="{F2F337E2-637C-49D9-8FED-9EFE44C45D63}"/>
            </a:ext>
          </a:extLst>
        </xdr:cNvPr>
        <xdr:cNvCxnSpPr/>
      </xdr:nvCxnSpPr>
      <xdr:spPr>
        <a:xfrm>
          <a:off x="1765300" y="61908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a:extLst>
            <a:ext uri="{FF2B5EF4-FFF2-40B4-BE49-F238E27FC236}">
              <a16:creationId xmlns:a16="http://schemas.microsoft.com/office/drawing/2014/main" id="{51D61DCF-4FA2-4E69-81CF-AFBE06A4A504}"/>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12C08542-38CC-4D93-B48A-6AF4E135958F}"/>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33224119-5471-4567-9DCF-80D7D85447C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A78BFA60-4B35-47D0-BD07-D99616C37A95}"/>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5" name="n_1mainValue有形固定資産減価償却率">
          <a:extLst>
            <a:ext uri="{FF2B5EF4-FFF2-40B4-BE49-F238E27FC236}">
              <a16:creationId xmlns:a16="http://schemas.microsoft.com/office/drawing/2014/main" id="{05208C0D-C93E-4E80-A9F5-AC827DF99749}"/>
            </a:ext>
          </a:extLst>
        </xdr:cNvPr>
        <xdr:cNvSpPr txBox="1"/>
      </xdr:nvSpPr>
      <xdr:spPr>
        <a:xfrm>
          <a:off x="38360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61189</xdr:rowOff>
    </xdr:from>
    <xdr:ext cx="405111" cy="259045"/>
    <xdr:sp macro="" textlink="">
      <xdr:nvSpPr>
        <xdr:cNvPr id="96" name="n_2mainValue有形固定資産減価償却率">
          <a:extLst>
            <a:ext uri="{FF2B5EF4-FFF2-40B4-BE49-F238E27FC236}">
              <a16:creationId xmlns:a16="http://schemas.microsoft.com/office/drawing/2014/main" id="{54325E3B-66D8-453F-ADA1-4248959D9B84}"/>
            </a:ext>
          </a:extLst>
        </xdr:cNvPr>
        <xdr:cNvSpPr txBox="1"/>
      </xdr:nvSpPr>
      <xdr:spPr>
        <a:xfrm>
          <a:off x="3086744" y="631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28804</xdr:rowOff>
    </xdr:from>
    <xdr:ext cx="405111" cy="259045"/>
    <xdr:sp macro="" textlink="">
      <xdr:nvSpPr>
        <xdr:cNvPr id="97" name="n_3mainValue有形固定資産減価償却率">
          <a:extLst>
            <a:ext uri="{FF2B5EF4-FFF2-40B4-BE49-F238E27FC236}">
              <a16:creationId xmlns:a16="http://schemas.microsoft.com/office/drawing/2014/main" id="{060EDE4B-920B-4C49-891A-6EB3367C8F2B}"/>
            </a:ext>
          </a:extLst>
        </xdr:cNvPr>
        <xdr:cNvSpPr txBox="1"/>
      </xdr:nvSpPr>
      <xdr:spPr>
        <a:xfrm>
          <a:off x="2324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146279</xdr:rowOff>
    </xdr:from>
    <xdr:ext cx="405111" cy="259045"/>
    <xdr:sp macro="" textlink="">
      <xdr:nvSpPr>
        <xdr:cNvPr id="98" name="n_4mainValue有形固定資産減価償却率">
          <a:extLst>
            <a:ext uri="{FF2B5EF4-FFF2-40B4-BE49-F238E27FC236}">
              <a16:creationId xmlns:a16="http://schemas.microsoft.com/office/drawing/2014/main" id="{47CCDEF1-903E-40CA-84CB-6216CA64FBBF}"/>
            </a:ext>
          </a:extLst>
        </xdr:cNvPr>
        <xdr:cNvSpPr txBox="1"/>
      </xdr:nvSpPr>
      <xdr:spPr>
        <a:xfrm>
          <a:off x="1562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B4D1256-0D0B-4F74-BF0F-32E180130C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2850FAA-3B42-484D-A00B-CD3AAD85912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AFAA013-0C0C-4CB3-9293-96AC927A82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1B519B7-D507-4E5F-8AD6-E7A7C2DB02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048E87F-8396-4F0D-9097-E37F846B967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B836CFC-82B1-406C-9D14-E79DCFD60FC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E682B19-8CBE-4873-AFCD-B28D42041D7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300B994-5519-492D-B26D-24C5695203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F8FD11D-3A8E-4F24-86FF-3F4CBDB4602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AD1BCEA-44C2-4B63-A736-4DB2A85DD4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FAC87D5-A6FB-429C-93BF-BA0C1FBE44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4CE1144-64A4-48AA-BA4F-371B0DE57CD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1FAF51F-DBF3-4DA8-BDFE-F7A83C4228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これまでは、幼保一体化施設建設事業、土地区画整理事業、総合文化センター建設等の大規模普通建設事業に係る起債の借入により、大幅に増加傾向であった。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年度に緊急財政健全化計画に基づ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百万円の繰上償還を実施したことにより、△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％と大きく改善されている。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今後も起債発行の抑制、繰上償還の実施により債務償還費率の減少に努めていく。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042115E-264A-46D1-952D-39D50D81D4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BD7D572-933E-4A51-BF86-FAB2109452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06E264D-3FF9-4F5A-B24F-5D546E4061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F01640C6-1DF6-46A0-88BA-3089E4BC69C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EA8FB105-AAE1-478E-885E-440454E480BC}"/>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7861268-1BE2-4EE6-8956-C0628A581E7D}"/>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C69282B2-DF85-49ED-A899-3F8DC8C1C6F6}"/>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581486FF-263B-4043-96C4-F05F0316A85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71A4DA0F-1E09-4C3C-828A-F351811EE79C}"/>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75EB218C-360B-4C12-9A66-0C0B9F46C7A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DCA13C0-4110-42F5-9F91-0864D3B1744A}"/>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EF5226C-9D1F-412F-9D88-4A7083755E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C582A54B-62E1-4555-84FB-02F82C88B1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31</xdr:row>
      <xdr:rowOff>100955</xdr:rowOff>
    </xdr:to>
    <xdr:cxnSp macro="">
      <xdr:nvCxnSpPr>
        <xdr:cNvPr id="125" name="直線コネクタ 124">
          <a:extLst>
            <a:ext uri="{FF2B5EF4-FFF2-40B4-BE49-F238E27FC236}">
              <a16:creationId xmlns:a16="http://schemas.microsoft.com/office/drawing/2014/main" id="{03BE336B-193A-4C77-B2D6-4E1003FC3C5A}"/>
            </a:ext>
          </a:extLst>
        </xdr:cNvPr>
        <xdr:cNvCxnSpPr/>
      </xdr:nvCxnSpPr>
      <xdr:spPr>
        <a:xfrm flipV="1">
          <a:off x="14793595" y="5384800"/>
          <a:ext cx="1269" cy="80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104782</xdr:rowOff>
    </xdr:from>
    <xdr:ext cx="469744" cy="259045"/>
    <xdr:sp macro="" textlink="">
      <xdr:nvSpPr>
        <xdr:cNvPr id="126" name="債務償還比率最小値テキスト">
          <a:extLst>
            <a:ext uri="{FF2B5EF4-FFF2-40B4-BE49-F238E27FC236}">
              <a16:creationId xmlns:a16="http://schemas.microsoft.com/office/drawing/2014/main" id="{32970963-AD32-4BA1-8E9A-AD9886608666}"/>
            </a:ext>
          </a:extLst>
        </xdr:cNvPr>
        <xdr:cNvSpPr txBox="1"/>
      </xdr:nvSpPr>
      <xdr:spPr>
        <a:xfrm>
          <a:off x="14846300" y="619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100955</xdr:rowOff>
    </xdr:from>
    <xdr:to>
      <xdr:col>76</xdr:col>
      <xdr:colOff>111125</xdr:colOff>
      <xdr:row>31</xdr:row>
      <xdr:rowOff>100955</xdr:rowOff>
    </xdr:to>
    <xdr:cxnSp macro="">
      <xdr:nvCxnSpPr>
        <xdr:cNvPr id="127" name="直線コネクタ 126">
          <a:extLst>
            <a:ext uri="{FF2B5EF4-FFF2-40B4-BE49-F238E27FC236}">
              <a16:creationId xmlns:a16="http://schemas.microsoft.com/office/drawing/2014/main" id="{C4012E0E-F1CB-44A0-BD08-36D42C0793DB}"/>
            </a:ext>
          </a:extLst>
        </xdr:cNvPr>
        <xdr:cNvCxnSpPr/>
      </xdr:nvCxnSpPr>
      <xdr:spPr>
        <a:xfrm>
          <a:off x="14706600" y="618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D4D53BD0-2B3E-4964-A850-41A4D3A74E0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C7BD9B38-54D2-401E-925C-A14EBB5781D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139260</xdr:rowOff>
    </xdr:from>
    <xdr:ext cx="469744" cy="259045"/>
    <xdr:sp macro="" textlink="">
      <xdr:nvSpPr>
        <xdr:cNvPr id="130" name="債務償還比率平均値テキスト">
          <a:extLst>
            <a:ext uri="{FF2B5EF4-FFF2-40B4-BE49-F238E27FC236}">
              <a16:creationId xmlns:a16="http://schemas.microsoft.com/office/drawing/2014/main" id="{307658C3-5857-447E-BBB7-4886B9B7B9B4}"/>
            </a:ext>
          </a:extLst>
        </xdr:cNvPr>
        <xdr:cNvSpPr txBox="1"/>
      </xdr:nvSpPr>
      <xdr:spPr>
        <a:xfrm>
          <a:off x="14846300" y="5539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116383</xdr:rowOff>
    </xdr:from>
    <xdr:to>
      <xdr:col>76</xdr:col>
      <xdr:colOff>73025</xdr:colOff>
      <xdr:row>29</xdr:row>
      <xdr:rowOff>46533</xdr:rowOff>
    </xdr:to>
    <xdr:sp macro="" textlink="">
      <xdr:nvSpPr>
        <xdr:cNvPr id="131" name="フローチャート: 判断 130">
          <a:extLst>
            <a:ext uri="{FF2B5EF4-FFF2-40B4-BE49-F238E27FC236}">
              <a16:creationId xmlns:a16="http://schemas.microsoft.com/office/drawing/2014/main" id="{5B180338-6B43-4B81-AF1C-BC27491C2BCF}"/>
            </a:ext>
          </a:extLst>
        </xdr:cNvPr>
        <xdr:cNvSpPr/>
      </xdr:nvSpPr>
      <xdr:spPr>
        <a:xfrm>
          <a:off x="14744700" y="568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72055</xdr:rowOff>
    </xdr:from>
    <xdr:to>
      <xdr:col>72</xdr:col>
      <xdr:colOff>123825</xdr:colOff>
      <xdr:row>30</xdr:row>
      <xdr:rowOff>2205</xdr:rowOff>
    </xdr:to>
    <xdr:sp macro="" textlink="">
      <xdr:nvSpPr>
        <xdr:cNvPr id="132" name="フローチャート: 判断 131">
          <a:extLst>
            <a:ext uri="{FF2B5EF4-FFF2-40B4-BE49-F238E27FC236}">
              <a16:creationId xmlns:a16="http://schemas.microsoft.com/office/drawing/2014/main" id="{35AE756C-1DEF-4AEC-8821-A1E43896FEBC}"/>
            </a:ext>
          </a:extLst>
        </xdr:cNvPr>
        <xdr:cNvSpPr/>
      </xdr:nvSpPr>
      <xdr:spPr>
        <a:xfrm>
          <a:off x="14033500" y="581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99344</xdr:rowOff>
    </xdr:from>
    <xdr:to>
      <xdr:col>68</xdr:col>
      <xdr:colOff>123825</xdr:colOff>
      <xdr:row>30</xdr:row>
      <xdr:rowOff>29494</xdr:rowOff>
    </xdr:to>
    <xdr:sp macro="" textlink="">
      <xdr:nvSpPr>
        <xdr:cNvPr id="133" name="フローチャート: 判断 132">
          <a:extLst>
            <a:ext uri="{FF2B5EF4-FFF2-40B4-BE49-F238E27FC236}">
              <a16:creationId xmlns:a16="http://schemas.microsoft.com/office/drawing/2014/main" id="{EDA5CFCD-0B48-4EA8-AA65-722F9B753181}"/>
            </a:ext>
          </a:extLst>
        </xdr:cNvPr>
        <xdr:cNvSpPr/>
      </xdr:nvSpPr>
      <xdr:spPr>
        <a:xfrm>
          <a:off x="13271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79395</xdr:rowOff>
    </xdr:from>
    <xdr:to>
      <xdr:col>64</xdr:col>
      <xdr:colOff>123825</xdr:colOff>
      <xdr:row>30</xdr:row>
      <xdr:rowOff>9545</xdr:rowOff>
    </xdr:to>
    <xdr:sp macro="" textlink="">
      <xdr:nvSpPr>
        <xdr:cNvPr id="134" name="フローチャート: 判断 133">
          <a:extLst>
            <a:ext uri="{FF2B5EF4-FFF2-40B4-BE49-F238E27FC236}">
              <a16:creationId xmlns:a16="http://schemas.microsoft.com/office/drawing/2014/main" id="{AC73C7FB-92E9-439D-9FCF-28B00F1DB544}"/>
            </a:ext>
          </a:extLst>
        </xdr:cNvPr>
        <xdr:cNvSpPr/>
      </xdr:nvSpPr>
      <xdr:spPr>
        <a:xfrm>
          <a:off x="12509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88204</xdr:rowOff>
    </xdr:from>
    <xdr:to>
      <xdr:col>60</xdr:col>
      <xdr:colOff>123825</xdr:colOff>
      <xdr:row>30</xdr:row>
      <xdr:rowOff>18354</xdr:rowOff>
    </xdr:to>
    <xdr:sp macro="" textlink="">
      <xdr:nvSpPr>
        <xdr:cNvPr id="135" name="フローチャート: 判断 134">
          <a:extLst>
            <a:ext uri="{FF2B5EF4-FFF2-40B4-BE49-F238E27FC236}">
              <a16:creationId xmlns:a16="http://schemas.microsoft.com/office/drawing/2014/main" id="{D016615E-CD1C-461A-8237-00782B38D7F1}"/>
            </a:ext>
          </a:extLst>
        </xdr:cNvPr>
        <xdr:cNvSpPr/>
      </xdr:nvSpPr>
      <xdr:spPr>
        <a:xfrm>
          <a:off x="11747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7D4D72A-4D0D-47DB-B592-E0D6C87D08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1207F1D-73EC-419F-946A-0EEC1884DE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705893B-CB22-44E4-9736-9F257C7A4C3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4E8296D-0818-4CA1-B2B7-88C87C4E66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01BC35B-F778-436E-B30F-B0FCE6047D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50155</xdr:rowOff>
    </xdr:from>
    <xdr:to>
      <xdr:col>76</xdr:col>
      <xdr:colOff>73025</xdr:colOff>
      <xdr:row>31</xdr:row>
      <xdr:rowOff>151755</xdr:rowOff>
    </xdr:to>
    <xdr:sp macro="" textlink="">
      <xdr:nvSpPr>
        <xdr:cNvPr id="141" name="楕円 140">
          <a:extLst>
            <a:ext uri="{FF2B5EF4-FFF2-40B4-BE49-F238E27FC236}">
              <a16:creationId xmlns:a16="http://schemas.microsoft.com/office/drawing/2014/main" id="{19F8D2CB-5EEC-490F-8AD5-E4D80F91174D}"/>
            </a:ext>
          </a:extLst>
        </xdr:cNvPr>
        <xdr:cNvSpPr/>
      </xdr:nvSpPr>
      <xdr:spPr>
        <a:xfrm>
          <a:off x="14744700" y="61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136532</xdr:rowOff>
    </xdr:from>
    <xdr:ext cx="469744" cy="259045"/>
    <xdr:sp macro="" textlink="">
      <xdr:nvSpPr>
        <xdr:cNvPr id="142" name="債務償還比率該当値テキスト">
          <a:extLst>
            <a:ext uri="{FF2B5EF4-FFF2-40B4-BE49-F238E27FC236}">
              <a16:creationId xmlns:a16="http://schemas.microsoft.com/office/drawing/2014/main" id="{0D7CA652-8030-4793-BC3E-C1F17BB6D579}"/>
            </a:ext>
          </a:extLst>
        </xdr:cNvPr>
        <xdr:cNvSpPr txBox="1"/>
      </xdr:nvSpPr>
      <xdr:spPr>
        <a:xfrm>
          <a:off x="14846300" y="60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152380</xdr:rowOff>
    </xdr:from>
    <xdr:to>
      <xdr:col>72</xdr:col>
      <xdr:colOff>123825</xdr:colOff>
      <xdr:row>33</xdr:row>
      <xdr:rowOff>82530</xdr:rowOff>
    </xdr:to>
    <xdr:sp macro="" textlink="">
      <xdr:nvSpPr>
        <xdr:cNvPr id="143" name="楕円 142">
          <a:extLst>
            <a:ext uri="{FF2B5EF4-FFF2-40B4-BE49-F238E27FC236}">
              <a16:creationId xmlns:a16="http://schemas.microsoft.com/office/drawing/2014/main" id="{7A21A1D0-4BCA-4A50-9DB7-589BC8978DC1}"/>
            </a:ext>
          </a:extLst>
        </xdr:cNvPr>
        <xdr:cNvSpPr/>
      </xdr:nvSpPr>
      <xdr:spPr>
        <a:xfrm>
          <a:off x="14033500" y="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100955</xdr:rowOff>
    </xdr:from>
    <xdr:to>
      <xdr:col>76</xdr:col>
      <xdr:colOff>22225</xdr:colOff>
      <xdr:row>33</xdr:row>
      <xdr:rowOff>31730</xdr:rowOff>
    </xdr:to>
    <xdr:cxnSp macro="">
      <xdr:nvCxnSpPr>
        <xdr:cNvPr id="144" name="直線コネクタ 143">
          <a:extLst>
            <a:ext uri="{FF2B5EF4-FFF2-40B4-BE49-F238E27FC236}">
              <a16:creationId xmlns:a16="http://schemas.microsoft.com/office/drawing/2014/main" id="{ECB8E695-8842-4A2B-B1DF-09C4DE56BBB0}"/>
            </a:ext>
          </a:extLst>
        </xdr:cNvPr>
        <xdr:cNvCxnSpPr/>
      </xdr:nvCxnSpPr>
      <xdr:spPr>
        <a:xfrm flipV="1">
          <a:off x="14084300" y="6187430"/>
          <a:ext cx="711200" cy="2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30907</xdr:rowOff>
    </xdr:from>
    <xdr:to>
      <xdr:col>68</xdr:col>
      <xdr:colOff>123825</xdr:colOff>
      <xdr:row>34</xdr:row>
      <xdr:rowOff>132507</xdr:rowOff>
    </xdr:to>
    <xdr:sp macro="" textlink="">
      <xdr:nvSpPr>
        <xdr:cNvPr id="145" name="楕円 144">
          <a:extLst>
            <a:ext uri="{FF2B5EF4-FFF2-40B4-BE49-F238E27FC236}">
              <a16:creationId xmlns:a16="http://schemas.microsoft.com/office/drawing/2014/main" id="{99505848-2D57-4CD8-AF7C-CC51BE7D640D}"/>
            </a:ext>
          </a:extLst>
        </xdr:cNvPr>
        <xdr:cNvSpPr/>
      </xdr:nvSpPr>
      <xdr:spPr>
        <a:xfrm>
          <a:off x="13271500" y="66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31730</xdr:rowOff>
    </xdr:from>
    <xdr:to>
      <xdr:col>72</xdr:col>
      <xdr:colOff>73025</xdr:colOff>
      <xdr:row>34</xdr:row>
      <xdr:rowOff>81707</xdr:rowOff>
    </xdr:to>
    <xdr:cxnSp macro="">
      <xdr:nvCxnSpPr>
        <xdr:cNvPr id="146" name="直線コネクタ 145">
          <a:extLst>
            <a:ext uri="{FF2B5EF4-FFF2-40B4-BE49-F238E27FC236}">
              <a16:creationId xmlns:a16="http://schemas.microsoft.com/office/drawing/2014/main" id="{F2740CB8-1548-4FAC-B652-76AC916F50F0}"/>
            </a:ext>
          </a:extLst>
        </xdr:cNvPr>
        <xdr:cNvCxnSpPr/>
      </xdr:nvCxnSpPr>
      <xdr:spPr>
        <a:xfrm flipV="1">
          <a:off x="13322300" y="6461105"/>
          <a:ext cx="762000" cy="2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140609</xdr:rowOff>
    </xdr:from>
    <xdr:to>
      <xdr:col>64</xdr:col>
      <xdr:colOff>123825</xdr:colOff>
      <xdr:row>34</xdr:row>
      <xdr:rowOff>70759</xdr:rowOff>
    </xdr:to>
    <xdr:sp macro="" textlink="">
      <xdr:nvSpPr>
        <xdr:cNvPr id="147" name="楕円 146">
          <a:extLst>
            <a:ext uri="{FF2B5EF4-FFF2-40B4-BE49-F238E27FC236}">
              <a16:creationId xmlns:a16="http://schemas.microsoft.com/office/drawing/2014/main" id="{C77F426E-9992-4A01-8CFD-4EC6B4BF61BD}"/>
            </a:ext>
          </a:extLst>
        </xdr:cNvPr>
        <xdr:cNvSpPr/>
      </xdr:nvSpPr>
      <xdr:spPr>
        <a:xfrm>
          <a:off x="12509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19959</xdr:rowOff>
    </xdr:from>
    <xdr:to>
      <xdr:col>68</xdr:col>
      <xdr:colOff>73025</xdr:colOff>
      <xdr:row>34</xdr:row>
      <xdr:rowOff>81707</xdr:rowOff>
    </xdr:to>
    <xdr:cxnSp macro="">
      <xdr:nvCxnSpPr>
        <xdr:cNvPr id="148" name="直線コネクタ 147">
          <a:extLst>
            <a:ext uri="{FF2B5EF4-FFF2-40B4-BE49-F238E27FC236}">
              <a16:creationId xmlns:a16="http://schemas.microsoft.com/office/drawing/2014/main" id="{A4F08B64-888D-47D8-A7F5-591C56FFAFA9}"/>
            </a:ext>
          </a:extLst>
        </xdr:cNvPr>
        <xdr:cNvCxnSpPr/>
      </xdr:nvCxnSpPr>
      <xdr:spPr>
        <a:xfrm>
          <a:off x="12560300" y="6620784"/>
          <a:ext cx="7620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47859</xdr:rowOff>
    </xdr:from>
    <xdr:to>
      <xdr:col>60</xdr:col>
      <xdr:colOff>123825</xdr:colOff>
      <xdr:row>33</xdr:row>
      <xdr:rowOff>149459</xdr:rowOff>
    </xdr:to>
    <xdr:sp macro="" textlink="">
      <xdr:nvSpPr>
        <xdr:cNvPr id="149" name="楕円 148">
          <a:extLst>
            <a:ext uri="{FF2B5EF4-FFF2-40B4-BE49-F238E27FC236}">
              <a16:creationId xmlns:a16="http://schemas.microsoft.com/office/drawing/2014/main" id="{6B16B185-74E5-4CCD-A27B-4B749DD464F0}"/>
            </a:ext>
          </a:extLst>
        </xdr:cNvPr>
        <xdr:cNvSpPr/>
      </xdr:nvSpPr>
      <xdr:spPr>
        <a:xfrm>
          <a:off x="11747500" y="64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98658</xdr:rowOff>
    </xdr:from>
    <xdr:to>
      <xdr:col>64</xdr:col>
      <xdr:colOff>73025</xdr:colOff>
      <xdr:row>34</xdr:row>
      <xdr:rowOff>19959</xdr:rowOff>
    </xdr:to>
    <xdr:cxnSp macro="">
      <xdr:nvCxnSpPr>
        <xdr:cNvPr id="150" name="直線コネクタ 149">
          <a:extLst>
            <a:ext uri="{FF2B5EF4-FFF2-40B4-BE49-F238E27FC236}">
              <a16:creationId xmlns:a16="http://schemas.microsoft.com/office/drawing/2014/main" id="{192B395B-F414-49FC-B907-DC04DB15559E}"/>
            </a:ext>
          </a:extLst>
        </xdr:cNvPr>
        <xdr:cNvCxnSpPr/>
      </xdr:nvCxnSpPr>
      <xdr:spPr>
        <a:xfrm>
          <a:off x="11798300" y="6528033"/>
          <a:ext cx="762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18732</xdr:rowOff>
    </xdr:from>
    <xdr:ext cx="469744" cy="259045"/>
    <xdr:sp macro="" textlink="">
      <xdr:nvSpPr>
        <xdr:cNvPr id="151" name="n_1aveValue債務償還比率">
          <a:extLst>
            <a:ext uri="{FF2B5EF4-FFF2-40B4-BE49-F238E27FC236}">
              <a16:creationId xmlns:a16="http://schemas.microsoft.com/office/drawing/2014/main" id="{09CA2614-1F6A-4812-AE0B-533B29883242}"/>
            </a:ext>
          </a:extLst>
        </xdr:cNvPr>
        <xdr:cNvSpPr txBox="1"/>
      </xdr:nvSpPr>
      <xdr:spPr>
        <a:xfrm>
          <a:off x="13836727" y="559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46021</xdr:rowOff>
    </xdr:from>
    <xdr:ext cx="469744" cy="259045"/>
    <xdr:sp macro="" textlink="">
      <xdr:nvSpPr>
        <xdr:cNvPr id="152" name="n_2aveValue債務償還比率">
          <a:extLst>
            <a:ext uri="{FF2B5EF4-FFF2-40B4-BE49-F238E27FC236}">
              <a16:creationId xmlns:a16="http://schemas.microsoft.com/office/drawing/2014/main" id="{221497E3-0D77-48D6-A119-84A52347748E}"/>
            </a:ext>
          </a:extLst>
        </xdr:cNvPr>
        <xdr:cNvSpPr txBox="1"/>
      </xdr:nvSpPr>
      <xdr:spPr>
        <a:xfrm>
          <a:off x="130874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26072</xdr:rowOff>
    </xdr:from>
    <xdr:ext cx="469744" cy="259045"/>
    <xdr:sp macro="" textlink="">
      <xdr:nvSpPr>
        <xdr:cNvPr id="153" name="n_3aveValue債務償還比率">
          <a:extLst>
            <a:ext uri="{FF2B5EF4-FFF2-40B4-BE49-F238E27FC236}">
              <a16:creationId xmlns:a16="http://schemas.microsoft.com/office/drawing/2014/main" id="{6354C946-1160-4946-97C0-7E4B7681FE3F}"/>
            </a:ext>
          </a:extLst>
        </xdr:cNvPr>
        <xdr:cNvSpPr txBox="1"/>
      </xdr:nvSpPr>
      <xdr:spPr>
        <a:xfrm>
          <a:off x="12325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34881</xdr:rowOff>
    </xdr:from>
    <xdr:ext cx="469744" cy="259045"/>
    <xdr:sp macro="" textlink="">
      <xdr:nvSpPr>
        <xdr:cNvPr id="154" name="n_4aveValue債務償還比率">
          <a:extLst>
            <a:ext uri="{FF2B5EF4-FFF2-40B4-BE49-F238E27FC236}">
              <a16:creationId xmlns:a16="http://schemas.microsoft.com/office/drawing/2014/main" id="{75482B8F-36E4-4C10-B4D2-D5C960B79588}"/>
            </a:ext>
          </a:extLst>
        </xdr:cNvPr>
        <xdr:cNvSpPr txBox="1"/>
      </xdr:nvSpPr>
      <xdr:spPr>
        <a:xfrm>
          <a:off x="11563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73657</xdr:rowOff>
    </xdr:from>
    <xdr:ext cx="560923" cy="259045"/>
    <xdr:sp macro="" textlink="">
      <xdr:nvSpPr>
        <xdr:cNvPr id="155" name="n_1mainValue債務償還比率">
          <a:extLst>
            <a:ext uri="{FF2B5EF4-FFF2-40B4-BE49-F238E27FC236}">
              <a16:creationId xmlns:a16="http://schemas.microsoft.com/office/drawing/2014/main" id="{6F9F1C36-63B7-497A-AA5A-9DDF5F63E3CD}"/>
            </a:ext>
          </a:extLst>
        </xdr:cNvPr>
        <xdr:cNvSpPr txBox="1"/>
      </xdr:nvSpPr>
      <xdr:spPr>
        <a:xfrm>
          <a:off x="13791138" y="65030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123634</xdr:rowOff>
    </xdr:from>
    <xdr:ext cx="560923" cy="259045"/>
    <xdr:sp macro="" textlink="">
      <xdr:nvSpPr>
        <xdr:cNvPr id="156" name="n_2mainValue債務償還比率">
          <a:extLst>
            <a:ext uri="{FF2B5EF4-FFF2-40B4-BE49-F238E27FC236}">
              <a16:creationId xmlns:a16="http://schemas.microsoft.com/office/drawing/2014/main" id="{4828E261-8E41-42D9-9742-A5278078A473}"/>
            </a:ext>
          </a:extLst>
        </xdr:cNvPr>
        <xdr:cNvSpPr txBox="1"/>
      </xdr:nvSpPr>
      <xdr:spPr>
        <a:xfrm>
          <a:off x="13041838" y="6724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61886</xdr:rowOff>
    </xdr:from>
    <xdr:ext cx="560923" cy="259045"/>
    <xdr:sp macro="" textlink="">
      <xdr:nvSpPr>
        <xdr:cNvPr id="157" name="n_3mainValue債務償還比率">
          <a:extLst>
            <a:ext uri="{FF2B5EF4-FFF2-40B4-BE49-F238E27FC236}">
              <a16:creationId xmlns:a16="http://schemas.microsoft.com/office/drawing/2014/main" id="{237A76A9-EB7F-4381-93F9-106B8897E1ED}"/>
            </a:ext>
          </a:extLst>
        </xdr:cNvPr>
        <xdr:cNvSpPr txBox="1"/>
      </xdr:nvSpPr>
      <xdr:spPr>
        <a:xfrm>
          <a:off x="12279838" y="666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140585</xdr:rowOff>
    </xdr:from>
    <xdr:ext cx="560923" cy="259045"/>
    <xdr:sp macro="" textlink="">
      <xdr:nvSpPr>
        <xdr:cNvPr id="158" name="n_4mainValue債務償還比率">
          <a:extLst>
            <a:ext uri="{FF2B5EF4-FFF2-40B4-BE49-F238E27FC236}">
              <a16:creationId xmlns:a16="http://schemas.microsoft.com/office/drawing/2014/main" id="{9B474FA7-C13A-42BD-9B57-74D2BFB7491B}"/>
            </a:ext>
          </a:extLst>
        </xdr:cNvPr>
        <xdr:cNvSpPr txBox="1"/>
      </xdr:nvSpPr>
      <xdr:spPr>
        <a:xfrm>
          <a:off x="11517838" y="65699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E13BA8E-4496-4B6C-BA84-8B67B3A7F25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C689D01-38E7-4992-A322-000A3146792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D51FB09E-E7AC-4722-99AC-81314720B1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80CBC8B-B583-4DF7-B8B2-575C0E4BFAA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B3AC9CBB-4E87-4AF1-A8AB-B76FA2724A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BA9020D-59CD-4457-AFCB-CAD6A3C3FB8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64EAF3-C96E-44FD-9F7C-CA2D6F9AD5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AF4048-770E-4DE2-B27A-2AA1FB358A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5A5C6F-6255-4BDE-A107-3DD8134C35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29BD6F-BAD3-4F0B-9267-E73032D868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C28FB3-DD19-44F1-8A9C-5A5DC307F3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B4D4EC-6F03-45DD-9B93-834567356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3D0BBD-94D5-420F-B9E1-E934A9CC77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3845CA-B787-4494-A381-BE2ED3DAA2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D59D35-07D6-4A62-B9F4-EAFBD26592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FDE65C-551E-4720-8C5A-383C6A4A7C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FBA1E7-7302-443B-BBFC-6A1E6A2C3A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A9656E-80F0-4892-9DFE-28D25FE16D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B2F5B8-CEF9-4E7E-AD5E-4E81EB403F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72905-AB6F-4173-89EC-5D7147B4B6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63C0B1-1F45-4274-AF10-2E8C2C9DEB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208AB0-7FEC-4553-87B8-92E6EC76A4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261973-EEF3-4E69-A015-5F82F39C28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371B8A-1BF2-4002-BBC9-D30F3B6CD0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E3B1DC-177F-4487-895F-1BC0C7744A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A008A8-5386-4A38-8671-C80C47B823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59F8A2-5E55-43FA-A38A-BD6C6247C3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EC147F-29EC-4578-B5FA-7C19DC186A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4E650A-CD55-40CD-96EE-D3AEE1CABD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D8D53A-E613-487D-AC84-9021525B03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C58605-373B-4448-9890-C8813B61A3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587591-68A2-4702-8E67-B4635B227C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D2E72D-EF56-4398-B133-3E75C31F80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3D04E1-0498-4299-9F84-0A044BBC41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2226E5-18BD-45E5-B8E2-83D9C05D50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73CC3C-054D-4E5D-AAEA-6F30E4CE18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69C586-556E-4235-B002-FDA8B8DE52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1749C0-51DF-42CC-9012-E596CE7E08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3953B4-8890-466F-80B7-EAE54D5DEE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508ECA-18AD-4AE4-A5DF-B039EEB272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3DFC22-287E-4CD4-8030-C10AFDC393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3BA201-438D-4A0C-A7D0-A3B90C07BA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A3F595-E16A-45B8-90C3-CD22FFF9A8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1F1BF9-B4CD-4A71-83B7-FBFAD52013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6CBF1E-6345-4C96-93A1-2EA30CC457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858E91-B129-4AFF-AD02-7DE5A688B5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9610885-85AD-4EF4-A308-F50C50825E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8E0571-6B58-4E28-B0D7-CEF9618B64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51BF26-90E4-4888-B013-B57801AA976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A09F2C6-7F39-48E8-867E-AFBD4E17A0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247EEBD-0F98-4617-BE30-FC0A06A308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C318AE-2A8A-4AEB-9160-675EA2CBC8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F385363-D715-440E-A1D8-A858407C8B4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C945716-3322-4CBD-84C8-106D17A164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133374-E6A8-4186-86E0-82551D5B79B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7F7831B-6EC2-4DEE-B744-73593774E15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535FD1-3559-4A3B-B866-8274D1610C0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8899A26-1170-417E-B07E-CB84A0F70E3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298A2A1-0FD4-44B7-BDBD-375319AC2B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7DB0B24-B273-4DD9-A88A-5FEDC9FB45F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7FE84D8-B427-4DAA-A1D0-DFEFE14F5D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98299C6E-18EF-4DEC-A646-C2731C82E57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DA57A4AC-BBE1-486A-B335-903209919DCD}"/>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D62C14AE-1C95-4F77-9904-7AC01897DE31}"/>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BC2D5BE-3C7C-410B-B0EA-1ECA71D7C2A1}"/>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5BF0F539-7DED-4E42-AFA5-D72A08061E55}"/>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C3D81F8E-C394-4312-AA00-E25845F7DDF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D23AFC36-0166-4A13-8E07-D4051BFED2B3}"/>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6607AC0C-168F-4301-9B88-48163CD2B0FD}"/>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A2A8FE21-3B49-4997-8363-2DEC1F1AE977}"/>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C6122892-1854-40AB-954F-8EF9B8D8BEEB}"/>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B34D2E52-4D77-4B15-898A-6A2AE8BBF6F3}"/>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55E9B3-FA5A-4A2F-9392-66CDA981C0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BC193F-C27E-40C7-847E-CFC128B9F8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69005B-4F5C-4D0E-B75F-BA2677112C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E29687-B36A-47BF-909A-91E5698B52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3D5A00-B1B5-4C58-9678-A0721B7BE0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3" name="楕円 72">
          <a:extLst>
            <a:ext uri="{FF2B5EF4-FFF2-40B4-BE49-F238E27FC236}">
              <a16:creationId xmlns:a16="http://schemas.microsoft.com/office/drawing/2014/main" id="{4CE5BA3A-EE0D-4121-A8BF-51B3830099F8}"/>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31767</xdr:rowOff>
    </xdr:from>
    <xdr:ext cx="405111" cy="259045"/>
    <xdr:sp macro="" textlink="">
      <xdr:nvSpPr>
        <xdr:cNvPr id="74" name="【道路】&#10;有形固定資産減価償却率該当値テキスト">
          <a:extLst>
            <a:ext uri="{FF2B5EF4-FFF2-40B4-BE49-F238E27FC236}">
              <a16:creationId xmlns:a16="http://schemas.microsoft.com/office/drawing/2014/main" id="{451FAA19-E0AD-400B-A429-26964B458781}"/>
            </a:ext>
          </a:extLst>
        </xdr:cNvPr>
        <xdr:cNvSpPr txBox="1"/>
      </xdr:nvSpPr>
      <xdr:spPr>
        <a:xfrm>
          <a:off x="46736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5" name="楕円 74">
          <a:extLst>
            <a:ext uri="{FF2B5EF4-FFF2-40B4-BE49-F238E27FC236}">
              <a16:creationId xmlns:a16="http://schemas.microsoft.com/office/drawing/2014/main" id="{C1A9DD4A-267F-4494-9F64-6176B5DB4A92}"/>
            </a:ext>
          </a:extLst>
        </xdr:cNvPr>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167640</xdr:rowOff>
    </xdr:to>
    <xdr:cxnSp macro="">
      <xdr:nvCxnSpPr>
        <xdr:cNvPr id="76" name="直線コネクタ 75">
          <a:extLst>
            <a:ext uri="{FF2B5EF4-FFF2-40B4-BE49-F238E27FC236}">
              <a16:creationId xmlns:a16="http://schemas.microsoft.com/office/drawing/2014/main" id="{C78DF2CA-3C2E-4555-B6BD-6DFFDFB33C91}"/>
            </a:ext>
          </a:extLst>
        </xdr:cNvPr>
        <xdr:cNvCxnSpPr/>
      </xdr:nvCxnSpPr>
      <xdr:spPr>
        <a:xfrm>
          <a:off x="3797300" y="6979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130175</xdr:rowOff>
    </xdr:from>
    <xdr:to>
      <xdr:col>15</xdr:col>
      <xdr:colOff>101600</xdr:colOff>
      <xdr:row>41</xdr:row>
      <xdr:rowOff>60325</xdr:rowOff>
    </xdr:to>
    <xdr:sp macro="" textlink="">
      <xdr:nvSpPr>
        <xdr:cNvPr id="77" name="楕円 76">
          <a:extLst>
            <a:ext uri="{FF2B5EF4-FFF2-40B4-BE49-F238E27FC236}">
              <a16:creationId xmlns:a16="http://schemas.microsoft.com/office/drawing/2014/main" id="{8FCBB3DC-8742-43ED-9783-E7E6E0A00BD7}"/>
            </a:ext>
          </a:extLst>
        </xdr:cNvPr>
        <xdr:cNvSpPr/>
      </xdr:nvSpPr>
      <xdr:spPr>
        <a:xfrm>
          <a:off x="2857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41</xdr:row>
      <xdr:rowOff>9525</xdr:rowOff>
    </xdr:to>
    <xdr:cxnSp macro="">
      <xdr:nvCxnSpPr>
        <xdr:cNvPr id="78" name="直線コネクタ 77">
          <a:extLst>
            <a:ext uri="{FF2B5EF4-FFF2-40B4-BE49-F238E27FC236}">
              <a16:creationId xmlns:a16="http://schemas.microsoft.com/office/drawing/2014/main" id="{0AB5C7B0-B52E-4265-A52B-FFF07D31405F}"/>
            </a:ext>
          </a:extLst>
        </xdr:cNvPr>
        <xdr:cNvCxnSpPr/>
      </xdr:nvCxnSpPr>
      <xdr:spPr>
        <a:xfrm flipV="1">
          <a:off x="2908300" y="69799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124460</xdr:rowOff>
    </xdr:from>
    <xdr:to>
      <xdr:col>10</xdr:col>
      <xdr:colOff>165100</xdr:colOff>
      <xdr:row>41</xdr:row>
      <xdr:rowOff>54610</xdr:rowOff>
    </xdr:to>
    <xdr:sp macro="" textlink="">
      <xdr:nvSpPr>
        <xdr:cNvPr id="79" name="楕円 78">
          <a:extLst>
            <a:ext uri="{FF2B5EF4-FFF2-40B4-BE49-F238E27FC236}">
              <a16:creationId xmlns:a16="http://schemas.microsoft.com/office/drawing/2014/main" id="{721367FF-6EF9-4002-9103-754F1CB1E9D5}"/>
            </a:ext>
          </a:extLst>
        </xdr:cNvPr>
        <xdr:cNvSpPr/>
      </xdr:nvSpPr>
      <xdr:spPr>
        <a:xfrm>
          <a:off x="196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3810</xdr:rowOff>
    </xdr:from>
    <xdr:to>
      <xdr:col>15</xdr:col>
      <xdr:colOff>50800</xdr:colOff>
      <xdr:row>41</xdr:row>
      <xdr:rowOff>9525</xdr:rowOff>
    </xdr:to>
    <xdr:cxnSp macro="">
      <xdr:nvCxnSpPr>
        <xdr:cNvPr id="80" name="直線コネクタ 79">
          <a:extLst>
            <a:ext uri="{FF2B5EF4-FFF2-40B4-BE49-F238E27FC236}">
              <a16:creationId xmlns:a16="http://schemas.microsoft.com/office/drawing/2014/main" id="{D3FE0929-154C-4DF2-B6E4-25E026D57BFA}"/>
            </a:ext>
          </a:extLst>
        </xdr:cNvPr>
        <xdr:cNvCxnSpPr/>
      </xdr:nvCxnSpPr>
      <xdr:spPr>
        <a:xfrm>
          <a:off x="2019300" y="7033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143510</xdr:rowOff>
    </xdr:from>
    <xdr:to>
      <xdr:col>6</xdr:col>
      <xdr:colOff>38100</xdr:colOff>
      <xdr:row>41</xdr:row>
      <xdr:rowOff>73660</xdr:rowOff>
    </xdr:to>
    <xdr:sp macro="" textlink="">
      <xdr:nvSpPr>
        <xdr:cNvPr id="81" name="楕円 80">
          <a:extLst>
            <a:ext uri="{FF2B5EF4-FFF2-40B4-BE49-F238E27FC236}">
              <a16:creationId xmlns:a16="http://schemas.microsoft.com/office/drawing/2014/main" id="{3E08F0DA-07CA-4A29-AB25-74928506E28D}"/>
            </a:ext>
          </a:extLst>
        </xdr:cNvPr>
        <xdr:cNvSpPr/>
      </xdr:nvSpPr>
      <xdr:spPr>
        <a:xfrm>
          <a:off x="107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3810</xdr:rowOff>
    </xdr:from>
    <xdr:to>
      <xdr:col>10</xdr:col>
      <xdr:colOff>114300</xdr:colOff>
      <xdr:row>41</xdr:row>
      <xdr:rowOff>22860</xdr:rowOff>
    </xdr:to>
    <xdr:cxnSp macro="">
      <xdr:nvCxnSpPr>
        <xdr:cNvPr id="82" name="直線コネクタ 81">
          <a:extLst>
            <a:ext uri="{FF2B5EF4-FFF2-40B4-BE49-F238E27FC236}">
              <a16:creationId xmlns:a16="http://schemas.microsoft.com/office/drawing/2014/main" id="{2757C328-16EA-472C-A1D5-7108E602A6F0}"/>
            </a:ext>
          </a:extLst>
        </xdr:cNvPr>
        <xdr:cNvCxnSpPr/>
      </xdr:nvCxnSpPr>
      <xdr:spPr>
        <a:xfrm flipV="1">
          <a:off x="1130300" y="7033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CC7F0381-1FAD-417F-B9AE-CB2EC3BDBE26}"/>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5CC72DFB-3BBC-405A-AF43-CB66D6E60B48}"/>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36D84FE8-BBCB-4530-B18C-66460224775D}"/>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3A78C670-F018-48AA-833E-6E0F98A0E068}"/>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743F7E89-FE53-4003-8FE3-7082412A1236}"/>
            </a:ext>
          </a:extLst>
        </xdr:cNvPr>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524DF114-3C7A-4D4B-9449-7D02D155FC27}"/>
            </a:ext>
          </a:extLst>
        </xdr:cNvPr>
        <xdr:cNvSpPr txBox="1"/>
      </xdr:nvSpPr>
      <xdr:spPr>
        <a:xfrm>
          <a:off x="2705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45737</xdr:rowOff>
    </xdr:from>
    <xdr:ext cx="405111" cy="259045"/>
    <xdr:sp macro="" textlink="">
      <xdr:nvSpPr>
        <xdr:cNvPr id="89" name="n_3mainValue【道路】&#10;有形固定資産減価償却率">
          <a:extLst>
            <a:ext uri="{FF2B5EF4-FFF2-40B4-BE49-F238E27FC236}">
              <a16:creationId xmlns:a16="http://schemas.microsoft.com/office/drawing/2014/main" id="{D9125E63-112E-4A82-92CC-8B061D38A525}"/>
            </a:ext>
          </a:extLst>
        </xdr:cNvPr>
        <xdr:cNvSpPr txBox="1"/>
      </xdr:nvSpPr>
      <xdr:spPr>
        <a:xfrm>
          <a:off x="1816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474D1840-096D-407E-9FCF-6ABE2927B196}"/>
            </a:ext>
          </a:extLst>
        </xdr:cNvPr>
        <xdr:cNvSpPr txBox="1"/>
      </xdr:nvSpPr>
      <xdr:spPr>
        <a:xfrm>
          <a:off x="927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B15C6F-4E4B-4A35-A896-31E5715AB6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D639D48-1CC4-424D-96E3-DC1A7D6BEC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C633410-C85B-4249-A526-8D59AEE38C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8E6E863-279A-4406-820A-6019F76E69B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5C7696F-CE7E-41F4-AF89-525B8C44A4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FEFC509-22BC-48F5-8A6F-789EF2C081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736E640-B78D-43A6-B773-362E25A899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D8DC867-386B-400F-9C4B-B88CCA9EE2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322F603-5E93-4FA4-A598-8736BF572B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98F6290-AD8C-40BE-A059-B458E1C0AA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20C2900-BF36-499C-9EC2-FC513EB857F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6DE162B-DA4B-4F3B-B215-F5E704E7AE2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8586C28-482A-4814-824B-2062C497790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6D6A6BA-6DE8-47A3-8363-FD3300EF950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13C29A5-DBB8-4749-8D32-B105AC085EB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73848AD-6ACC-4A31-AF55-A4CF4373AC51}"/>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865B40A-8700-4BA2-AC61-69117D99461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90B7DFF-3391-47EA-9646-CEA3DCBC76BC}"/>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6A1009F-03BE-4A4E-9BAF-9CDB9EE4EC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C7C23237-3CAD-49A6-B3DA-516FA49F2C0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14F67B-D3AD-42E6-9084-0D6FD608A0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A4FB0B11-27D7-4B7D-9F4A-05B146BF7A86}"/>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3914947-1DC8-49A6-AD53-2F5037FCDA13}"/>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55485D76-3C2F-4494-9C4C-F3ADA27E622E}"/>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3B192DEB-D572-423C-857A-79158912493F}"/>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CECD733-56F6-4C23-8D91-8861459A9024}"/>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6583B530-3A91-479A-A68E-E503A69314B6}"/>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57E38FA0-0C40-4F7E-A60E-8DB38BA7CA4A}"/>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B939EFF1-E4E5-4334-952D-C086B60E92F5}"/>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CFDAD59C-CB64-4E2D-B3A1-97FF7A3D23A7}"/>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5B76F383-80AE-42D2-B1CD-C1687F554BDB}"/>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54C95BEA-8006-4C86-BC74-296BF9D2E81C}"/>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E670751-2B30-4065-9DF3-ADCF87A84E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EE467E5-CF51-40CD-9955-D7C78E96E5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FD18D0E-BCD0-4033-8E69-C4A9A1B3FE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36234A9-6B60-4880-A490-98AADE3C7A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30F980-CC7B-4E78-B5C9-07921DF6EE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56763</xdr:rowOff>
    </xdr:from>
    <xdr:to>
      <xdr:col>55</xdr:col>
      <xdr:colOff>50800</xdr:colOff>
      <xdr:row>41</xdr:row>
      <xdr:rowOff>158363</xdr:rowOff>
    </xdr:to>
    <xdr:sp macro="" textlink="">
      <xdr:nvSpPr>
        <xdr:cNvPr id="128" name="楕円 127">
          <a:extLst>
            <a:ext uri="{FF2B5EF4-FFF2-40B4-BE49-F238E27FC236}">
              <a16:creationId xmlns:a16="http://schemas.microsoft.com/office/drawing/2014/main" id="{0B35F12B-985E-43C7-8660-7BCE8C5335E3}"/>
            </a:ext>
          </a:extLst>
        </xdr:cNvPr>
        <xdr:cNvSpPr/>
      </xdr:nvSpPr>
      <xdr:spPr>
        <a:xfrm>
          <a:off x="10426700" y="7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48D7CC0E-C61E-4766-934B-A3188E05B415}"/>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56887</xdr:rowOff>
    </xdr:from>
    <xdr:to>
      <xdr:col>50</xdr:col>
      <xdr:colOff>165100</xdr:colOff>
      <xdr:row>41</xdr:row>
      <xdr:rowOff>158487</xdr:rowOff>
    </xdr:to>
    <xdr:sp macro="" textlink="">
      <xdr:nvSpPr>
        <xdr:cNvPr id="130" name="楕円 129">
          <a:extLst>
            <a:ext uri="{FF2B5EF4-FFF2-40B4-BE49-F238E27FC236}">
              <a16:creationId xmlns:a16="http://schemas.microsoft.com/office/drawing/2014/main" id="{B8DC7570-BD1F-4F0E-8FC6-1265E4B9B494}"/>
            </a:ext>
          </a:extLst>
        </xdr:cNvPr>
        <xdr:cNvSpPr/>
      </xdr:nvSpPr>
      <xdr:spPr>
        <a:xfrm>
          <a:off x="9588500" y="70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107563</xdr:rowOff>
    </xdr:from>
    <xdr:to>
      <xdr:col>55</xdr:col>
      <xdr:colOff>0</xdr:colOff>
      <xdr:row>41</xdr:row>
      <xdr:rowOff>107687</xdr:rowOff>
    </xdr:to>
    <xdr:cxnSp macro="">
      <xdr:nvCxnSpPr>
        <xdr:cNvPr id="131" name="直線コネクタ 130">
          <a:extLst>
            <a:ext uri="{FF2B5EF4-FFF2-40B4-BE49-F238E27FC236}">
              <a16:creationId xmlns:a16="http://schemas.microsoft.com/office/drawing/2014/main" id="{AF0405C1-121E-4C4E-B28B-0CAD91254D5E}"/>
            </a:ext>
          </a:extLst>
        </xdr:cNvPr>
        <xdr:cNvCxnSpPr/>
      </xdr:nvCxnSpPr>
      <xdr:spPr>
        <a:xfrm flipV="1">
          <a:off x="9639300" y="7137013"/>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57055</xdr:rowOff>
    </xdr:from>
    <xdr:to>
      <xdr:col>46</xdr:col>
      <xdr:colOff>38100</xdr:colOff>
      <xdr:row>41</xdr:row>
      <xdr:rowOff>158655</xdr:rowOff>
    </xdr:to>
    <xdr:sp macro="" textlink="">
      <xdr:nvSpPr>
        <xdr:cNvPr id="132" name="楕円 131">
          <a:extLst>
            <a:ext uri="{FF2B5EF4-FFF2-40B4-BE49-F238E27FC236}">
              <a16:creationId xmlns:a16="http://schemas.microsoft.com/office/drawing/2014/main" id="{7B4B88AD-64A3-42D6-8396-322873AB1E63}"/>
            </a:ext>
          </a:extLst>
        </xdr:cNvPr>
        <xdr:cNvSpPr/>
      </xdr:nvSpPr>
      <xdr:spPr>
        <a:xfrm>
          <a:off x="8699500" y="70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107687</xdr:rowOff>
    </xdr:from>
    <xdr:to>
      <xdr:col>50</xdr:col>
      <xdr:colOff>114300</xdr:colOff>
      <xdr:row>41</xdr:row>
      <xdr:rowOff>107855</xdr:rowOff>
    </xdr:to>
    <xdr:cxnSp macro="">
      <xdr:nvCxnSpPr>
        <xdr:cNvPr id="133" name="直線コネクタ 132">
          <a:extLst>
            <a:ext uri="{FF2B5EF4-FFF2-40B4-BE49-F238E27FC236}">
              <a16:creationId xmlns:a16="http://schemas.microsoft.com/office/drawing/2014/main" id="{4A6D3316-0F0C-4DD6-9E5D-FABD731B7922}"/>
            </a:ext>
          </a:extLst>
        </xdr:cNvPr>
        <xdr:cNvCxnSpPr/>
      </xdr:nvCxnSpPr>
      <xdr:spPr>
        <a:xfrm flipV="1">
          <a:off x="8750300" y="713713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57139</xdr:rowOff>
    </xdr:from>
    <xdr:to>
      <xdr:col>41</xdr:col>
      <xdr:colOff>101600</xdr:colOff>
      <xdr:row>41</xdr:row>
      <xdr:rowOff>158739</xdr:rowOff>
    </xdr:to>
    <xdr:sp macro="" textlink="">
      <xdr:nvSpPr>
        <xdr:cNvPr id="134" name="楕円 133">
          <a:extLst>
            <a:ext uri="{FF2B5EF4-FFF2-40B4-BE49-F238E27FC236}">
              <a16:creationId xmlns:a16="http://schemas.microsoft.com/office/drawing/2014/main" id="{CFF87353-FF3F-427A-B98D-B3A05297B286}"/>
            </a:ext>
          </a:extLst>
        </xdr:cNvPr>
        <xdr:cNvSpPr/>
      </xdr:nvSpPr>
      <xdr:spPr>
        <a:xfrm>
          <a:off x="7810500" y="7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107855</xdr:rowOff>
    </xdr:from>
    <xdr:to>
      <xdr:col>45</xdr:col>
      <xdr:colOff>177800</xdr:colOff>
      <xdr:row>41</xdr:row>
      <xdr:rowOff>107939</xdr:rowOff>
    </xdr:to>
    <xdr:cxnSp macro="">
      <xdr:nvCxnSpPr>
        <xdr:cNvPr id="135" name="直線コネクタ 134">
          <a:extLst>
            <a:ext uri="{FF2B5EF4-FFF2-40B4-BE49-F238E27FC236}">
              <a16:creationId xmlns:a16="http://schemas.microsoft.com/office/drawing/2014/main" id="{15491A0E-0DEB-4CA0-AB36-5E8394CDA184}"/>
            </a:ext>
          </a:extLst>
        </xdr:cNvPr>
        <xdr:cNvCxnSpPr/>
      </xdr:nvCxnSpPr>
      <xdr:spPr>
        <a:xfrm flipV="1">
          <a:off x="7861300" y="713730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56412</xdr:rowOff>
    </xdr:from>
    <xdr:to>
      <xdr:col>36</xdr:col>
      <xdr:colOff>165100</xdr:colOff>
      <xdr:row>41</xdr:row>
      <xdr:rowOff>158012</xdr:rowOff>
    </xdr:to>
    <xdr:sp macro="" textlink="">
      <xdr:nvSpPr>
        <xdr:cNvPr id="136" name="楕円 135">
          <a:extLst>
            <a:ext uri="{FF2B5EF4-FFF2-40B4-BE49-F238E27FC236}">
              <a16:creationId xmlns:a16="http://schemas.microsoft.com/office/drawing/2014/main" id="{28CC4C34-8519-4688-8642-36200003D6DD}"/>
            </a:ext>
          </a:extLst>
        </xdr:cNvPr>
        <xdr:cNvSpPr/>
      </xdr:nvSpPr>
      <xdr:spPr>
        <a:xfrm>
          <a:off x="6921500" y="70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107212</xdr:rowOff>
    </xdr:from>
    <xdr:to>
      <xdr:col>41</xdr:col>
      <xdr:colOff>50800</xdr:colOff>
      <xdr:row>41</xdr:row>
      <xdr:rowOff>107939</xdr:rowOff>
    </xdr:to>
    <xdr:cxnSp macro="">
      <xdr:nvCxnSpPr>
        <xdr:cNvPr id="137" name="直線コネクタ 136">
          <a:extLst>
            <a:ext uri="{FF2B5EF4-FFF2-40B4-BE49-F238E27FC236}">
              <a16:creationId xmlns:a16="http://schemas.microsoft.com/office/drawing/2014/main" id="{A4D0C791-6532-49FD-B934-B34C020D853F}"/>
            </a:ext>
          </a:extLst>
        </xdr:cNvPr>
        <xdr:cNvCxnSpPr/>
      </xdr:nvCxnSpPr>
      <xdr:spPr>
        <a:xfrm>
          <a:off x="6972300" y="7136662"/>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69A8E002-7CEC-4385-8253-B5EE28191BD4}"/>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E8A3DF91-B1F6-412A-AB02-6B2FDDD397FC}"/>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ACDDE4A3-9215-4FDA-9CC1-F9DBAD6568CE}"/>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6860E784-AA43-429E-984B-A9F375B83991}"/>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149614</xdr:rowOff>
    </xdr:from>
    <xdr:ext cx="534377" cy="259045"/>
    <xdr:sp macro="" textlink="">
      <xdr:nvSpPr>
        <xdr:cNvPr id="142" name="n_1mainValue【道路】&#10;一人当たり延長">
          <a:extLst>
            <a:ext uri="{FF2B5EF4-FFF2-40B4-BE49-F238E27FC236}">
              <a16:creationId xmlns:a16="http://schemas.microsoft.com/office/drawing/2014/main" id="{D0FE6FC7-6C8F-4F20-8ECF-651ABC6E3216}"/>
            </a:ext>
          </a:extLst>
        </xdr:cNvPr>
        <xdr:cNvSpPr txBox="1"/>
      </xdr:nvSpPr>
      <xdr:spPr>
        <a:xfrm>
          <a:off x="9359411" y="71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149782</xdr:rowOff>
    </xdr:from>
    <xdr:ext cx="534377" cy="259045"/>
    <xdr:sp macro="" textlink="">
      <xdr:nvSpPr>
        <xdr:cNvPr id="143" name="n_2mainValue【道路】&#10;一人当たり延長">
          <a:extLst>
            <a:ext uri="{FF2B5EF4-FFF2-40B4-BE49-F238E27FC236}">
              <a16:creationId xmlns:a16="http://schemas.microsoft.com/office/drawing/2014/main" id="{17396413-AE1C-4201-830F-E2414FE317C7}"/>
            </a:ext>
          </a:extLst>
        </xdr:cNvPr>
        <xdr:cNvSpPr txBox="1"/>
      </xdr:nvSpPr>
      <xdr:spPr>
        <a:xfrm>
          <a:off x="8483111" y="71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149866</xdr:rowOff>
    </xdr:from>
    <xdr:ext cx="534377" cy="259045"/>
    <xdr:sp macro="" textlink="">
      <xdr:nvSpPr>
        <xdr:cNvPr id="144" name="n_3mainValue【道路】&#10;一人当たり延長">
          <a:extLst>
            <a:ext uri="{FF2B5EF4-FFF2-40B4-BE49-F238E27FC236}">
              <a16:creationId xmlns:a16="http://schemas.microsoft.com/office/drawing/2014/main" id="{E39CF4C7-7D6D-40A5-997E-282C8AF872A6}"/>
            </a:ext>
          </a:extLst>
        </xdr:cNvPr>
        <xdr:cNvSpPr txBox="1"/>
      </xdr:nvSpPr>
      <xdr:spPr>
        <a:xfrm>
          <a:off x="7594111" y="7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149139</xdr:rowOff>
    </xdr:from>
    <xdr:ext cx="534377" cy="259045"/>
    <xdr:sp macro="" textlink="">
      <xdr:nvSpPr>
        <xdr:cNvPr id="145" name="n_4mainValue【道路】&#10;一人当たり延長">
          <a:extLst>
            <a:ext uri="{FF2B5EF4-FFF2-40B4-BE49-F238E27FC236}">
              <a16:creationId xmlns:a16="http://schemas.microsoft.com/office/drawing/2014/main" id="{180A155B-15A6-41CF-8C21-348C2CF3A70F}"/>
            </a:ext>
          </a:extLst>
        </xdr:cNvPr>
        <xdr:cNvSpPr txBox="1"/>
      </xdr:nvSpPr>
      <xdr:spPr>
        <a:xfrm>
          <a:off x="6705111" y="71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9C9088D-1365-4F5F-904E-E583841D7D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49A3409-4761-4829-B8DB-E23A5C4905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B22C487-B0FE-4D0B-8C77-EA706E6781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4865622-35CB-4A17-9DA6-65EFE5CBBA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AD2FC89-16B4-45F6-81A5-05C7DF525C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0E62B92-5FCF-4740-BCFF-B039F6BC80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873FAEF-8781-401A-BFFF-AB978F870D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86F300C-089F-474C-99B1-B854F04A4F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0425B2D-04F5-4A6E-84EE-5ED672C18B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1D0AC4A-47E1-4FBD-AC00-52BF8DC00D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94B6D54-E0B7-4281-B0A7-F62D659B8C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F99E2FD-B5A7-4758-A0CD-648068F9F84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86AF9D8-CC00-4262-9109-B0340AFA1A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CD342663-4161-42D5-81EC-4147613C4AA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9513BAA7-0DE1-43E6-A133-3F5CA28871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B983C5B-0E96-40C6-883E-05424B4C2A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4571728-7E59-46B6-B0E9-890B24092D4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15C9F5A-C4B1-4BCD-8140-D4A876331F4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B9F339F0-A093-4169-AAA1-75FC23B51E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777A572-B21B-44FD-8CFD-07D83A35FC6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A8B9763-3DF1-4A14-85EA-84850343E26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95E4002-46F7-4366-B4B5-FE9938E075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EE9BE20C-C80D-45DD-A0DD-2180C98316B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37925F8-ACD3-4FEC-A667-9E84CD66D1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2AAAFA7B-5623-4A6D-9E44-A0736DF6201C}"/>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0CF6A94-386C-41F3-99C4-5C925FE98366}"/>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C2A754A5-DD6D-4D9F-9DBD-5E2E7721C4F8}"/>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88863BD6-0324-4EF1-9E82-D13077EDB41E}"/>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F4FC6FAF-3580-4563-BA01-5C8A9A2356D2}"/>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3EE4563-7DAA-4C12-99F4-8352437B2BDB}"/>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679E92D1-CDF5-40C1-B98C-D493437855EB}"/>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84963423-4802-435D-B529-19FF20DD7ED6}"/>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EE242DCA-9D71-4173-AD22-0C54C78C80A6}"/>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C6465831-9D1C-4FEB-BDF2-ADDFFC3AEAE6}"/>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DFD0CC3F-4FE9-4A63-B6E1-D748E86FBCC3}"/>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3B36AFB-70B7-4A47-B1A8-1EAC249B70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C03874C-001E-42FE-9794-AA01F8CC59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64389AB-55AA-4EDB-82B0-01F7D21C2B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C8B1F6-EF20-4624-A0FF-A2747EA9DF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7D45F7-2363-4492-91FD-EDBADE820E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86" name="楕円 185">
          <a:extLst>
            <a:ext uri="{FF2B5EF4-FFF2-40B4-BE49-F238E27FC236}">
              <a16:creationId xmlns:a16="http://schemas.microsoft.com/office/drawing/2014/main" id="{DE59C8D5-590E-4676-843A-857E86596CF9}"/>
            </a:ext>
          </a:extLst>
        </xdr:cNvPr>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096083B-C9F5-4B5A-B248-8E49EB196DBD}"/>
            </a:ext>
          </a:extLst>
        </xdr:cNvPr>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88" name="楕円 187">
          <a:extLst>
            <a:ext uri="{FF2B5EF4-FFF2-40B4-BE49-F238E27FC236}">
              <a16:creationId xmlns:a16="http://schemas.microsoft.com/office/drawing/2014/main" id="{5EE4C4FA-6B86-4FFE-BFFF-67FB68633B42}"/>
            </a:ext>
          </a:extLst>
        </xdr:cNvPr>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161925</xdr:rowOff>
    </xdr:from>
    <xdr:to>
      <xdr:col>24</xdr:col>
      <xdr:colOff>63500</xdr:colOff>
      <xdr:row>59</xdr:row>
      <xdr:rowOff>26670</xdr:rowOff>
    </xdr:to>
    <xdr:cxnSp macro="">
      <xdr:nvCxnSpPr>
        <xdr:cNvPr id="189" name="直線コネクタ 188">
          <a:extLst>
            <a:ext uri="{FF2B5EF4-FFF2-40B4-BE49-F238E27FC236}">
              <a16:creationId xmlns:a16="http://schemas.microsoft.com/office/drawing/2014/main" id="{42B453E3-98BD-4C2C-852B-7C784968965B}"/>
            </a:ext>
          </a:extLst>
        </xdr:cNvPr>
        <xdr:cNvCxnSpPr/>
      </xdr:nvCxnSpPr>
      <xdr:spPr>
        <a:xfrm>
          <a:off x="3797300" y="10106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90" name="楕円 189">
          <a:extLst>
            <a:ext uri="{FF2B5EF4-FFF2-40B4-BE49-F238E27FC236}">
              <a16:creationId xmlns:a16="http://schemas.microsoft.com/office/drawing/2014/main" id="{A3DED953-1308-45A8-BB79-88027336B513}"/>
            </a:ext>
          </a:extLst>
        </xdr:cNvPr>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161925</xdr:rowOff>
    </xdr:to>
    <xdr:cxnSp macro="">
      <xdr:nvCxnSpPr>
        <xdr:cNvPr id="191" name="直線コネクタ 190">
          <a:extLst>
            <a:ext uri="{FF2B5EF4-FFF2-40B4-BE49-F238E27FC236}">
              <a16:creationId xmlns:a16="http://schemas.microsoft.com/office/drawing/2014/main" id="{BA2EE983-AC64-4DFF-84FE-D629D5DFD44E}"/>
            </a:ext>
          </a:extLst>
        </xdr:cNvPr>
        <xdr:cNvCxnSpPr/>
      </xdr:nvCxnSpPr>
      <xdr:spPr>
        <a:xfrm>
          <a:off x="2908300" y="100793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2" name="楕円 191">
          <a:extLst>
            <a:ext uri="{FF2B5EF4-FFF2-40B4-BE49-F238E27FC236}">
              <a16:creationId xmlns:a16="http://schemas.microsoft.com/office/drawing/2014/main" id="{9C895053-BF33-4EC9-94BF-8D9E6EB7B966}"/>
            </a:ext>
          </a:extLst>
        </xdr:cNvPr>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135255</xdr:rowOff>
    </xdr:to>
    <xdr:cxnSp macro="">
      <xdr:nvCxnSpPr>
        <xdr:cNvPr id="193" name="直線コネクタ 192">
          <a:extLst>
            <a:ext uri="{FF2B5EF4-FFF2-40B4-BE49-F238E27FC236}">
              <a16:creationId xmlns:a16="http://schemas.microsoft.com/office/drawing/2014/main" id="{270BC17E-095A-459D-ABBF-7C1D519F2981}"/>
            </a:ext>
          </a:extLst>
        </xdr:cNvPr>
        <xdr:cNvCxnSpPr/>
      </xdr:nvCxnSpPr>
      <xdr:spPr>
        <a:xfrm>
          <a:off x="2019300" y="1004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21590</xdr:rowOff>
    </xdr:from>
    <xdr:to>
      <xdr:col>6</xdr:col>
      <xdr:colOff>38100</xdr:colOff>
      <xdr:row>58</xdr:row>
      <xdr:rowOff>123190</xdr:rowOff>
    </xdr:to>
    <xdr:sp macro="" textlink="">
      <xdr:nvSpPr>
        <xdr:cNvPr id="194" name="楕円 193">
          <a:extLst>
            <a:ext uri="{FF2B5EF4-FFF2-40B4-BE49-F238E27FC236}">
              <a16:creationId xmlns:a16="http://schemas.microsoft.com/office/drawing/2014/main" id="{B9B3121D-BA11-4034-9A96-582644B13E35}"/>
            </a:ext>
          </a:extLst>
        </xdr:cNvPr>
        <xdr:cNvSpPr/>
      </xdr:nvSpPr>
      <xdr:spPr>
        <a:xfrm>
          <a:off x="107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72390</xdr:rowOff>
    </xdr:from>
    <xdr:to>
      <xdr:col>10</xdr:col>
      <xdr:colOff>114300</xdr:colOff>
      <xdr:row>58</xdr:row>
      <xdr:rowOff>104775</xdr:rowOff>
    </xdr:to>
    <xdr:cxnSp macro="">
      <xdr:nvCxnSpPr>
        <xdr:cNvPr id="195" name="直線コネクタ 194">
          <a:extLst>
            <a:ext uri="{FF2B5EF4-FFF2-40B4-BE49-F238E27FC236}">
              <a16:creationId xmlns:a16="http://schemas.microsoft.com/office/drawing/2014/main" id="{2133E280-5F90-4F7D-AB92-90E886DC3E38}"/>
            </a:ext>
          </a:extLst>
        </xdr:cNvPr>
        <xdr:cNvCxnSpPr/>
      </xdr:nvCxnSpPr>
      <xdr:spPr>
        <a:xfrm>
          <a:off x="1130300" y="10016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24FF816-4D56-4FBC-87EF-648AC5815DB2}"/>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E27D5D79-84F4-46C9-917C-9F50FDEDF329}"/>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FDDD962-C63F-4E9A-9623-A0C80423E974}"/>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CB1B1EA5-E2FA-4A3A-873C-94016B49A28A}"/>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57802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0E0801F-7717-400B-BEB6-58ED274797C5}"/>
            </a:ext>
          </a:extLst>
        </xdr:cNvPr>
        <xdr:cNvSpPr txBox="1"/>
      </xdr:nvSpPr>
      <xdr:spPr>
        <a:xfrm>
          <a:off x="3582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31132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196A27E6-E7BB-4F75-A19C-4F418276AFD1}"/>
            </a:ext>
          </a:extLst>
        </xdr:cNvPr>
        <xdr:cNvSpPr txBox="1"/>
      </xdr:nvSpPr>
      <xdr:spPr>
        <a:xfrm>
          <a:off x="2705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294F40D1-33AD-4A8E-B142-A55FF2D55E4C}"/>
            </a:ext>
          </a:extLst>
        </xdr:cNvPr>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139717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AA3CF506-7676-4A6D-B3BF-540EA51E856F}"/>
            </a:ext>
          </a:extLst>
        </xdr:cNvPr>
        <xdr:cNvSpPr txBox="1"/>
      </xdr:nvSpPr>
      <xdr:spPr>
        <a:xfrm>
          <a:off x="927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8BDCC10-8D2B-4AAD-82C6-E420DB0CAC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DCF8838-1FDF-4F97-9CC2-BD851F424E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44D84266-DC2C-4540-9F68-50BBA72883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1903C05-2A2C-4071-8D87-CB329A472F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72C067E-5FFA-403D-97D6-4F7B4F1133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391F1487-4D9B-4F5F-980F-17CFA31ED8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20BA33B-D932-459A-85D4-14D43A8E3B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A252585-4608-4894-BB19-9DC66DC2FD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85BB3DCC-68AD-4D6C-8CC7-0D34D01EB0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0887982-564E-4AF9-B2AB-5A85E371BD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CD99ABC-667F-4EFB-902B-78BA892FA8F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25A5B526-8A0E-483B-A889-CC3FC2625B5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406ECE6-01EC-49DB-9733-E4EB419FB7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C1E26664-4A79-4C3D-9FDC-6774C1687E8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8A963E9D-2E70-4121-9364-2200D61F20C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5523FB1F-F8ED-4261-8EBB-FF4B7DD5477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1760A2C0-6226-4D6D-A904-8898CB34A45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3C057563-0985-4A6E-8982-107AC59D320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5547849-10FF-48F7-8779-7BD13238B1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A1B8B423-F698-4862-8329-E66E4C2B66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2715806A-EB2C-402A-80B4-4C226E3C2F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C485E1F9-72C8-47CF-A92E-1A9F155C0E06}"/>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2727C09E-7F71-437D-BE84-09BC66E9D7F7}"/>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2192A059-5ED7-433E-9731-D1FD5960839D}"/>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FAC5DAC-1987-4381-AFD7-0FF06E3803C3}"/>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28B3757F-711C-463D-8E30-A112116F544B}"/>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B868CE1-DD23-41F8-A1F5-1ABFFE4C01CF}"/>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17C8F43F-082E-49BD-B7C9-F45016D983C7}"/>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1FA30A43-318F-4BD3-A83B-FBE8A61DDAF9}"/>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3A4E7D0-3D9A-4126-8A75-BC1582EA18CC}"/>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601167F7-667B-4908-A59D-8D68DADA0D0C}"/>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4CFB357A-8E76-4751-81E8-77DE2174CB5E}"/>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6ED874E-D4A3-4023-A97B-1CB2A92A38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8860557-1E96-4C5F-8B09-12B9BD42D0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B12DE26-B64E-45BF-9CBD-97DDDC609E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299B75-A81C-477B-8EBB-F7F9376B5B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3413966-44A8-42AE-89C8-E53EF36910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62389</xdr:rowOff>
    </xdr:from>
    <xdr:to>
      <xdr:col>55</xdr:col>
      <xdr:colOff>50800</xdr:colOff>
      <xdr:row>62</xdr:row>
      <xdr:rowOff>163989</xdr:rowOff>
    </xdr:to>
    <xdr:sp macro="" textlink="">
      <xdr:nvSpPr>
        <xdr:cNvPr id="241" name="楕円 240">
          <a:extLst>
            <a:ext uri="{FF2B5EF4-FFF2-40B4-BE49-F238E27FC236}">
              <a16:creationId xmlns:a16="http://schemas.microsoft.com/office/drawing/2014/main" id="{DFBEFE92-D94F-4FC8-8ED5-31B019188994}"/>
            </a:ext>
          </a:extLst>
        </xdr:cNvPr>
        <xdr:cNvSpPr/>
      </xdr:nvSpPr>
      <xdr:spPr>
        <a:xfrm>
          <a:off x="10426700" y="106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85266</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326B769F-DB96-4D52-9E26-35DE0F943493}"/>
            </a:ext>
          </a:extLst>
        </xdr:cNvPr>
        <xdr:cNvSpPr txBox="1"/>
      </xdr:nvSpPr>
      <xdr:spPr>
        <a:xfrm>
          <a:off x="10515600" y="10543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62503</xdr:rowOff>
    </xdr:from>
    <xdr:to>
      <xdr:col>50</xdr:col>
      <xdr:colOff>165100</xdr:colOff>
      <xdr:row>62</xdr:row>
      <xdr:rowOff>164103</xdr:rowOff>
    </xdr:to>
    <xdr:sp macro="" textlink="">
      <xdr:nvSpPr>
        <xdr:cNvPr id="243" name="楕円 242">
          <a:extLst>
            <a:ext uri="{FF2B5EF4-FFF2-40B4-BE49-F238E27FC236}">
              <a16:creationId xmlns:a16="http://schemas.microsoft.com/office/drawing/2014/main" id="{635F26FB-4A07-4744-B185-6FF2709AC3B4}"/>
            </a:ext>
          </a:extLst>
        </xdr:cNvPr>
        <xdr:cNvSpPr/>
      </xdr:nvSpPr>
      <xdr:spPr>
        <a:xfrm>
          <a:off x="9588500" y="106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113189</xdr:rowOff>
    </xdr:from>
    <xdr:to>
      <xdr:col>55</xdr:col>
      <xdr:colOff>0</xdr:colOff>
      <xdr:row>62</xdr:row>
      <xdr:rowOff>113303</xdr:rowOff>
    </xdr:to>
    <xdr:cxnSp macro="">
      <xdr:nvCxnSpPr>
        <xdr:cNvPr id="244" name="直線コネクタ 243">
          <a:extLst>
            <a:ext uri="{FF2B5EF4-FFF2-40B4-BE49-F238E27FC236}">
              <a16:creationId xmlns:a16="http://schemas.microsoft.com/office/drawing/2014/main" id="{6A75B308-A669-4498-94C4-40E8A7C20A26}"/>
            </a:ext>
          </a:extLst>
        </xdr:cNvPr>
        <xdr:cNvCxnSpPr/>
      </xdr:nvCxnSpPr>
      <xdr:spPr>
        <a:xfrm flipV="1">
          <a:off x="9639300" y="1074308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67020</xdr:rowOff>
    </xdr:from>
    <xdr:to>
      <xdr:col>46</xdr:col>
      <xdr:colOff>38100</xdr:colOff>
      <xdr:row>62</xdr:row>
      <xdr:rowOff>168620</xdr:rowOff>
    </xdr:to>
    <xdr:sp macro="" textlink="">
      <xdr:nvSpPr>
        <xdr:cNvPr id="245" name="楕円 244">
          <a:extLst>
            <a:ext uri="{FF2B5EF4-FFF2-40B4-BE49-F238E27FC236}">
              <a16:creationId xmlns:a16="http://schemas.microsoft.com/office/drawing/2014/main" id="{9346F02D-A35E-411C-9113-6CD05EF0D7AA}"/>
            </a:ext>
          </a:extLst>
        </xdr:cNvPr>
        <xdr:cNvSpPr/>
      </xdr:nvSpPr>
      <xdr:spPr>
        <a:xfrm>
          <a:off x="8699500" y="106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113303</xdr:rowOff>
    </xdr:from>
    <xdr:to>
      <xdr:col>50</xdr:col>
      <xdr:colOff>114300</xdr:colOff>
      <xdr:row>62</xdr:row>
      <xdr:rowOff>117820</xdr:rowOff>
    </xdr:to>
    <xdr:cxnSp macro="">
      <xdr:nvCxnSpPr>
        <xdr:cNvPr id="246" name="直線コネクタ 245">
          <a:extLst>
            <a:ext uri="{FF2B5EF4-FFF2-40B4-BE49-F238E27FC236}">
              <a16:creationId xmlns:a16="http://schemas.microsoft.com/office/drawing/2014/main" id="{B1E1F512-33C0-42D0-9C8D-9403B12BAEAB}"/>
            </a:ext>
          </a:extLst>
        </xdr:cNvPr>
        <xdr:cNvCxnSpPr/>
      </xdr:nvCxnSpPr>
      <xdr:spPr>
        <a:xfrm flipV="1">
          <a:off x="8750300" y="10743203"/>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66828</xdr:rowOff>
    </xdr:from>
    <xdr:to>
      <xdr:col>41</xdr:col>
      <xdr:colOff>101600</xdr:colOff>
      <xdr:row>62</xdr:row>
      <xdr:rowOff>168428</xdr:rowOff>
    </xdr:to>
    <xdr:sp macro="" textlink="">
      <xdr:nvSpPr>
        <xdr:cNvPr id="247" name="楕円 246">
          <a:extLst>
            <a:ext uri="{FF2B5EF4-FFF2-40B4-BE49-F238E27FC236}">
              <a16:creationId xmlns:a16="http://schemas.microsoft.com/office/drawing/2014/main" id="{E73B3283-8ECB-49AA-9056-E7F6B09D47C8}"/>
            </a:ext>
          </a:extLst>
        </xdr:cNvPr>
        <xdr:cNvSpPr/>
      </xdr:nvSpPr>
      <xdr:spPr>
        <a:xfrm>
          <a:off x="7810500" y="106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117628</xdr:rowOff>
    </xdr:from>
    <xdr:to>
      <xdr:col>45</xdr:col>
      <xdr:colOff>177800</xdr:colOff>
      <xdr:row>62</xdr:row>
      <xdr:rowOff>117820</xdr:rowOff>
    </xdr:to>
    <xdr:cxnSp macro="">
      <xdr:nvCxnSpPr>
        <xdr:cNvPr id="248" name="直線コネクタ 247">
          <a:extLst>
            <a:ext uri="{FF2B5EF4-FFF2-40B4-BE49-F238E27FC236}">
              <a16:creationId xmlns:a16="http://schemas.microsoft.com/office/drawing/2014/main" id="{32BB6CAB-2482-46D6-AB5B-7F5D53792265}"/>
            </a:ext>
          </a:extLst>
        </xdr:cNvPr>
        <xdr:cNvCxnSpPr/>
      </xdr:nvCxnSpPr>
      <xdr:spPr>
        <a:xfrm>
          <a:off x="7861300" y="10747528"/>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69231</xdr:rowOff>
    </xdr:from>
    <xdr:to>
      <xdr:col>36</xdr:col>
      <xdr:colOff>165100</xdr:colOff>
      <xdr:row>62</xdr:row>
      <xdr:rowOff>170831</xdr:rowOff>
    </xdr:to>
    <xdr:sp macro="" textlink="">
      <xdr:nvSpPr>
        <xdr:cNvPr id="249" name="楕円 248">
          <a:extLst>
            <a:ext uri="{FF2B5EF4-FFF2-40B4-BE49-F238E27FC236}">
              <a16:creationId xmlns:a16="http://schemas.microsoft.com/office/drawing/2014/main" id="{0D32A644-1E87-4324-B261-4AE808659264}"/>
            </a:ext>
          </a:extLst>
        </xdr:cNvPr>
        <xdr:cNvSpPr/>
      </xdr:nvSpPr>
      <xdr:spPr>
        <a:xfrm>
          <a:off x="6921500" y="106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117628</xdr:rowOff>
    </xdr:from>
    <xdr:to>
      <xdr:col>41</xdr:col>
      <xdr:colOff>50800</xdr:colOff>
      <xdr:row>62</xdr:row>
      <xdr:rowOff>120031</xdr:rowOff>
    </xdr:to>
    <xdr:cxnSp macro="">
      <xdr:nvCxnSpPr>
        <xdr:cNvPr id="250" name="直線コネクタ 249">
          <a:extLst>
            <a:ext uri="{FF2B5EF4-FFF2-40B4-BE49-F238E27FC236}">
              <a16:creationId xmlns:a16="http://schemas.microsoft.com/office/drawing/2014/main" id="{F35C0FE7-0188-4DDA-8CBF-2EA5B205B042}"/>
            </a:ext>
          </a:extLst>
        </xdr:cNvPr>
        <xdr:cNvCxnSpPr/>
      </xdr:nvCxnSpPr>
      <xdr:spPr>
        <a:xfrm flipV="1">
          <a:off x="6972300" y="10747528"/>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634ADCB2-EC39-4CCF-9CC2-A88E52369093}"/>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8A5C5256-98B4-4E38-A04F-B81FD5756139}"/>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B271DECD-88DF-435D-A1D4-4594C7C7426F}"/>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1805B940-46D3-49D7-BAB1-B1F007951601}"/>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9180</xdr:rowOff>
    </xdr:from>
    <xdr:ext cx="690189" cy="259045"/>
    <xdr:sp macro="" textlink="">
      <xdr:nvSpPr>
        <xdr:cNvPr id="255" name="n_1mainValue【橋りょう・トンネル】&#10;一人当たり有形固定資産（償却資産）額">
          <a:extLst>
            <a:ext uri="{FF2B5EF4-FFF2-40B4-BE49-F238E27FC236}">
              <a16:creationId xmlns:a16="http://schemas.microsoft.com/office/drawing/2014/main" id="{34C3B090-7EEB-42F5-88E0-1695E19A4DE0}"/>
            </a:ext>
          </a:extLst>
        </xdr:cNvPr>
        <xdr:cNvSpPr txBox="1"/>
      </xdr:nvSpPr>
      <xdr:spPr>
        <a:xfrm>
          <a:off x="9281505" y="10467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13697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3EC3608E-1AAB-47DE-B231-F46C67BC4305}"/>
            </a:ext>
          </a:extLst>
        </xdr:cNvPr>
        <xdr:cNvSpPr txBox="1"/>
      </xdr:nvSpPr>
      <xdr:spPr>
        <a:xfrm>
          <a:off x="8450795" y="1047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13505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BFA58074-DBC7-46F3-B200-F742DF9DAD87}"/>
            </a:ext>
          </a:extLst>
        </xdr:cNvPr>
        <xdr:cNvSpPr txBox="1"/>
      </xdr:nvSpPr>
      <xdr:spPr>
        <a:xfrm>
          <a:off x="7561795" y="10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15908</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A1EE0D18-D3C1-4CA4-BFAE-F2B1414C9199}"/>
            </a:ext>
          </a:extLst>
        </xdr:cNvPr>
        <xdr:cNvSpPr txBox="1"/>
      </xdr:nvSpPr>
      <xdr:spPr>
        <a:xfrm>
          <a:off x="6672795" y="1047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291503F-C7F9-4C89-8E58-6F10BA4AE3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E1B20E6B-9F41-4CB4-B7EB-940D62D54E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A71BF44-AAB7-4577-878A-5D2022A4F4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F3B0DE4E-1636-45C0-BD78-CA1E2EF5069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89DCBAB3-74F4-4021-9B41-969A718841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18BD187-CFC6-432F-8ED6-3C4AA4D133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3ECFDA3-058F-47DE-8B10-A2588E403A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B5D7EEE5-FC9F-473D-996D-2D84E8C714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2ECFC-CEEE-4660-9B29-BB1E1C40AB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B568ED6-05BC-478C-B6E4-898B2ADFA6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C272AF8-8937-4883-B3E7-724F5EE3E6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5A7F6E18-EC82-403A-BC1E-B4719426670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EEFD181B-794E-4E48-9F08-A1BEEDBDA8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F25D3AF2-CE41-427E-9B39-A9129C5EE2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951E407D-C582-4C2C-88A0-AD4F3172C94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C6C6B72-7B32-418C-AFF5-E4ED009AA9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186F250-9A92-4865-B3D0-03EF91B690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FD1EBBFB-C8EC-4F6F-9390-D4CE1AAD90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EC3F8EB9-C28A-4AFE-8A77-159464DE00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CB42E661-7E74-4D28-B9DE-50C84CAD81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6C99B5CF-6C54-4AD9-AA8B-091B159637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470913D6-B65A-4A93-8DD0-071B214F83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6CF79184-2085-48AA-8C01-793EFE6DC9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A4E59249-806E-49CD-BAB2-F231F335B2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458D3622-9032-4F26-AB42-68B8C6B7FD2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7B514FE5-00A5-4A4C-A05D-265412D6125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28BE0855-14D4-4D88-9A06-64BE3EAD81E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5ADB331F-5EFD-4D2D-A760-44F77C55E09A}"/>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98DC9E5-E4B5-441B-B77C-63B43BDFB5A3}"/>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5FD95428-BBB4-4030-BB51-6871536BAC5C}"/>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840950F9-6080-473C-8AC0-632CC3304C9F}"/>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6329C9A3-A960-46F4-99D7-E86B455651EB}"/>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F122F834-ACE8-4C20-9467-67DD9A320511}"/>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83B453C9-8855-4385-8B45-C7D8A59EAEA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B2349425-3FE0-4153-A147-464C76DFA801}"/>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DE87D6E-2A0F-4A9E-9D6B-51D9399E34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E36B4DA-FFF5-41C3-9B03-09E738F7E4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58D46A5-CC67-40D6-9215-AF5633CEEE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666716A-DD34-4569-8644-375079907B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0ACB340-4086-4BD4-8E85-39EA1B87DF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299" name="楕円 298">
          <a:extLst>
            <a:ext uri="{FF2B5EF4-FFF2-40B4-BE49-F238E27FC236}">
              <a16:creationId xmlns:a16="http://schemas.microsoft.com/office/drawing/2014/main" id="{05B6C5BD-A675-4E05-9B1C-C81770175CA4}"/>
            </a:ext>
          </a:extLst>
        </xdr:cNvPr>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13352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72C8FED3-04A4-428B-A01A-CAD5CD3B6C96}"/>
            </a:ext>
          </a:extLst>
        </xdr:cNvPr>
        <xdr:cNvSpPr txBox="1"/>
      </xdr:nvSpPr>
      <xdr:spPr>
        <a:xfrm>
          <a:off x="4673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301" name="楕円 300">
          <a:extLst>
            <a:ext uri="{FF2B5EF4-FFF2-40B4-BE49-F238E27FC236}">
              <a16:creationId xmlns:a16="http://schemas.microsoft.com/office/drawing/2014/main" id="{12D8493F-33B5-4A03-9E72-5E2222F5D3AF}"/>
            </a:ext>
          </a:extLst>
        </xdr:cNvPr>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45720</xdr:rowOff>
    </xdr:from>
    <xdr:to>
      <xdr:col>24</xdr:col>
      <xdr:colOff>63500</xdr:colOff>
      <xdr:row>84</xdr:row>
      <xdr:rowOff>85725</xdr:rowOff>
    </xdr:to>
    <xdr:cxnSp macro="">
      <xdr:nvCxnSpPr>
        <xdr:cNvPr id="302" name="直線コネクタ 301">
          <a:extLst>
            <a:ext uri="{FF2B5EF4-FFF2-40B4-BE49-F238E27FC236}">
              <a16:creationId xmlns:a16="http://schemas.microsoft.com/office/drawing/2014/main" id="{D10E17BA-4FEF-4F06-8AE6-7FEDB96F9D6F}"/>
            </a:ext>
          </a:extLst>
        </xdr:cNvPr>
        <xdr:cNvCxnSpPr/>
      </xdr:nvCxnSpPr>
      <xdr:spPr>
        <a:xfrm>
          <a:off x="3797300" y="14447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3" name="楕円 302">
          <a:extLst>
            <a:ext uri="{FF2B5EF4-FFF2-40B4-BE49-F238E27FC236}">
              <a16:creationId xmlns:a16="http://schemas.microsoft.com/office/drawing/2014/main" id="{8F45E319-FB5D-4F97-91AE-E13CF6EDB367}"/>
            </a:ext>
          </a:extLst>
        </xdr:cNvPr>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45720</xdr:rowOff>
    </xdr:to>
    <xdr:cxnSp macro="">
      <xdr:nvCxnSpPr>
        <xdr:cNvPr id="304" name="直線コネクタ 303">
          <a:extLst>
            <a:ext uri="{FF2B5EF4-FFF2-40B4-BE49-F238E27FC236}">
              <a16:creationId xmlns:a16="http://schemas.microsoft.com/office/drawing/2014/main" id="{A960FFD1-6CD4-4277-9943-F9513F495428}"/>
            </a:ext>
          </a:extLst>
        </xdr:cNvPr>
        <xdr:cNvCxnSpPr/>
      </xdr:nvCxnSpPr>
      <xdr:spPr>
        <a:xfrm>
          <a:off x="2908300" y="14411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05" name="楕円 304">
          <a:extLst>
            <a:ext uri="{FF2B5EF4-FFF2-40B4-BE49-F238E27FC236}">
              <a16:creationId xmlns:a16="http://schemas.microsoft.com/office/drawing/2014/main" id="{B7CB7337-8479-430F-B217-F22F6F3F372F}"/>
            </a:ext>
          </a:extLst>
        </xdr:cNvPr>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9525</xdr:rowOff>
    </xdr:to>
    <xdr:cxnSp macro="">
      <xdr:nvCxnSpPr>
        <xdr:cNvPr id="306" name="直線コネクタ 305">
          <a:extLst>
            <a:ext uri="{FF2B5EF4-FFF2-40B4-BE49-F238E27FC236}">
              <a16:creationId xmlns:a16="http://schemas.microsoft.com/office/drawing/2014/main" id="{DAE511D1-78EA-46AF-A68D-260BA5FB5B9E}"/>
            </a:ext>
          </a:extLst>
        </xdr:cNvPr>
        <xdr:cNvCxnSpPr/>
      </xdr:nvCxnSpPr>
      <xdr:spPr>
        <a:xfrm>
          <a:off x="2019300" y="143884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07" name="楕円 306">
          <a:extLst>
            <a:ext uri="{FF2B5EF4-FFF2-40B4-BE49-F238E27FC236}">
              <a16:creationId xmlns:a16="http://schemas.microsoft.com/office/drawing/2014/main" id="{2A7BE845-BA55-4CCE-9261-B3278856CD89}"/>
            </a:ext>
          </a:extLst>
        </xdr:cNvPr>
        <xdr:cNvSpPr/>
      </xdr:nvSpPr>
      <xdr:spPr>
        <a:xfrm>
          <a:off x="107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97155</xdr:rowOff>
    </xdr:from>
    <xdr:to>
      <xdr:col>10</xdr:col>
      <xdr:colOff>114300</xdr:colOff>
      <xdr:row>83</xdr:row>
      <xdr:rowOff>158114</xdr:rowOff>
    </xdr:to>
    <xdr:cxnSp macro="">
      <xdr:nvCxnSpPr>
        <xdr:cNvPr id="308" name="直線コネクタ 307">
          <a:extLst>
            <a:ext uri="{FF2B5EF4-FFF2-40B4-BE49-F238E27FC236}">
              <a16:creationId xmlns:a16="http://schemas.microsoft.com/office/drawing/2014/main" id="{C17B8248-B61D-4940-B54D-43773CCE7278}"/>
            </a:ext>
          </a:extLst>
        </xdr:cNvPr>
        <xdr:cNvCxnSpPr/>
      </xdr:nvCxnSpPr>
      <xdr:spPr>
        <a:xfrm>
          <a:off x="1130300" y="143275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62090579-9E99-437C-9311-BB6AFA5554B4}"/>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681EE342-C5BD-4151-8512-FE7641DDAB52}"/>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6150B42D-2886-48B6-A2C8-064184AEB7BC}"/>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94BB7808-5756-4296-94C2-0B34B021A5FA}"/>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87647</xdr:rowOff>
    </xdr:from>
    <xdr:ext cx="405111" cy="259045"/>
    <xdr:sp macro="" textlink="">
      <xdr:nvSpPr>
        <xdr:cNvPr id="313" name="n_1mainValue【公営住宅】&#10;有形固定資産減価償却率">
          <a:extLst>
            <a:ext uri="{FF2B5EF4-FFF2-40B4-BE49-F238E27FC236}">
              <a16:creationId xmlns:a16="http://schemas.microsoft.com/office/drawing/2014/main" id="{2178A802-7146-4808-9FFA-5BC35D90E0A9}"/>
            </a:ext>
          </a:extLst>
        </xdr:cNvPr>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4" name="n_2mainValue【公営住宅】&#10;有形固定資産減価償却率">
          <a:extLst>
            <a:ext uri="{FF2B5EF4-FFF2-40B4-BE49-F238E27FC236}">
              <a16:creationId xmlns:a16="http://schemas.microsoft.com/office/drawing/2014/main" id="{90D130C0-EB64-4A74-ADF2-51FBA015AFC8}"/>
            </a:ext>
          </a:extLst>
        </xdr:cNvPr>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15" name="n_3mainValue【公営住宅】&#10;有形固定資産減価償却率">
          <a:extLst>
            <a:ext uri="{FF2B5EF4-FFF2-40B4-BE49-F238E27FC236}">
              <a16:creationId xmlns:a16="http://schemas.microsoft.com/office/drawing/2014/main" id="{5E02556A-3D34-4D9B-9BB3-4AB5CFFC490C}"/>
            </a:ext>
          </a:extLst>
        </xdr:cNvPr>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139082</xdr:rowOff>
    </xdr:from>
    <xdr:ext cx="405111" cy="259045"/>
    <xdr:sp macro="" textlink="">
      <xdr:nvSpPr>
        <xdr:cNvPr id="316" name="n_4mainValue【公営住宅】&#10;有形固定資産減価償却率">
          <a:extLst>
            <a:ext uri="{FF2B5EF4-FFF2-40B4-BE49-F238E27FC236}">
              <a16:creationId xmlns:a16="http://schemas.microsoft.com/office/drawing/2014/main" id="{0B824BC7-338D-48E1-A10F-CD75D0B3F5AC}"/>
            </a:ext>
          </a:extLst>
        </xdr:cNvPr>
        <xdr:cNvSpPr txBox="1"/>
      </xdr:nvSpPr>
      <xdr:spPr>
        <a:xfrm>
          <a:off x="927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EC65CE91-F73E-4B9A-8515-06BB1DC07E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C2FA968A-898A-41B3-BDAC-FD1870A850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68C6721-90D4-475D-BBF1-903592F59D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B9639D8A-7287-443B-B7FF-E658BF469F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A1BCB6B8-054E-4FF2-B658-CB04508CC2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22D51C9A-489B-4040-A1E1-3FCC2D25C5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1C3816E8-950E-4D25-9D6E-F46D4D48F7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5859DAB6-347A-409E-95C6-38A03B8B89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EB9FD538-1A74-44A7-9296-104BF58621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8AB85FC4-2DC2-42E4-B923-8520447352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B202D1CD-D0CA-4D00-BBF0-6DB51B5D0EB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236664AC-0FCF-4E4F-A058-179B7E93C8F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E97F01B6-C464-4B5C-ABEA-D74A5C4EC2A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CEBB3D56-29BF-4C5A-B2FE-BA753FC9E42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CAC86657-C1A2-4D28-9C79-F06DA0076B0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B1638293-13B2-4FA9-95AF-3D21758D3B3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92282B68-DB11-4655-BA8C-7EE2BC5C1E7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1C53DFF4-F31F-4266-88C7-F3ABA2A699B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162D9FDB-4E9D-4409-AC19-0ACB2525F70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B606AE38-B8E1-4AC7-866A-A4E953C3158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367AF664-9007-4314-BC46-132B9C4E31E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13305202-FD39-4F25-AF9B-BB0BD436D07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66F2816-4289-44B2-8E5D-04DF9F5243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5BD01CA8-4A17-4ED4-BF43-525002C919F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153D555-0EE5-44EF-8C2E-C8FEC90CE0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8D477E5C-620F-4F42-8697-E3C686009332}"/>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ED2D7D8B-3F8E-466E-8188-577D67FC9E67}"/>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BB92DD88-7A25-4B4E-80E8-6B919A96F4CC}"/>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72D36B9F-3344-4541-A0CE-ED2ABEA1AF49}"/>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E4AA54AD-BFEC-4C46-A24B-CF8C5DC6B3B8}"/>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9D7798C2-72BF-4756-9D5E-ED643D3B2682}"/>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DCD3527C-86A8-4029-A8CC-0CE83B0E65B5}"/>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C8D53068-0028-4E8D-862F-C828643A5A3A}"/>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275035FC-F923-44B2-83BF-FA6DD0852AB5}"/>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9361473F-730D-451E-AE11-FB1A6EEFEDE2}"/>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13F7AFFA-23D3-40E5-9E97-7B1D6D80F63D}"/>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1E7D5D5-F110-46B5-BAAA-7342E5D906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CBF996C-60B2-4536-8513-61469FC814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6583E4C-8256-46F3-BFFF-BF3C34609A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03AF3F7-44A3-4171-B95E-454074108D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4172D4C-5DE8-40C0-864B-1E516C1E21C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30735</xdr:rowOff>
    </xdr:from>
    <xdr:to>
      <xdr:col>55</xdr:col>
      <xdr:colOff>50800</xdr:colOff>
      <xdr:row>86</xdr:row>
      <xdr:rowOff>132335</xdr:rowOff>
    </xdr:to>
    <xdr:sp macro="" textlink="">
      <xdr:nvSpPr>
        <xdr:cNvPr id="358" name="楕円 357">
          <a:extLst>
            <a:ext uri="{FF2B5EF4-FFF2-40B4-BE49-F238E27FC236}">
              <a16:creationId xmlns:a16="http://schemas.microsoft.com/office/drawing/2014/main" id="{A2BE3469-AE04-417F-A4DD-BABE743630A5}"/>
            </a:ext>
          </a:extLst>
        </xdr:cNvPr>
        <xdr:cNvSpPr/>
      </xdr:nvSpPr>
      <xdr:spPr>
        <a:xfrm>
          <a:off x="104267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117112</xdr:rowOff>
    </xdr:from>
    <xdr:ext cx="469744" cy="259045"/>
    <xdr:sp macro="" textlink="">
      <xdr:nvSpPr>
        <xdr:cNvPr id="359" name="【公営住宅】&#10;一人当たり面積該当値テキスト">
          <a:extLst>
            <a:ext uri="{FF2B5EF4-FFF2-40B4-BE49-F238E27FC236}">
              <a16:creationId xmlns:a16="http://schemas.microsoft.com/office/drawing/2014/main" id="{435C7A6E-5E45-48A1-9FC3-522E10D51422}"/>
            </a:ext>
          </a:extLst>
        </xdr:cNvPr>
        <xdr:cNvSpPr txBox="1"/>
      </xdr:nvSpPr>
      <xdr:spPr>
        <a:xfrm>
          <a:off x="10515600" y="146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31224</xdr:rowOff>
    </xdr:from>
    <xdr:to>
      <xdr:col>50</xdr:col>
      <xdr:colOff>165100</xdr:colOff>
      <xdr:row>86</xdr:row>
      <xdr:rowOff>132824</xdr:rowOff>
    </xdr:to>
    <xdr:sp macro="" textlink="">
      <xdr:nvSpPr>
        <xdr:cNvPr id="360" name="楕円 359">
          <a:extLst>
            <a:ext uri="{FF2B5EF4-FFF2-40B4-BE49-F238E27FC236}">
              <a16:creationId xmlns:a16="http://schemas.microsoft.com/office/drawing/2014/main" id="{EDA22D0E-AEF6-4E44-A932-97E5B59210CD}"/>
            </a:ext>
          </a:extLst>
        </xdr:cNvPr>
        <xdr:cNvSpPr/>
      </xdr:nvSpPr>
      <xdr:spPr>
        <a:xfrm>
          <a:off x="9588500" y="14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81535</xdr:rowOff>
    </xdr:from>
    <xdr:to>
      <xdr:col>55</xdr:col>
      <xdr:colOff>0</xdr:colOff>
      <xdr:row>86</xdr:row>
      <xdr:rowOff>82024</xdr:rowOff>
    </xdr:to>
    <xdr:cxnSp macro="">
      <xdr:nvCxnSpPr>
        <xdr:cNvPr id="361" name="直線コネクタ 360">
          <a:extLst>
            <a:ext uri="{FF2B5EF4-FFF2-40B4-BE49-F238E27FC236}">
              <a16:creationId xmlns:a16="http://schemas.microsoft.com/office/drawing/2014/main" id="{443E68A2-A5F0-4E67-83BA-B07AF6E213A4}"/>
            </a:ext>
          </a:extLst>
        </xdr:cNvPr>
        <xdr:cNvCxnSpPr/>
      </xdr:nvCxnSpPr>
      <xdr:spPr>
        <a:xfrm flipV="1">
          <a:off x="9639300" y="14826235"/>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31714</xdr:rowOff>
    </xdr:from>
    <xdr:to>
      <xdr:col>46</xdr:col>
      <xdr:colOff>38100</xdr:colOff>
      <xdr:row>86</xdr:row>
      <xdr:rowOff>133314</xdr:rowOff>
    </xdr:to>
    <xdr:sp macro="" textlink="">
      <xdr:nvSpPr>
        <xdr:cNvPr id="362" name="楕円 361">
          <a:extLst>
            <a:ext uri="{FF2B5EF4-FFF2-40B4-BE49-F238E27FC236}">
              <a16:creationId xmlns:a16="http://schemas.microsoft.com/office/drawing/2014/main" id="{5E2A6F29-34FE-463E-8978-1C29A90731E9}"/>
            </a:ext>
          </a:extLst>
        </xdr:cNvPr>
        <xdr:cNvSpPr/>
      </xdr:nvSpPr>
      <xdr:spPr>
        <a:xfrm>
          <a:off x="8699500" y="147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82024</xdr:rowOff>
    </xdr:from>
    <xdr:to>
      <xdr:col>50</xdr:col>
      <xdr:colOff>114300</xdr:colOff>
      <xdr:row>86</xdr:row>
      <xdr:rowOff>82514</xdr:rowOff>
    </xdr:to>
    <xdr:cxnSp macro="">
      <xdr:nvCxnSpPr>
        <xdr:cNvPr id="363" name="直線コネクタ 362">
          <a:extLst>
            <a:ext uri="{FF2B5EF4-FFF2-40B4-BE49-F238E27FC236}">
              <a16:creationId xmlns:a16="http://schemas.microsoft.com/office/drawing/2014/main" id="{F297A9D6-AABE-4867-96D5-DCF9E80F824C}"/>
            </a:ext>
          </a:extLst>
        </xdr:cNvPr>
        <xdr:cNvCxnSpPr/>
      </xdr:nvCxnSpPr>
      <xdr:spPr>
        <a:xfrm flipV="1">
          <a:off x="8750300" y="1482672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27141</xdr:rowOff>
    </xdr:from>
    <xdr:to>
      <xdr:col>41</xdr:col>
      <xdr:colOff>101600</xdr:colOff>
      <xdr:row>86</xdr:row>
      <xdr:rowOff>128741</xdr:rowOff>
    </xdr:to>
    <xdr:sp macro="" textlink="">
      <xdr:nvSpPr>
        <xdr:cNvPr id="364" name="楕円 363">
          <a:extLst>
            <a:ext uri="{FF2B5EF4-FFF2-40B4-BE49-F238E27FC236}">
              <a16:creationId xmlns:a16="http://schemas.microsoft.com/office/drawing/2014/main" id="{41E15E49-AC70-4143-B696-B28E056095D8}"/>
            </a:ext>
          </a:extLst>
        </xdr:cNvPr>
        <xdr:cNvSpPr/>
      </xdr:nvSpPr>
      <xdr:spPr>
        <a:xfrm>
          <a:off x="7810500" y="147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77941</xdr:rowOff>
    </xdr:from>
    <xdr:to>
      <xdr:col>45</xdr:col>
      <xdr:colOff>177800</xdr:colOff>
      <xdr:row>86</xdr:row>
      <xdr:rowOff>82514</xdr:rowOff>
    </xdr:to>
    <xdr:cxnSp macro="">
      <xdr:nvCxnSpPr>
        <xdr:cNvPr id="365" name="直線コネクタ 364">
          <a:extLst>
            <a:ext uri="{FF2B5EF4-FFF2-40B4-BE49-F238E27FC236}">
              <a16:creationId xmlns:a16="http://schemas.microsoft.com/office/drawing/2014/main" id="{2E54DC5A-4C51-4765-A0A8-44B967F64AF2}"/>
            </a:ext>
          </a:extLst>
        </xdr:cNvPr>
        <xdr:cNvCxnSpPr/>
      </xdr:nvCxnSpPr>
      <xdr:spPr>
        <a:xfrm>
          <a:off x="7861300" y="1482264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28121</xdr:rowOff>
    </xdr:from>
    <xdr:to>
      <xdr:col>36</xdr:col>
      <xdr:colOff>165100</xdr:colOff>
      <xdr:row>86</xdr:row>
      <xdr:rowOff>129721</xdr:rowOff>
    </xdr:to>
    <xdr:sp macro="" textlink="">
      <xdr:nvSpPr>
        <xdr:cNvPr id="366" name="楕円 365">
          <a:extLst>
            <a:ext uri="{FF2B5EF4-FFF2-40B4-BE49-F238E27FC236}">
              <a16:creationId xmlns:a16="http://schemas.microsoft.com/office/drawing/2014/main" id="{4BFFAB54-3B3A-4E9A-9BBF-0D544F8ED80B}"/>
            </a:ext>
          </a:extLst>
        </xdr:cNvPr>
        <xdr:cNvSpPr/>
      </xdr:nvSpPr>
      <xdr:spPr>
        <a:xfrm>
          <a:off x="6921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77941</xdr:rowOff>
    </xdr:from>
    <xdr:to>
      <xdr:col>41</xdr:col>
      <xdr:colOff>50800</xdr:colOff>
      <xdr:row>86</xdr:row>
      <xdr:rowOff>78921</xdr:rowOff>
    </xdr:to>
    <xdr:cxnSp macro="">
      <xdr:nvCxnSpPr>
        <xdr:cNvPr id="367" name="直線コネクタ 366">
          <a:extLst>
            <a:ext uri="{FF2B5EF4-FFF2-40B4-BE49-F238E27FC236}">
              <a16:creationId xmlns:a16="http://schemas.microsoft.com/office/drawing/2014/main" id="{363EC8DF-4117-40FF-81D7-39E1AD5080E4}"/>
            </a:ext>
          </a:extLst>
        </xdr:cNvPr>
        <xdr:cNvCxnSpPr/>
      </xdr:nvCxnSpPr>
      <xdr:spPr>
        <a:xfrm flipV="1">
          <a:off x="6972300" y="148226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A13543A1-BC7E-4E44-ACE0-A151BCE6668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C0A68F8B-8A49-4C01-9EA3-F2FAB0573566}"/>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947C5F47-0CFD-43B8-AF54-1BFEC6CD3BD3}"/>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E5221836-11E7-487B-9A92-A807C7E17ABA}"/>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123951</xdr:rowOff>
    </xdr:from>
    <xdr:ext cx="469744" cy="259045"/>
    <xdr:sp macro="" textlink="">
      <xdr:nvSpPr>
        <xdr:cNvPr id="372" name="n_1mainValue【公営住宅】&#10;一人当たり面積">
          <a:extLst>
            <a:ext uri="{FF2B5EF4-FFF2-40B4-BE49-F238E27FC236}">
              <a16:creationId xmlns:a16="http://schemas.microsoft.com/office/drawing/2014/main" id="{FE39C115-9ED3-44E3-BD01-F749298EB9DE}"/>
            </a:ext>
          </a:extLst>
        </xdr:cNvPr>
        <xdr:cNvSpPr txBox="1"/>
      </xdr:nvSpPr>
      <xdr:spPr>
        <a:xfrm>
          <a:off x="9391727" y="1486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124441</xdr:rowOff>
    </xdr:from>
    <xdr:ext cx="469744" cy="259045"/>
    <xdr:sp macro="" textlink="">
      <xdr:nvSpPr>
        <xdr:cNvPr id="373" name="n_2mainValue【公営住宅】&#10;一人当たり面積">
          <a:extLst>
            <a:ext uri="{FF2B5EF4-FFF2-40B4-BE49-F238E27FC236}">
              <a16:creationId xmlns:a16="http://schemas.microsoft.com/office/drawing/2014/main" id="{841297F1-1A4B-4A93-AC10-1E5DB3F87BD5}"/>
            </a:ext>
          </a:extLst>
        </xdr:cNvPr>
        <xdr:cNvSpPr txBox="1"/>
      </xdr:nvSpPr>
      <xdr:spPr>
        <a:xfrm>
          <a:off x="8515427" y="148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119868</xdr:rowOff>
    </xdr:from>
    <xdr:ext cx="469744" cy="259045"/>
    <xdr:sp macro="" textlink="">
      <xdr:nvSpPr>
        <xdr:cNvPr id="374" name="n_3mainValue【公営住宅】&#10;一人当たり面積">
          <a:extLst>
            <a:ext uri="{FF2B5EF4-FFF2-40B4-BE49-F238E27FC236}">
              <a16:creationId xmlns:a16="http://schemas.microsoft.com/office/drawing/2014/main" id="{99FB8F4A-FC05-4DF5-A55A-CDECEFD2CAFC}"/>
            </a:ext>
          </a:extLst>
        </xdr:cNvPr>
        <xdr:cNvSpPr txBox="1"/>
      </xdr:nvSpPr>
      <xdr:spPr>
        <a:xfrm>
          <a:off x="7626427" y="1486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120848</xdr:rowOff>
    </xdr:from>
    <xdr:ext cx="469744" cy="259045"/>
    <xdr:sp macro="" textlink="">
      <xdr:nvSpPr>
        <xdr:cNvPr id="375" name="n_4mainValue【公営住宅】&#10;一人当たり面積">
          <a:extLst>
            <a:ext uri="{FF2B5EF4-FFF2-40B4-BE49-F238E27FC236}">
              <a16:creationId xmlns:a16="http://schemas.microsoft.com/office/drawing/2014/main" id="{36470A7E-8795-428C-BA8D-3663D0EE6DB5}"/>
            </a:ext>
          </a:extLst>
        </xdr:cNvPr>
        <xdr:cNvSpPr txBox="1"/>
      </xdr:nvSpPr>
      <xdr:spPr>
        <a:xfrm>
          <a:off x="6737427" y="148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37A6BA5D-6455-4ED6-9834-9A5E5BA951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31D246B-2779-413F-BD18-D2FA8E5E65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1B43F1A-B071-4EB2-8B5C-14B899E2F8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A74A3E1-1D36-4C77-9EF0-ABF97C8022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AA7FB74-C892-47A7-A511-84CC787A86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ED6B365A-60FA-4B83-8CEE-26CA924812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9EC0628-B3DF-47A3-94F7-EC93F7C64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63F8F1D-799F-4545-A5D2-4558C88C25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E3158F2-FCF1-4AC3-8AB3-A4744277BD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28216B0-3A1B-4DFB-9B3A-C1D254CFC7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7FE1D472-E70A-48EF-8D29-592C866D38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C9494CDB-B332-48F7-835D-0B867DB6B8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F537E899-67AF-4769-A696-0F81F797F9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9C1C6DA-14C9-43AA-AD03-91BFE91DE8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3457612E-7906-4121-9993-5D648C361C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64A3E34-4A8A-48CA-A66C-7C51A90F29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9B04AF2B-ECED-4EB0-AE37-4F4D8C8E8C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47D1AEEE-9C30-4B76-9D23-1ECE463D9B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26743162-2201-40F1-8299-6BA71A4C8F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9B790AB-5060-4F17-9344-74CFD6929C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A62576C4-2269-43F0-BEAA-A6EACFD27B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42EB0B0-9FA3-49E8-B493-4C03C12CAD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2882DFC-E57B-45BB-B3A6-17D26DE0FA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26E24A17-D3EC-40A0-9E32-03CDDAB7EC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15A541DE-CAF5-4ED3-8645-DF86991486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A85CA301-B40F-46D9-A3C6-248739F20B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F84DD513-E852-4D95-9F06-057DA83163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C819BB49-C065-4390-ADA0-CE84205A81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F6CAFE8-AD01-44EB-A9C3-61B52E7005E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554A559A-D224-4086-86F0-E422405604C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85C30598-D55B-4B95-8B6E-9DC47C4F25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98A13268-F283-4805-991D-4565419B90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93C3AAF7-95ED-45B3-9758-31FEF52197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1A53F73E-A706-48CD-B928-6BA8F0C86E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501E36F1-4B61-4556-BA14-8DD648A6D44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61ADE9A3-1288-4B64-850A-79A0A8DBC9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3D38F3D4-520D-4A10-9553-BA1AFEFD840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16F6F8EB-97FB-4FF4-B200-446E3368B7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D7F30A4-5482-4487-AC24-69E9164F430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8783AB5-34F3-457E-BDE9-3A1EBBF165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A53A5E5-5A6C-481D-BE2B-25D41D1E64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BB8B8984-4F2E-4353-8413-346DAF96549F}"/>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6C47936D-0373-4072-8097-60265417D99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AB41DCAA-1A00-4BC6-A502-D7997BAC294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95951AE6-E751-49AF-922A-BA4AAB328B96}"/>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95B13819-A756-4F12-AEC8-D9BD7B8ED969}"/>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A0BA611-49FE-4D01-AC5F-3951AE16FA4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B26AE714-1E30-42CA-8B66-148CE2FA3287}"/>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667A2B31-A049-4221-B745-A33516E00F7F}"/>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6DE02C78-6C3A-4A1A-96B2-1A85214DC83A}"/>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CA1C4408-69F4-48E3-9784-59F3A85AABF7}"/>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42A90A66-01EE-4BD4-A75B-963FCE74858C}"/>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37DB6C9-7F03-4986-AC77-8455A850DD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C2AC0F-578F-4807-87AB-CEA987823C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74DA5E0-022E-47AE-AB82-A09FAC004A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CCE1054-66A3-4645-BD93-CA463E36AA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EC2B2BA-9CF7-4AE2-B070-4343BEA003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433" name="楕円 432">
          <a:extLst>
            <a:ext uri="{FF2B5EF4-FFF2-40B4-BE49-F238E27FC236}">
              <a16:creationId xmlns:a16="http://schemas.microsoft.com/office/drawing/2014/main" id="{1E8BF6BB-5365-4257-92C5-657DD92E288F}"/>
            </a:ext>
          </a:extLst>
        </xdr:cNvPr>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A4639601-84AF-4C5E-B619-EF4229883F2C}"/>
            </a:ext>
          </a:extLst>
        </xdr:cNvPr>
        <xdr:cNvSpPr txBox="1"/>
      </xdr:nvSpPr>
      <xdr:spPr>
        <a:xfrm>
          <a:off x="16357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35" name="楕円 434">
          <a:extLst>
            <a:ext uri="{FF2B5EF4-FFF2-40B4-BE49-F238E27FC236}">
              <a16:creationId xmlns:a16="http://schemas.microsoft.com/office/drawing/2014/main" id="{D5B15B72-3033-4601-BDEC-50A51D9E5D2B}"/>
            </a:ext>
          </a:extLst>
        </xdr:cNvPr>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89263</xdr:rowOff>
    </xdr:to>
    <xdr:cxnSp macro="">
      <xdr:nvCxnSpPr>
        <xdr:cNvPr id="436" name="直線コネクタ 435">
          <a:extLst>
            <a:ext uri="{FF2B5EF4-FFF2-40B4-BE49-F238E27FC236}">
              <a16:creationId xmlns:a16="http://schemas.microsoft.com/office/drawing/2014/main" id="{AD2D691B-14DF-4263-8E8C-C33569AAC70B}"/>
            </a:ext>
          </a:extLst>
        </xdr:cNvPr>
        <xdr:cNvCxnSpPr/>
      </xdr:nvCxnSpPr>
      <xdr:spPr>
        <a:xfrm>
          <a:off x="15481300" y="63969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37" name="楕円 436">
          <a:extLst>
            <a:ext uri="{FF2B5EF4-FFF2-40B4-BE49-F238E27FC236}">
              <a16:creationId xmlns:a16="http://schemas.microsoft.com/office/drawing/2014/main" id="{63905DE3-7B4E-4550-A944-6BC64364A60C}"/>
            </a:ext>
          </a:extLst>
        </xdr:cNvPr>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53340</xdr:rowOff>
    </xdr:to>
    <xdr:cxnSp macro="">
      <xdr:nvCxnSpPr>
        <xdr:cNvPr id="438" name="直線コネクタ 437">
          <a:extLst>
            <a:ext uri="{FF2B5EF4-FFF2-40B4-BE49-F238E27FC236}">
              <a16:creationId xmlns:a16="http://schemas.microsoft.com/office/drawing/2014/main" id="{7236BDEB-5E90-4B98-AF2C-5EF5BCB2E211}"/>
            </a:ext>
          </a:extLst>
        </xdr:cNvPr>
        <xdr:cNvCxnSpPr/>
      </xdr:nvCxnSpPr>
      <xdr:spPr>
        <a:xfrm>
          <a:off x="14592300" y="636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9" name="楕円 438">
          <a:extLst>
            <a:ext uri="{FF2B5EF4-FFF2-40B4-BE49-F238E27FC236}">
              <a16:creationId xmlns:a16="http://schemas.microsoft.com/office/drawing/2014/main" id="{C8E25C56-4786-446A-B123-0CC3DB72CA59}"/>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19050</xdr:rowOff>
    </xdr:to>
    <xdr:cxnSp macro="">
      <xdr:nvCxnSpPr>
        <xdr:cNvPr id="440" name="直線コネクタ 439">
          <a:extLst>
            <a:ext uri="{FF2B5EF4-FFF2-40B4-BE49-F238E27FC236}">
              <a16:creationId xmlns:a16="http://schemas.microsoft.com/office/drawing/2014/main" id="{2D328B3C-1404-48E9-8AC3-A3A41FAA8B27}"/>
            </a:ext>
          </a:extLst>
        </xdr:cNvPr>
        <xdr:cNvCxnSpPr/>
      </xdr:nvCxnSpPr>
      <xdr:spPr>
        <a:xfrm>
          <a:off x="13703300" y="6328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69487</xdr:rowOff>
    </xdr:from>
    <xdr:to>
      <xdr:col>67</xdr:col>
      <xdr:colOff>101600</xdr:colOff>
      <xdr:row>36</xdr:row>
      <xdr:rowOff>171087</xdr:rowOff>
    </xdr:to>
    <xdr:sp macro="" textlink="">
      <xdr:nvSpPr>
        <xdr:cNvPr id="441" name="楕円 440">
          <a:extLst>
            <a:ext uri="{FF2B5EF4-FFF2-40B4-BE49-F238E27FC236}">
              <a16:creationId xmlns:a16="http://schemas.microsoft.com/office/drawing/2014/main" id="{45A02174-56D5-4F11-9D6B-D3410E19129D}"/>
            </a:ext>
          </a:extLst>
        </xdr:cNvPr>
        <xdr:cNvSpPr/>
      </xdr:nvSpPr>
      <xdr:spPr>
        <a:xfrm>
          <a:off x="12763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120287</xdr:rowOff>
    </xdr:from>
    <xdr:to>
      <xdr:col>71</xdr:col>
      <xdr:colOff>177800</xdr:colOff>
      <xdr:row>36</xdr:row>
      <xdr:rowOff>156210</xdr:rowOff>
    </xdr:to>
    <xdr:cxnSp macro="">
      <xdr:nvCxnSpPr>
        <xdr:cNvPr id="442" name="直線コネクタ 441">
          <a:extLst>
            <a:ext uri="{FF2B5EF4-FFF2-40B4-BE49-F238E27FC236}">
              <a16:creationId xmlns:a16="http://schemas.microsoft.com/office/drawing/2014/main" id="{A2C923A2-76EB-41A7-BC17-EC2433E0FBD7}"/>
            </a:ext>
          </a:extLst>
        </xdr:cNvPr>
        <xdr:cNvCxnSpPr/>
      </xdr:nvCxnSpPr>
      <xdr:spPr>
        <a:xfrm>
          <a:off x="12814300" y="62924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11CB12AD-AD54-42DA-B8E3-EC4158B03353}"/>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020DD96-28BB-4E9F-93B1-83FDD9BFEAE4}"/>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D3B5B63-C70B-4427-B63A-634680B7F94F}"/>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C1D15D4-02E4-41E9-8623-1AF5BE9E85EB}"/>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6131AA5-CC86-4743-9A5F-CB2D20E67B17}"/>
            </a:ext>
          </a:extLst>
        </xdr:cNvPr>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7397492C-1410-4A7B-9399-8687ADF58048}"/>
            </a:ext>
          </a:extLst>
        </xdr:cNvPr>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2CB642B8-3B62-4FB0-A2E8-B13A7C91EB57}"/>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16164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9960593-3244-4CBC-9E51-7E3B7ED20E62}"/>
            </a:ext>
          </a:extLst>
        </xdr:cNvPr>
        <xdr:cNvSpPr txBox="1"/>
      </xdr:nvSpPr>
      <xdr:spPr>
        <a:xfrm>
          <a:off x="12611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E65C0087-E59E-4B36-886E-9819CE9F00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043FD07-39E2-46C5-A480-6E453CCDF5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7D87A5A-D771-471A-81CA-A2F27F030F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9481D330-46E9-497A-A3DA-4283B73CA1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F902058-0ACB-4C8F-BC88-744ADE4F65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6EC99528-24D5-42A2-BE75-9AD3BCF604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4337FD2-D33D-4333-A9AB-6678D47E02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B3C7A0E-12D3-4E7A-B7F5-2B24B95FEC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5C0E1F0-CBCF-4EDC-BF7C-7F7B421197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AE1B1E2-1604-4ECF-BD5B-7D034686E8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BAA59E38-0700-4151-8C79-5AF62C2DBEF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87232778-3B41-4C51-B93F-5EDE5D4C2DC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ECFAAAF0-9AD0-4996-9B49-80310323F0F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4AABE189-5959-4BD8-AC26-2CDEB297B9D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1D24FE69-841D-4D4B-ADB5-2A8A95DF384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2714DEB0-B21D-4A5B-A6F4-FB44D450E64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D1C7D0AB-BC87-43C3-9F07-38414A0FE51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CAF3D3D5-38B8-4061-957A-AA6F742340B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E9710DCD-09DD-4080-BE7F-C3C438AF792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EB5B3056-1108-4B62-8B11-855510D2F4D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2EBC098B-63DE-46F0-B5C7-421D82F9EE8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FAB3A636-82AC-4AB8-86F3-9C669392F58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D3A91E8-2774-4455-9D7E-582160C37A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7EA723BA-BD7F-4552-9851-E14906776A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05A85A0-AEFA-4147-9A73-C15842BC8D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7BD4FB50-F5D1-4D10-B57B-19628F58043F}"/>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8883A46-FA4E-4395-B400-CF854A3B9771}"/>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8B74ECDC-9512-439F-9163-D7E27A2BB3F8}"/>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4A6B8B5-B797-4EEE-96FE-CEBD6BFDB4E4}"/>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631C2219-1C52-434A-8C4A-671AA453E814}"/>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9A50353-F035-4539-8051-DEDB3F2C8182}"/>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FC9DACCF-3F21-44A7-8852-C5BAFD734F4C}"/>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3C300D90-2AB1-42FE-91E3-807DB16C7585}"/>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26CBFEB7-71EB-4593-8EEB-71C8EC405672}"/>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F2A0C6F-16FE-43A2-8DCA-2454D6887249}"/>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255C88BA-C2BE-410E-9A78-5A677EA978A3}"/>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4404707-8225-441A-B397-BD0BE694B6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54138FE-BA2F-468D-B244-831071F704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31E570A-66EA-4C64-9DA7-83B91EF8D5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39434E8-9264-4DEE-A1B5-FDF9C4343D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7EBCC43-3F84-4FAE-A009-0611184425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92" name="楕円 491">
          <a:extLst>
            <a:ext uri="{FF2B5EF4-FFF2-40B4-BE49-F238E27FC236}">
              <a16:creationId xmlns:a16="http://schemas.microsoft.com/office/drawing/2014/main" id="{B0175E24-1033-4B64-AFC1-36D9C2A1748B}"/>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642FE9F-6D2F-4236-BEA7-069D880769D1}"/>
            </a:ext>
          </a:extLst>
        </xdr:cNvPr>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494" name="楕円 493">
          <a:extLst>
            <a:ext uri="{FF2B5EF4-FFF2-40B4-BE49-F238E27FC236}">
              <a16:creationId xmlns:a16="http://schemas.microsoft.com/office/drawing/2014/main" id="{3558D689-B4EF-43DF-89A7-49DAD2CC975A}"/>
            </a:ext>
          </a:extLst>
        </xdr:cNvPr>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45176</xdr:rowOff>
    </xdr:to>
    <xdr:cxnSp macro="">
      <xdr:nvCxnSpPr>
        <xdr:cNvPr id="495" name="直線コネクタ 494">
          <a:extLst>
            <a:ext uri="{FF2B5EF4-FFF2-40B4-BE49-F238E27FC236}">
              <a16:creationId xmlns:a16="http://schemas.microsoft.com/office/drawing/2014/main" id="{954BE2D1-3908-4C48-A209-CAD6373CB963}"/>
            </a:ext>
          </a:extLst>
        </xdr:cNvPr>
        <xdr:cNvCxnSpPr/>
      </xdr:nvCxnSpPr>
      <xdr:spPr>
        <a:xfrm flipV="1">
          <a:off x="21323300" y="67284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169091</xdr:rowOff>
    </xdr:from>
    <xdr:to>
      <xdr:col>107</xdr:col>
      <xdr:colOff>101600</xdr:colOff>
      <xdr:row>39</xdr:row>
      <xdr:rowOff>99241</xdr:rowOff>
    </xdr:to>
    <xdr:sp macro="" textlink="">
      <xdr:nvSpPr>
        <xdr:cNvPr id="496" name="楕円 495">
          <a:extLst>
            <a:ext uri="{FF2B5EF4-FFF2-40B4-BE49-F238E27FC236}">
              <a16:creationId xmlns:a16="http://schemas.microsoft.com/office/drawing/2014/main" id="{272BE4DB-6AC4-4546-9AFF-F8F4E6E569C3}"/>
            </a:ext>
          </a:extLst>
        </xdr:cNvPr>
        <xdr:cNvSpPr/>
      </xdr:nvSpPr>
      <xdr:spPr>
        <a:xfrm>
          <a:off x="2038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45176</xdr:rowOff>
    </xdr:from>
    <xdr:to>
      <xdr:col>111</xdr:col>
      <xdr:colOff>177800</xdr:colOff>
      <xdr:row>39</xdr:row>
      <xdr:rowOff>48441</xdr:rowOff>
    </xdr:to>
    <xdr:cxnSp macro="">
      <xdr:nvCxnSpPr>
        <xdr:cNvPr id="497" name="直線コネクタ 496">
          <a:extLst>
            <a:ext uri="{FF2B5EF4-FFF2-40B4-BE49-F238E27FC236}">
              <a16:creationId xmlns:a16="http://schemas.microsoft.com/office/drawing/2014/main" id="{2BCF882A-667A-4ED9-83AA-496F68A24610}"/>
            </a:ext>
          </a:extLst>
        </xdr:cNvPr>
        <xdr:cNvCxnSpPr/>
      </xdr:nvCxnSpPr>
      <xdr:spPr>
        <a:xfrm flipV="1">
          <a:off x="20434300" y="67317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98" name="楕円 497">
          <a:extLst>
            <a:ext uri="{FF2B5EF4-FFF2-40B4-BE49-F238E27FC236}">
              <a16:creationId xmlns:a16="http://schemas.microsoft.com/office/drawing/2014/main" id="{66FC1E18-6384-4659-91A0-4D7F184B4C1A}"/>
            </a:ext>
          </a:extLst>
        </xdr:cNvPr>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48441</xdr:rowOff>
    </xdr:from>
    <xdr:to>
      <xdr:col>107</xdr:col>
      <xdr:colOff>50800</xdr:colOff>
      <xdr:row>39</xdr:row>
      <xdr:rowOff>51707</xdr:rowOff>
    </xdr:to>
    <xdr:cxnSp macro="">
      <xdr:nvCxnSpPr>
        <xdr:cNvPr id="499" name="直線コネクタ 498">
          <a:extLst>
            <a:ext uri="{FF2B5EF4-FFF2-40B4-BE49-F238E27FC236}">
              <a16:creationId xmlns:a16="http://schemas.microsoft.com/office/drawing/2014/main" id="{BF0C49F3-D402-4A09-9C00-2AB2676A9940}"/>
            </a:ext>
          </a:extLst>
        </xdr:cNvPr>
        <xdr:cNvCxnSpPr/>
      </xdr:nvCxnSpPr>
      <xdr:spPr>
        <a:xfrm flipV="1">
          <a:off x="19545300" y="6734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4173</xdr:rowOff>
    </xdr:from>
    <xdr:to>
      <xdr:col>98</xdr:col>
      <xdr:colOff>38100</xdr:colOff>
      <xdr:row>39</xdr:row>
      <xdr:rowOff>105773</xdr:rowOff>
    </xdr:to>
    <xdr:sp macro="" textlink="">
      <xdr:nvSpPr>
        <xdr:cNvPr id="500" name="楕円 499">
          <a:extLst>
            <a:ext uri="{FF2B5EF4-FFF2-40B4-BE49-F238E27FC236}">
              <a16:creationId xmlns:a16="http://schemas.microsoft.com/office/drawing/2014/main" id="{D0F7DE2D-22D9-4EDE-B0AE-2F1B6C0F18D1}"/>
            </a:ext>
          </a:extLst>
        </xdr:cNvPr>
        <xdr:cNvSpPr/>
      </xdr:nvSpPr>
      <xdr:spPr>
        <a:xfrm>
          <a:off x="18605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54973</xdr:rowOff>
    </xdr:to>
    <xdr:cxnSp macro="">
      <xdr:nvCxnSpPr>
        <xdr:cNvPr id="501" name="直線コネクタ 500">
          <a:extLst>
            <a:ext uri="{FF2B5EF4-FFF2-40B4-BE49-F238E27FC236}">
              <a16:creationId xmlns:a16="http://schemas.microsoft.com/office/drawing/2014/main" id="{7D1217A8-6DB7-4A8E-B5A7-5BCD64AE54A0}"/>
            </a:ext>
          </a:extLst>
        </xdr:cNvPr>
        <xdr:cNvCxnSpPr/>
      </xdr:nvCxnSpPr>
      <xdr:spPr>
        <a:xfrm flipV="1">
          <a:off x="18656300" y="673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DCC7953-3ECE-4383-823B-F9C111004891}"/>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4B136A8-DDDD-4FFC-A216-61224B6AEA02}"/>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26E000B-44C5-4A57-9045-5A85086221EA}"/>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9D78FC5-19F4-4BFC-92AC-4ACB89531141}"/>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87103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FE6F89E-25C5-416F-A7C7-7916882ED846}"/>
            </a:ext>
          </a:extLst>
        </xdr:cNvPr>
        <xdr:cNvSpPr txBox="1"/>
      </xdr:nvSpPr>
      <xdr:spPr>
        <a:xfrm>
          <a:off x="210757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90368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681A0BB-7C84-4A01-8761-23556472EBC4}"/>
            </a:ext>
          </a:extLst>
        </xdr:cNvPr>
        <xdr:cNvSpPr txBox="1"/>
      </xdr:nvSpPr>
      <xdr:spPr>
        <a:xfrm>
          <a:off x="20199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338375CD-65A5-41EA-917B-4CDCE8BA6DCC}"/>
            </a:ext>
          </a:extLst>
        </xdr:cNvPr>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96900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8FE51CD-F925-47B3-AA87-4D3976119BD1}"/>
            </a:ext>
          </a:extLst>
        </xdr:cNvPr>
        <xdr:cNvSpPr txBox="1"/>
      </xdr:nvSpPr>
      <xdr:spPr>
        <a:xfrm>
          <a:off x="184214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291144C-BA5E-4203-9417-9804B68F25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D2D504B-A9A9-4318-BC89-A92A1BE3B8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D8B0E30-64D5-4B38-9BEA-85820C6802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34FBFA9-0E91-4A1C-B249-EA1DFBBA27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88C195C-3D99-4546-833A-CE8E268725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24B40F9-276C-4642-AA3A-C585EB4E5E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F45825D-7786-4B3A-9069-A310A10CD2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00403DB-157A-4015-933E-405B65C443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10D02BF-CAA8-4062-BC05-D52A2FB48A9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A3A447D-B6FE-454F-99AA-5558426D60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A834798-8E92-4EEA-BDA0-70030879195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0638FCB-2CFB-4694-AD2A-2E129981C6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4CA3B96-AB0A-4058-A207-1F14379316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A7ECD627-B0DD-40B6-AA3C-063AE0C364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317366B9-3188-4448-A6A1-325A1AFAC0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415D2CFE-97A0-4E21-BC2E-075B0430791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0E35B0D-F0B0-4F0E-B3F9-4A66D10C16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1F05E3EF-3814-4F4E-9863-22FEBDFD92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61579C6-A2AB-462B-A180-71DE694D40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A28A3EFE-2159-44E4-85F4-1C9849C2A0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26220126-5A3D-46A8-AF25-B8FEFA3C2E4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C78D5DC4-8A94-408E-A2A3-639F8C6F7E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C11CD126-A76F-4E2E-BFCF-0AB20B1FACC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5AB0AFA0-E71D-414B-902F-0AEDEFB7F8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AE271231-B346-4DAA-9003-9F9057E5DF12}"/>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982068FE-6B8A-473D-A0E1-2D62E014FDC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99A5A7F6-66E2-4905-87C9-33D5644C377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9A652B58-F8D8-4143-8AD9-15AD7D66C8A6}"/>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87D824A5-802B-4017-A823-44A16900AB4B}"/>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460B995F-1BD3-4DBA-823D-91D677272B33}"/>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6DF2D3E4-0E32-47EB-AA70-022A9326A51F}"/>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FEC0E6B1-26F1-4E69-AB50-67DAD9E5FE04}"/>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AEEA6326-D6F9-493F-8E66-7E682E698EBF}"/>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3498EE38-7F9E-4AAE-A507-E7AB4654FBFB}"/>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6C08C619-BAE2-467F-8169-E3A5E4F2347C}"/>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5D267F1-50A3-4A3A-9DB1-C5D56D542C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C3FD74D-D828-413A-81E4-E6AFDD24D9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F45C00-2DF4-40F2-952A-DF6FEB5A5F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89EA8E6-81F5-453D-9E03-7E676ACEDB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047AC35-F86E-47F9-BB5B-4D15729B68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550" name="楕円 549">
          <a:extLst>
            <a:ext uri="{FF2B5EF4-FFF2-40B4-BE49-F238E27FC236}">
              <a16:creationId xmlns:a16="http://schemas.microsoft.com/office/drawing/2014/main" id="{58AD6B59-5CC0-4E40-A0B3-6C8391964CA4}"/>
            </a:ext>
          </a:extLst>
        </xdr:cNvPr>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CBCD8389-CE9E-40AE-8326-1A817FAC8AE2}"/>
            </a:ext>
          </a:extLst>
        </xdr:cNvPr>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33020</xdr:rowOff>
    </xdr:from>
    <xdr:to>
      <xdr:col>81</xdr:col>
      <xdr:colOff>101600</xdr:colOff>
      <xdr:row>61</xdr:row>
      <xdr:rowOff>134620</xdr:rowOff>
    </xdr:to>
    <xdr:sp macro="" textlink="">
      <xdr:nvSpPr>
        <xdr:cNvPr id="552" name="楕円 551">
          <a:extLst>
            <a:ext uri="{FF2B5EF4-FFF2-40B4-BE49-F238E27FC236}">
              <a16:creationId xmlns:a16="http://schemas.microsoft.com/office/drawing/2014/main" id="{5BA98B1A-F4CA-4131-9976-0F9D82561CF9}"/>
            </a:ext>
          </a:extLst>
        </xdr:cNvPr>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83820</xdr:rowOff>
    </xdr:from>
    <xdr:to>
      <xdr:col>85</xdr:col>
      <xdr:colOff>127000</xdr:colOff>
      <xdr:row>61</xdr:row>
      <xdr:rowOff>118110</xdr:rowOff>
    </xdr:to>
    <xdr:cxnSp macro="">
      <xdr:nvCxnSpPr>
        <xdr:cNvPr id="553" name="直線コネクタ 552">
          <a:extLst>
            <a:ext uri="{FF2B5EF4-FFF2-40B4-BE49-F238E27FC236}">
              <a16:creationId xmlns:a16="http://schemas.microsoft.com/office/drawing/2014/main" id="{C10238DB-368B-4B35-BAB4-BFC8FAD5CF16}"/>
            </a:ext>
          </a:extLst>
        </xdr:cNvPr>
        <xdr:cNvCxnSpPr/>
      </xdr:nvCxnSpPr>
      <xdr:spPr>
        <a:xfrm>
          <a:off x="15481300" y="10542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554" name="楕円 553">
          <a:extLst>
            <a:ext uri="{FF2B5EF4-FFF2-40B4-BE49-F238E27FC236}">
              <a16:creationId xmlns:a16="http://schemas.microsoft.com/office/drawing/2014/main" id="{888ECC29-6656-4D6A-A867-DB869BCF1820}"/>
            </a:ext>
          </a:extLst>
        </xdr:cNvPr>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83820</xdr:rowOff>
    </xdr:to>
    <xdr:cxnSp macro="">
      <xdr:nvCxnSpPr>
        <xdr:cNvPr id="555" name="直線コネクタ 554">
          <a:extLst>
            <a:ext uri="{FF2B5EF4-FFF2-40B4-BE49-F238E27FC236}">
              <a16:creationId xmlns:a16="http://schemas.microsoft.com/office/drawing/2014/main" id="{1200D759-6031-4602-A91C-7107854BC30E}"/>
            </a:ext>
          </a:extLst>
        </xdr:cNvPr>
        <xdr:cNvCxnSpPr/>
      </xdr:nvCxnSpPr>
      <xdr:spPr>
        <a:xfrm>
          <a:off x="14592300" y="10513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556" name="楕円 555">
          <a:extLst>
            <a:ext uri="{FF2B5EF4-FFF2-40B4-BE49-F238E27FC236}">
              <a16:creationId xmlns:a16="http://schemas.microsoft.com/office/drawing/2014/main" id="{4214D26F-2130-4CF1-93F8-7BEDFAE8F9DF}"/>
            </a:ext>
          </a:extLst>
        </xdr:cNvPr>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87630</xdr:rowOff>
    </xdr:to>
    <xdr:cxnSp macro="">
      <xdr:nvCxnSpPr>
        <xdr:cNvPr id="557" name="直線コネクタ 556">
          <a:extLst>
            <a:ext uri="{FF2B5EF4-FFF2-40B4-BE49-F238E27FC236}">
              <a16:creationId xmlns:a16="http://schemas.microsoft.com/office/drawing/2014/main" id="{18F4B5B9-392D-4D55-B091-0BE9105ADC3D}"/>
            </a:ext>
          </a:extLst>
        </xdr:cNvPr>
        <xdr:cNvCxnSpPr/>
      </xdr:nvCxnSpPr>
      <xdr:spPr>
        <a:xfrm flipV="1">
          <a:off x="13703300" y="1051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162560</xdr:rowOff>
    </xdr:from>
    <xdr:to>
      <xdr:col>67</xdr:col>
      <xdr:colOff>101600</xdr:colOff>
      <xdr:row>61</xdr:row>
      <xdr:rowOff>92710</xdr:rowOff>
    </xdr:to>
    <xdr:sp macro="" textlink="">
      <xdr:nvSpPr>
        <xdr:cNvPr id="558" name="楕円 557">
          <a:extLst>
            <a:ext uri="{FF2B5EF4-FFF2-40B4-BE49-F238E27FC236}">
              <a16:creationId xmlns:a16="http://schemas.microsoft.com/office/drawing/2014/main" id="{EE0641E5-538D-4578-B08E-C14A9666E9F3}"/>
            </a:ext>
          </a:extLst>
        </xdr:cNvPr>
        <xdr:cNvSpPr/>
      </xdr:nvSpPr>
      <xdr:spPr>
        <a:xfrm>
          <a:off x="1276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41910</xdr:rowOff>
    </xdr:from>
    <xdr:to>
      <xdr:col>71</xdr:col>
      <xdr:colOff>177800</xdr:colOff>
      <xdr:row>61</xdr:row>
      <xdr:rowOff>87630</xdr:rowOff>
    </xdr:to>
    <xdr:cxnSp macro="">
      <xdr:nvCxnSpPr>
        <xdr:cNvPr id="559" name="直線コネクタ 558">
          <a:extLst>
            <a:ext uri="{FF2B5EF4-FFF2-40B4-BE49-F238E27FC236}">
              <a16:creationId xmlns:a16="http://schemas.microsoft.com/office/drawing/2014/main" id="{3783BE48-4E0F-40FE-852B-98B38C890B94}"/>
            </a:ext>
          </a:extLst>
        </xdr:cNvPr>
        <xdr:cNvCxnSpPr/>
      </xdr:nvCxnSpPr>
      <xdr:spPr>
        <a:xfrm>
          <a:off x="12814300" y="1050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EF13ED71-B022-4FD0-A549-05A70E00E239}"/>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E4B1B71D-E906-4E78-A8B4-885F4B283177}"/>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598546BE-8203-47D0-9D24-9A679E1BA871}"/>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BA806FD6-7979-4FFA-B014-FD45EF7F1701}"/>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125747</xdr:rowOff>
    </xdr:from>
    <xdr:ext cx="405111" cy="259045"/>
    <xdr:sp macro="" textlink="">
      <xdr:nvSpPr>
        <xdr:cNvPr id="564" name="n_1mainValue【学校施設】&#10;有形固定資産減価償却率">
          <a:extLst>
            <a:ext uri="{FF2B5EF4-FFF2-40B4-BE49-F238E27FC236}">
              <a16:creationId xmlns:a16="http://schemas.microsoft.com/office/drawing/2014/main" id="{128A99C6-1227-4B4C-A102-EE7ED1FF14D7}"/>
            </a:ext>
          </a:extLst>
        </xdr:cNvPr>
        <xdr:cNvSpPr txBox="1"/>
      </xdr:nvSpPr>
      <xdr:spPr>
        <a:xfrm>
          <a:off x="152660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565" name="n_2mainValue【学校施設】&#10;有形固定資産減価償却率">
          <a:extLst>
            <a:ext uri="{FF2B5EF4-FFF2-40B4-BE49-F238E27FC236}">
              <a16:creationId xmlns:a16="http://schemas.microsoft.com/office/drawing/2014/main" id="{FD9185BC-453D-41F6-A0A7-C381A6FE4DE4}"/>
            </a:ext>
          </a:extLst>
        </xdr:cNvPr>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566" name="n_3mainValue【学校施設】&#10;有形固定資産減価償却率">
          <a:extLst>
            <a:ext uri="{FF2B5EF4-FFF2-40B4-BE49-F238E27FC236}">
              <a16:creationId xmlns:a16="http://schemas.microsoft.com/office/drawing/2014/main" id="{E8A10A82-F176-4A45-B625-E0C964C0E09F}"/>
            </a:ext>
          </a:extLst>
        </xdr:cNvPr>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83837</xdr:rowOff>
    </xdr:from>
    <xdr:ext cx="405111" cy="259045"/>
    <xdr:sp macro="" textlink="">
      <xdr:nvSpPr>
        <xdr:cNvPr id="567" name="n_4mainValue【学校施設】&#10;有形固定資産減価償却率">
          <a:extLst>
            <a:ext uri="{FF2B5EF4-FFF2-40B4-BE49-F238E27FC236}">
              <a16:creationId xmlns:a16="http://schemas.microsoft.com/office/drawing/2014/main" id="{D067B56D-BE3E-48EE-9F4C-0AC1DB1FBC1C}"/>
            </a:ext>
          </a:extLst>
        </xdr:cNvPr>
        <xdr:cNvSpPr txBox="1"/>
      </xdr:nvSpPr>
      <xdr:spPr>
        <a:xfrm>
          <a:off x="12611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A2C3AB6F-4572-4A16-832E-C4DF161F9F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A769C22-28CA-4033-9099-DD41332B8B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82643B4-FC55-4CC0-A0B4-18D9B447BF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84CF40B-E986-45B3-B704-1D93A842E4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F34F945-AD73-41BC-8512-A289A484E1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CD2D84B4-E2C4-4CDF-A246-A7E1E41ADC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EEE10D9-7FDE-4A28-B106-1AD2CF4903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C45D985-67FD-4446-BACE-32D2A30C3C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C657675-9A65-4425-B022-7EA0904BA4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B488378D-86DD-49A3-B94A-5AF1734C78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85168099-A2FB-4981-818A-07759B7E277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F2C6B7ED-2971-41BD-A66B-2ABEC2A51A2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9A95C9EC-A41B-4AE2-A04C-FF1E26E6BDD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31D8A2AD-53EF-4B12-BA38-CC321139B6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5A999104-DA6B-4E3E-B9AE-387403BBFC6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99840BCB-867A-42BA-BAE3-BC705D12AE6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6234ED72-7524-435F-9B8C-60FF6C6AA28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DA358DF6-B480-4645-82A9-70CDDDA135E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1315019B-78AB-4701-B456-6CD0BF67937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C57734F-A557-4B5C-A26D-2D0FCDF779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9CE2B4CC-A1C6-4D22-A251-1FA3BFEE287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BEA9A47-E2F3-40B6-BA2A-DC61CF2EA2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C359155A-B964-414E-9192-52446B326F9C}"/>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A648EFD0-06D3-45AC-B7C6-2EE3C7511C89}"/>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B1454478-D6E0-405D-B2E3-E9EFC00D3155}"/>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16D4783A-788D-4D4C-949C-97ABF579E2C5}"/>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ACD85591-59BA-4E37-A70E-B96413DBBCCF}"/>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BB8F2CF3-0B43-47CF-90A3-ED1C21FD9B6C}"/>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ACB43EC7-4821-4175-83AB-9BF1F5A36125}"/>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FFF6B0AA-41F7-49E2-AD52-F9DF771D95DA}"/>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EC3D9D0D-5835-4FC9-B32F-89EC52891594}"/>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D71E64C7-C499-42AC-94EC-E8C151A01D2C}"/>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511991B8-3CC7-4698-863B-717A948A934D}"/>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881C9EF-C393-4348-90F4-59AF4C5602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FCD4641-3699-43B8-A2EE-514BE6A8FA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55A2A5C-C6A2-4D75-935C-C860A8B38A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18BE6A5-9CFF-440C-B5CB-3E00F91DDA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6FAC48F-E4FA-4125-B0DE-9FFE8ABDF8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58014</xdr:rowOff>
    </xdr:from>
    <xdr:to>
      <xdr:col>116</xdr:col>
      <xdr:colOff>114300</xdr:colOff>
      <xdr:row>61</xdr:row>
      <xdr:rowOff>159614</xdr:rowOff>
    </xdr:to>
    <xdr:sp macro="" textlink="">
      <xdr:nvSpPr>
        <xdr:cNvPr id="606" name="楕円 605">
          <a:extLst>
            <a:ext uri="{FF2B5EF4-FFF2-40B4-BE49-F238E27FC236}">
              <a16:creationId xmlns:a16="http://schemas.microsoft.com/office/drawing/2014/main" id="{568EEE21-32B6-4108-9F16-1213BCD85AF9}"/>
            </a:ext>
          </a:extLst>
        </xdr:cNvPr>
        <xdr:cNvSpPr/>
      </xdr:nvSpPr>
      <xdr:spPr>
        <a:xfrm>
          <a:off x="22110700" y="10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36441</xdr:rowOff>
    </xdr:from>
    <xdr:ext cx="469744" cy="259045"/>
    <xdr:sp macro="" textlink="">
      <xdr:nvSpPr>
        <xdr:cNvPr id="607" name="【学校施設】&#10;一人当たり面積該当値テキスト">
          <a:extLst>
            <a:ext uri="{FF2B5EF4-FFF2-40B4-BE49-F238E27FC236}">
              <a16:creationId xmlns:a16="http://schemas.microsoft.com/office/drawing/2014/main" id="{C0AA9C7D-C4A8-4AF4-9044-F6C15E47F8D6}"/>
            </a:ext>
          </a:extLst>
        </xdr:cNvPr>
        <xdr:cNvSpPr txBox="1"/>
      </xdr:nvSpPr>
      <xdr:spPr>
        <a:xfrm>
          <a:off x="22199600" y="104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58928</xdr:rowOff>
    </xdr:from>
    <xdr:to>
      <xdr:col>112</xdr:col>
      <xdr:colOff>38100</xdr:colOff>
      <xdr:row>61</xdr:row>
      <xdr:rowOff>160528</xdr:rowOff>
    </xdr:to>
    <xdr:sp macro="" textlink="">
      <xdr:nvSpPr>
        <xdr:cNvPr id="608" name="楕円 607">
          <a:extLst>
            <a:ext uri="{FF2B5EF4-FFF2-40B4-BE49-F238E27FC236}">
              <a16:creationId xmlns:a16="http://schemas.microsoft.com/office/drawing/2014/main" id="{8E32B33D-E247-44D5-B200-A71DB1393BAB}"/>
            </a:ext>
          </a:extLst>
        </xdr:cNvPr>
        <xdr:cNvSpPr/>
      </xdr:nvSpPr>
      <xdr:spPr>
        <a:xfrm>
          <a:off x="21272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108814</xdr:rowOff>
    </xdr:from>
    <xdr:to>
      <xdr:col>116</xdr:col>
      <xdr:colOff>63500</xdr:colOff>
      <xdr:row>61</xdr:row>
      <xdr:rowOff>109728</xdr:rowOff>
    </xdr:to>
    <xdr:cxnSp macro="">
      <xdr:nvCxnSpPr>
        <xdr:cNvPr id="609" name="直線コネクタ 608">
          <a:extLst>
            <a:ext uri="{FF2B5EF4-FFF2-40B4-BE49-F238E27FC236}">
              <a16:creationId xmlns:a16="http://schemas.microsoft.com/office/drawing/2014/main" id="{DCCB32C0-0101-4B82-83C5-E81573EAFD55}"/>
            </a:ext>
          </a:extLst>
        </xdr:cNvPr>
        <xdr:cNvCxnSpPr/>
      </xdr:nvCxnSpPr>
      <xdr:spPr>
        <a:xfrm flipV="1">
          <a:off x="21323300" y="1056726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64415</xdr:rowOff>
    </xdr:from>
    <xdr:to>
      <xdr:col>107</xdr:col>
      <xdr:colOff>101600</xdr:colOff>
      <xdr:row>61</xdr:row>
      <xdr:rowOff>166015</xdr:rowOff>
    </xdr:to>
    <xdr:sp macro="" textlink="">
      <xdr:nvSpPr>
        <xdr:cNvPr id="610" name="楕円 609">
          <a:extLst>
            <a:ext uri="{FF2B5EF4-FFF2-40B4-BE49-F238E27FC236}">
              <a16:creationId xmlns:a16="http://schemas.microsoft.com/office/drawing/2014/main" id="{BE825BB9-07AE-4CEB-94B3-D952525D2B22}"/>
            </a:ext>
          </a:extLst>
        </xdr:cNvPr>
        <xdr:cNvSpPr/>
      </xdr:nvSpPr>
      <xdr:spPr>
        <a:xfrm>
          <a:off x="20383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109728</xdr:rowOff>
    </xdr:from>
    <xdr:to>
      <xdr:col>111</xdr:col>
      <xdr:colOff>177800</xdr:colOff>
      <xdr:row>61</xdr:row>
      <xdr:rowOff>115215</xdr:rowOff>
    </xdr:to>
    <xdr:cxnSp macro="">
      <xdr:nvCxnSpPr>
        <xdr:cNvPr id="611" name="直線コネクタ 610">
          <a:extLst>
            <a:ext uri="{FF2B5EF4-FFF2-40B4-BE49-F238E27FC236}">
              <a16:creationId xmlns:a16="http://schemas.microsoft.com/office/drawing/2014/main" id="{AE3117B9-E095-476C-B612-62C6750EB43E}"/>
            </a:ext>
          </a:extLst>
        </xdr:cNvPr>
        <xdr:cNvCxnSpPr/>
      </xdr:nvCxnSpPr>
      <xdr:spPr>
        <a:xfrm flipV="1">
          <a:off x="20434300" y="1056817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112878</xdr:rowOff>
    </xdr:from>
    <xdr:to>
      <xdr:col>102</xdr:col>
      <xdr:colOff>165100</xdr:colOff>
      <xdr:row>62</xdr:row>
      <xdr:rowOff>43028</xdr:rowOff>
    </xdr:to>
    <xdr:sp macro="" textlink="">
      <xdr:nvSpPr>
        <xdr:cNvPr id="612" name="楕円 611">
          <a:extLst>
            <a:ext uri="{FF2B5EF4-FFF2-40B4-BE49-F238E27FC236}">
              <a16:creationId xmlns:a16="http://schemas.microsoft.com/office/drawing/2014/main" id="{60C53FC6-89EF-4E88-8725-98FD344381D2}"/>
            </a:ext>
          </a:extLst>
        </xdr:cNvPr>
        <xdr:cNvSpPr/>
      </xdr:nvSpPr>
      <xdr:spPr>
        <a:xfrm>
          <a:off x="19494500" y="10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115215</xdr:rowOff>
    </xdr:from>
    <xdr:to>
      <xdr:col>107</xdr:col>
      <xdr:colOff>50800</xdr:colOff>
      <xdr:row>61</xdr:row>
      <xdr:rowOff>163678</xdr:rowOff>
    </xdr:to>
    <xdr:cxnSp macro="">
      <xdr:nvCxnSpPr>
        <xdr:cNvPr id="613" name="直線コネクタ 612">
          <a:extLst>
            <a:ext uri="{FF2B5EF4-FFF2-40B4-BE49-F238E27FC236}">
              <a16:creationId xmlns:a16="http://schemas.microsoft.com/office/drawing/2014/main" id="{5B8DB3F9-E03D-4007-8D4A-CD39545DF49D}"/>
            </a:ext>
          </a:extLst>
        </xdr:cNvPr>
        <xdr:cNvCxnSpPr/>
      </xdr:nvCxnSpPr>
      <xdr:spPr>
        <a:xfrm flipV="1">
          <a:off x="19545300" y="10573665"/>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120193</xdr:rowOff>
    </xdr:from>
    <xdr:to>
      <xdr:col>98</xdr:col>
      <xdr:colOff>38100</xdr:colOff>
      <xdr:row>62</xdr:row>
      <xdr:rowOff>50343</xdr:rowOff>
    </xdr:to>
    <xdr:sp macro="" textlink="">
      <xdr:nvSpPr>
        <xdr:cNvPr id="614" name="楕円 613">
          <a:extLst>
            <a:ext uri="{FF2B5EF4-FFF2-40B4-BE49-F238E27FC236}">
              <a16:creationId xmlns:a16="http://schemas.microsoft.com/office/drawing/2014/main" id="{209F0820-731A-49B0-8379-75711003411E}"/>
            </a:ext>
          </a:extLst>
        </xdr:cNvPr>
        <xdr:cNvSpPr/>
      </xdr:nvSpPr>
      <xdr:spPr>
        <a:xfrm>
          <a:off x="18605500" y="10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163678</xdr:rowOff>
    </xdr:from>
    <xdr:to>
      <xdr:col>102</xdr:col>
      <xdr:colOff>114300</xdr:colOff>
      <xdr:row>61</xdr:row>
      <xdr:rowOff>170993</xdr:rowOff>
    </xdr:to>
    <xdr:cxnSp macro="">
      <xdr:nvCxnSpPr>
        <xdr:cNvPr id="615" name="直線コネクタ 614">
          <a:extLst>
            <a:ext uri="{FF2B5EF4-FFF2-40B4-BE49-F238E27FC236}">
              <a16:creationId xmlns:a16="http://schemas.microsoft.com/office/drawing/2014/main" id="{1947D0F9-1D60-45EA-80B2-C22F57994FFE}"/>
            </a:ext>
          </a:extLst>
        </xdr:cNvPr>
        <xdr:cNvCxnSpPr/>
      </xdr:nvCxnSpPr>
      <xdr:spPr>
        <a:xfrm flipV="1">
          <a:off x="18656300" y="106221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3B8B09E5-45B0-47FE-AA03-3E436F6A4AEF}"/>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D6190E35-20F9-42AF-89BF-42A25F064F9B}"/>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10A02F3B-8165-434A-AE39-842E5C694E09}"/>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BE90CA60-CE63-480E-8FD5-1C1D6D3B748B}"/>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151655</xdr:rowOff>
    </xdr:from>
    <xdr:ext cx="469744" cy="259045"/>
    <xdr:sp macro="" textlink="">
      <xdr:nvSpPr>
        <xdr:cNvPr id="620" name="n_1mainValue【学校施設】&#10;一人当たり面積">
          <a:extLst>
            <a:ext uri="{FF2B5EF4-FFF2-40B4-BE49-F238E27FC236}">
              <a16:creationId xmlns:a16="http://schemas.microsoft.com/office/drawing/2014/main" id="{1872EC9F-B20A-46A6-BB9B-5FB1837937B8}"/>
            </a:ext>
          </a:extLst>
        </xdr:cNvPr>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157142</xdr:rowOff>
    </xdr:from>
    <xdr:ext cx="469744" cy="259045"/>
    <xdr:sp macro="" textlink="">
      <xdr:nvSpPr>
        <xdr:cNvPr id="621" name="n_2mainValue【学校施設】&#10;一人当たり面積">
          <a:extLst>
            <a:ext uri="{FF2B5EF4-FFF2-40B4-BE49-F238E27FC236}">
              <a16:creationId xmlns:a16="http://schemas.microsoft.com/office/drawing/2014/main" id="{BE0E5C06-206D-4619-BFC2-35943C58086E}"/>
            </a:ext>
          </a:extLst>
        </xdr:cNvPr>
        <xdr:cNvSpPr txBox="1"/>
      </xdr:nvSpPr>
      <xdr:spPr>
        <a:xfrm>
          <a:off x="20199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34155</xdr:rowOff>
    </xdr:from>
    <xdr:ext cx="469744" cy="259045"/>
    <xdr:sp macro="" textlink="">
      <xdr:nvSpPr>
        <xdr:cNvPr id="622" name="n_3mainValue【学校施設】&#10;一人当たり面積">
          <a:extLst>
            <a:ext uri="{FF2B5EF4-FFF2-40B4-BE49-F238E27FC236}">
              <a16:creationId xmlns:a16="http://schemas.microsoft.com/office/drawing/2014/main" id="{8FA56973-137A-4D68-A3F3-35875CDA759E}"/>
            </a:ext>
          </a:extLst>
        </xdr:cNvPr>
        <xdr:cNvSpPr txBox="1"/>
      </xdr:nvSpPr>
      <xdr:spPr>
        <a:xfrm>
          <a:off x="19310427" y="106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41470</xdr:rowOff>
    </xdr:from>
    <xdr:ext cx="469744" cy="259045"/>
    <xdr:sp macro="" textlink="">
      <xdr:nvSpPr>
        <xdr:cNvPr id="623" name="n_4mainValue【学校施設】&#10;一人当たり面積">
          <a:extLst>
            <a:ext uri="{FF2B5EF4-FFF2-40B4-BE49-F238E27FC236}">
              <a16:creationId xmlns:a16="http://schemas.microsoft.com/office/drawing/2014/main" id="{82B05470-8E32-43BE-9023-1396D2752737}"/>
            </a:ext>
          </a:extLst>
        </xdr:cNvPr>
        <xdr:cNvSpPr txBox="1"/>
      </xdr:nvSpPr>
      <xdr:spPr>
        <a:xfrm>
          <a:off x="18421427" y="106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5798E78-985F-4BBB-BD7B-B73CDD0C61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A812872-8F7E-489A-A2CE-D0053A30EF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FE75147-8ADD-4F09-BED8-982E63E0A9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E54A312-B228-45DC-BFA3-5CCB0F7CD7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5FFA00B-C107-4A01-8EF2-5D95AEEA02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A31E8C0-F627-4E13-881C-B7C8BB2518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51CF2B0A-5FB6-40C9-9827-E78A222D2D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85C6974-FC51-4CE4-B0B0-2F30E39225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95994B23-7E94-423A-B2C2-8493C57AD0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22453775-CAD7-444C-844F-AF815539E6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72A962AA-7D5B-478E-B20D-38C02F2C48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5186C406-E94B-476B-8615-09C833CC2E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6122B8C9-2542-46AC-B3C7-58D4A4D6BF8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5B8F054A-7D76-4ED9-8B9E-99560D62BD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528E58A3-3C2E-49FA-978C-58CDC1142D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59E92624-28F5-44C4-8791-622F7E883CF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E75C32BD-DC52-4EA3-AFFA-4E17BCBC862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C8A678C3-C487-449D-99E5-3A7DF6F017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3FE18CBA-6738-4EDA-AA79-DB279538A7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3886B7D8-9CB2-483E-A245-6E0BD32399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62E70B9A-89D5-4007-910C-4E86CEA5060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E756CE8-876B-49A3-A62C-5522697F32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239F2DE8-ADBA-44D2-ABCC-8B5255C1E69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F217E3A-D97D-477F-8010-BB257D7865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3EF86722-FA5A-4D0D-AD91-5A3A73E914A7}"/>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D5429405-542A-457A-BA3F-E17A126AA5F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79686E89-69FB-413F-8700-2A6889609B8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9FA66296-37D1-4502-B6DF-152A7DAFA5C4}"/>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BD34888F-3841-49FF-A6A5-C62823976933}"/>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a:extLst>
            <a:ext uri="{FF2B5EF4-FFF2-40B4-BE49-F238E27FC236}">
              <a16:creationId xmlns:a16="http://schemas.microsoft.com/office/drawing/2014/main" id="{9F351B55-704B-4E9A-97EB-FD3C8CB007E1}"/>
            </a:ext>
          </a:extLst>
        </xdr:cNvPr>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74433B4B-FD43-4E0E-AF06-9177816BED55}"/>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3BFD9414-2287-4852-A279-95EEE62D8D93}"/>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3607E52D-128E-4419-A124-6E04FD71A1BE}"/>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CBB1F381-A7A4-4A4D-8E7B-449CA6D577A3}"/>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774C592D-2672-4346-92CD-AE959A35CFE6}"/>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16F1B2A-63CF-46F3-880B-F9724BF7AB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404756A-5907-476B-AA50-4B19F71715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8A4BC9A-D20C-47A1-B134-059CA2B87F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432CFBF-D026-46F1-B644-70330B80C4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FA5E33B-61F4-4EFC-B920-48504CE979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52070</xdr:rowOff>
    </xdr:from>
    <xdr:to>
      <xdr:col>76</xdr:col>
      <xdr:colOff>165100</xdr:colOff>
      <xdr:row>85</xdr:row>
      <xdr:rowOff>153670</xdr:rowOff>
    </xdr:to>
    <xdr:sp macro="" textlink="">
      <xdr:nvSpPr>
        <xdr:cNvPr id="664" name="楕円 663">
          <a:extLst>
            <a:ext uri="{FF2B5EF4-FFF2-40B4-BE49-F238E27FC236}">
              <a16:creationId xmlns:a16="http://schemas.microsoft.com/office/drawing/2014/main" id="{5D724E66-F826-4729-A8AF-AFF79DF46898}"/>
            </a:ext>
          </a:extLst>
        </xdr:cNvPr>
        <xdr:cNvSpPr/>
      </xdr:nvSpPr>
      <xdr:spPr>
        <a:xfrm>
          <a:off x="14541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10161</xdr:rowOff>
    </xdr:from>
    <xdr:to>
      <xdr:col>72</xdr:col>
      <xdr:colOff>38100</xdr:colOff>
      <xdr:row>85</xdr:row>
      <xdr:rowOff>111761</xdr:rowOff>
    </xdr:to>
    <xdr:sp macro="" textlink="">
      <xdr:nvSpPr>
        <xdr:cNvPr id="665" name="楕円 664">
          <a:extLst>
            <a:ext uri="{FF2B5EF4-FFF2-40B4-BE49-F238E27FC236}">
              <a16:creationId xmlns:a16="http://schemas.microsoft.com/office/drawing/2014/main" id="{C07589D3-F048-4B26-A616-414C16D68EBB}"/>
            </a:ext>
          </a:extLst>
        </xdr:cNvPr>
        <xdr:cNvSpPr/>
      </xdr:nvSpPr>
      <xdr:spPr>
        <a:xfrm>
          <a:off x="1365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60961</xdr:rowOff>
    </xdr:from>
    <xdr:to>
      <xdr:col>76</xdr:col>
      <xdr:colOff>114300</xdr:colOff>
      <xdr:row>85</xdr:row>
      <xdr:rowOff>102870</xdr:rowOff>
    </xdr:to>
    <xdr:cxnSp macro="">
      <xdr:nvCxnSpPr>
        <xdr:cNvPr id="666" name="直線コネクタ 665">
          <a:extLst>
            <a:ext uri="{FF2B5EF4-FFF2-40B4-BE49-F238E27FC236}">
              <a16:creationId xmlns:a16="http://schemas.microsoft.com/office/drawing/2014/main" id="{94FF8A8A-C419-408C-BF29-050079991F9A}"/>
            </a:ext>
          </a:extLst>
        </xdr:cNvPr>
        <xdr:cNvCxnSpPr/>
      </xdr:nvCxnSpPr>
      <xdr:spPr>
        <a:xfrm>
          <a:off x="13703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139700</xdr:rowOff>
    </xdr:from>
    <xdr:to>
      <xdr:col>67</xdr:col>
      <xdr:colOff>101600</xdr:colOff>
      <xdr:row>85</xdr:row>
      <xdr:rowOff>69850</xdr:rowOff>
    </xdr:to>
    <xdr:sp macro="" textlink="">
      <xdr:nvSpPr>
        <xdr:cNvPr id="667" name="楕円 666">
          <a:extLst>
            <a:ext uri="{FF2B5EF4-FFF2-40B4-BE49-F238E27FC236}">
              <a16:creationId xmlns:a16="http://schemas.microsoft.com/office/drawing/2014/main" id="{BA095534-72A8-4CF9-9BAB-7DD5E23174E4}"/>
            </a:ext>
          </a:extLst>
        </xdr:cNvPr>
        <xdr:cNvSpPr/>
      </xdr:nvSpPr>
      <xdr:spPr>
        <a:xfrm>
          <a:off x="1276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19050</xdr:rowOff>
    </xdr:from>
    <xdr:to>
      <xdr:col>71</xdr:col>
      <xdr:colOff>177800</xdr:colOff>
      <xdr:row>85</xdr:row>
      <xdr:rowOff>60961</xdr:rowOff>
    </xdr:to>
    <xdr:cxnSp macro="">
      <xdr:nvCxnSpPr>
        <xdr:cNvPr id="668" name="直線コネクタ 667">
          <a:extLst>
            <a:ext uri="{FF2B5EF4-FFF2-40B4-BE49-F238E27FC236}">
              <a16:creationId xmlns:a16="http://schemas.microsoft.com/office/drawing/2014/main" id="{6FFAD9E3-7215-4E81-989B-C728B80774D3}"/>
            </a:ext>
          </a:extLst>
        </xdr:cNvPr>
        <xdr:cNvCxnSpPr/>
      </xdr:nvCxnSpPr>
      <xdr:spPr>
        <a:xfrm>
          <a:off x="12814300" y="14592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69" name="n_1aveValue【児童館】&#10;有形固定資産減価償却率">
          <a:extLst>
            <a:ext uri="{FF2B5EF4-FFF2-40B4-BE49-F238E27FC236}">
              <a16:creationId xmlns:a16="http://schemas.microsoft.com/office/drawing/2014/main" id="{C0486E09-A6EB-4245-BDDB-BC7EEAE49389}"/>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0" name="n_2aveValue【児童館】&#10;有形固定資産減価償却率">
          <a:extLst>
            <a:ext uri="{FF2B5EF4-FFF2-40B4-BE49-F238E27FC236}">
              <a16:creationId xmlns:a16="http://schemas.microsoft.com/office/drawing/2014/main" id="{C4F91105-2EB4-4568-844F-5CDF8A982DA3}"/>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1" name="n_3aveValue【児童館】&#10;有形固定資産減価償却率">
          <a:extLst>
            <a:ext uri="{FF2B5EF4-FFF2-40B4-BE49-F238E27FC236}">
              <a16:creationId xmlns:a16="http://schemas.microsoft.com/office/drawing/2014/main" id="{1B877529-FEAA-4513-949B-C787B9C5D34A}"/>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2" name="n_4aveValue【児童館】&#10;有形固定資産減価償却率">
          <a:extLst>
            <a:ext uri="{FF2B5EF4-FFF2-40B4-BE49-F238E27FC236}">
              <a16:creationId xmlns:a16="http://schemas.microsoft.com/office/drawing/2014/main" id="{ABF95CF1-D43F-42A1-A017-E87D9EA7B843}"/>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144797</xdr:rowOff>
    </xdr:from>
    <xdr:ext cx="405111" cy="259045"/>
    <xdr:sp macro="" textlink="">
      <xdr:nvSpPr>
        <xdr:cNvPr id="673" name="n_2mainValue【児童館】&#10;有形固定資産減価償却率">
          <a:extLst>
            <a:ext uri="{FF2B5EF4-FFF2-40B4-BE49-F238E27FC236}">
              <a16:creationId xmlns:a16="http://schemas.microsoft.com/office/drawing/2014/main" id="{289AA753-143D-4F13-ADEB-A9BC04D2C493}"/>
            </a:ext>
          </a:extLst>
        </xdr:cNvPr>
        <xdr:cNvSpPr txBox="1"/>
      </xdr:nvSpPr>
      <xdr:spPr>
        <a:xfrm>
          <a:off x="14389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102888</xdr:rowOff>
    </xdr:from>
    <xdr:ext cx="405111" cy="259045"/>
    <xdr:sp macro="" textlink="">
      <xdr:nvSpPr>
        <xdr:cNvPr id="674" name="n_3mainValue【児童館】&#10;有形固定資産減価償却率">
          <a:extLst>
            <a:ext uri="{FF2B5EF4-FFF2-40B4-BE49-F238E27FC236}">
              <a16:creationId xmlns:a16="http://schemas.microsoft.com/office/drawing/2014/main" id="{25A991FC-7A42-4AE0-A506-5B5A6CEA264C}"/>
            </a:ext>
          </a:extLst>
        </xdr:cNvPr>
        <xdr:cNvSpPr txBox="1"/>
      </xdr:nvSpPr>
      <xdr:spPr>
        <a:xfrm>
          <a:off x="13500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86377</xdr:rowOff>
    </xdr:from>
    <xdr:ext cx="405111" cy="259045"/>
    <xdr:sp macro="" textlink="">
      <xdr:nvSpPr>
        <xdr:cNvPr id="675" name="n_4mainValue【児童館】&#10;有形固定資産減価償却率">
          <a:extLst>
            <a:ext uri="{FF2B5EF4-FFF2-40B4-BE49-F238E27FC236}">
              <a16:creationId xmlns:a16="http://schemas.microsoft.com/office/drawing/2014/main" id="{741FCC6F-7225-4078-A1E2-9C6B175D42A8}"/>
            </a:ext>
          </a:extLst>
        </xdr:cNvPr>
        <xdr:cNvSpPr txBox="1"/>
      </xdr:nvSpPr>
      <xdr:spPr>
        <a:xfrm>
          <a:off x="12611744"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C215A429-71E9-4901-80CA-69C5865184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7859B055-5D34-48FF-9E3F-5F9A5D62B8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4FE7EEC7-A0EE-4D8E-8008-DB6BB9AE28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50865E55-6436-41E1-8779-FC0F0CE4BA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ECA2394D-55C5-4299-93F8-B2C856B852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4DC4866F-1435-4463-82AE-66043FF0D5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4078E8DB-C484-4182-A0C7-ECCD786119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80CAAD45-760E-42E1-B1D9-CF1D985397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FF5F9321-89A9-4278-89BC-AF81B740A5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B04341AF-2935-4911-ADE0-CA0BE87C48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EC838E50-AA7C-4F1F-817F-52A9A47B6E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AC5B8366-12BA-4F54-BBA8-90B44073BCF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321ED83A-D3A5-410E-90BC-F0280A80A97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D598F818-FB8F-4891-A5EA-D568AB007DC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A799B37F-A41C-429C-9AA2-EFA39E3E086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199689C8-75FD-4D7C-848D-B98374C9BFF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6549A2B6-B7D1-4756-9241-F532EA63CEA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8FEBD209-AD55-4791-94B9-B0067E118CE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7D535D45-8CD5-47EC-B039-79DB3B3A16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55605144-A4E2-42BA-A120-629A02D17B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7201FC8D-AEA5-489F-914B-A895178C41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97" name="直線コネクタ 696">
          <a:extLst>
            <a:ext uri="{FF2B5EF4-FFF2-40B4-BE49-F238E27FC236}">
              <a16:creationId xmlns:a16="http://schemas.microsoft.com/office/drawing/2014/main" id="{7A2303B7-C25C-4E06-9BC7-9412870C2E1A}"/>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8" name="【児童館】&#10;一人当たり面積最小値テキスト">
          <a:extLst>
            <a:ext uri="{FF2B5EF4-FFF2-40B4-BE49-F238E27FC236}">
              <a16:creationId xmlns:a16="http://schemas.microsoft.com/office/drawing/2014/main" id="{3F1795A0-4D91-4EB9-B7D6-C05822CCD63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9" name="直線コネクタ 698">
          <a:extLst>
            <a:ext uri="{FF2B5EF4-FFF2-40B4-BE49-F238E27FC236}">
              <a16:creationId xmlns:a16="http://schemas.microsoft.com/office/drawing/2014/main" id="{D859A1EA-0C15-4FFB-8960-FF33C82F8AA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0" name="【児童館】&#10;一人当たり面積最大値テキスト">
          <a:extLst>
            <a:ext uri="{FF2B5EF4-FFF2-40B4-BE49-F238E27FC236}">
              <a16:creationId xmlns:a16="http://schemas.microsoft.com/office/drawing/2014/main" id="{9D695701-C5A0-4488-8D78-EFB588755AA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1" name="直線コネクタ 700">
          <a:extLst>
            <a:ext uri="{FF2B5EF4-FFF2-40B4-BE49-F238E27FC236}">
              <a16:creationId xmlns:a16="http://schemas.microsoft.com/office/drawing/2014/main" id="{FD87D2F9-C42C-401C-AB7A-FCD1874271B5}"/>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702" name="【児童館】&#10;一人当たり面積平均値テキスト">
          <a:extLst>
            <a:ext uri="{FF2B5EF4-FFF2-40B4-BE49-F238E27FC236}">
              <a16:creationId xmlns:a16="http://schemas.microsoft.com/office/drawing/2014/main" id="{1F7BFCA3-3531-4EA7-934F-6DAEF4F9915B}"/>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3" name="フローチャート: 判断 702">
          <a:extLst>
            <a:ext uri="{FF2B5EF4-FFF2-40B4-BE49-F238E27FC236}">
              <a16:creationId xmlns:a16="http://schemas.microsoft.com/office/drawing/2014/main" id="{84AE89C6-99A6-4A2C-BDD9-B2D12173DFA6}"/>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04" name="フローチャート: 判断 703">
          <a:extLst>
            <a:ext uri="{FF2B5EF4-FFF2-40B4-BE49-F238E27FC236}">
              <a16:creationId xmlns:a16="http://schemas.microsoft.com/office/drawing/2014/main" id="{09DF892C-E778-472A-BD57-0C60FAD8F6E7}"/>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05" name="フローチャート: 判断 704">
          <a:extLst>
            <a:ext uri="{FF2B5EF4-FFF2-40B4-BE49-F238E27FC236}">
              <a16:creationId xmlns:a16="http://schemas.microsoft.com/office/drawing/2014/main" id="{CA0827E4-0A95-4227-A8FA-4DB3BD1C4127}"/>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06" name="フローチャート: 判断 705">
          <a:extLst>
            <a:ext uri="{FF2B5EF4-FFF2-40B4-BE49-F238E27FC236}">
              <a16:creationId xmlns:a16="http://schemas.microsoft.com/office/drawing/2014/main" id="{0608FD44-4544-4E81-AA49-8AF914CD56B5}"/>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07" name="フローチャート: 判断 706">
          <a:extLst>
            <a:ext uri="{FF2B5EF4-FFF2-40B4-BE49-F238E27FC236}">
              <a16:creationId xmlns:a16="http://schemas.microsoft.com/office/drawing/2014/main" id="{D3D85890-6A5B-494A-9BE2-AB3092E741BC}"/>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3D77D04-92A5-4943-8A7A-53CEBDACAD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45339A8-9A30-4D9B-A701-EE68F676D0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BBC447F-BE3C-402D-A405-398F8D8802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AC7AF15-8CDC-4A87-8F24-188A94E26F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0840590-279C-4068-9588-B5B1B7016E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39878</xdr:rowOff>
    </xdr:from>
    <xdr:to>
      <xdr:col>107</xdr:col>
      <xdr:colOff>101600</xdr:colOff>
      <xdr:row>85</xdr:row>
      <xdr:rowOff>141478</xdr:rowOff>
    </xdr:to>
    <xdr:sp macro="" textlink="">
      <xdr:nvSpPr>
        <xdr:cNvPr id="713" name="楕円 712">
          <a:extLst>
            <a:ext uri="{FF2B5EF4-FFF2-40B4-BE49-F238E27FC236}">
              <a16:creationId xmlns:a16="http://schemas.microsoft.com/office/drawing/2014/main" id="{A5F4C39A-7AE1-4990-A8EE-0AA2A2C90BDB}"/>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14" name="楕円 713">
          <a:extLst>
            <a:ext uri="{FF2B5EF4-FFF2-40B4-BE49-F238E27FC236}">
              <a16:creationId xmlns:a16="http://schemas.microsoft.com/office/drawing/2014/main" id="{3804D3E0-ABBF-42D5-BE4D-5AE50E2A218D}"/>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715" name="直線コネクタ 714">
          <a:extLst>
            <a:ext uri="{FF2B5EF4-FFF2-40B4-BE49-F238E27FC236}">
              <a16:creationId xmlns:a16="http://schemas.microsoft.com/office/drawing/2014/main" id="{7C7421E0-B5A1-4430-98EB-D39A806BB366}"/>
            </a:ext>
          </a:extLst>
        </xdr:cNvPr>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6" name="楕円 715">
          <a:extLst>
            <a:ext uri="{FF2B5EF4-FFF2-40B4-BE49-F238E27FC236}">
              <a16:creationId xmlns:a16="http://schemas.microsoft.com/office/drawing/2014/main" id="{C30AD2BE-0FF9-439B-93F5-3D8A67001346}"/>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717" name="直線コネクタ 716">
          <a:extLst>
            <a:ext uri="{FF2B5EF4-FFF2-40B4-BE49-F238E27FC236}">
              <a16:creationId xmlns:a16="http://schemas.microsoft.com/office/drawing/2014/main" id="{3310549B-6294-4FFB-B811-CBE0D91AFE3A}"/>
            </a:ext>
          </a:extLst>
        </xdr:cNvPr>
        <xdr:cNvCxnSpPr/>
      </xdr:nvCxnSpPr>
      <xdr:spPr>
        <a:xfrm>
          <a:off x="18656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18" name="n_1aveValue【児童館】&#10;一人当たり面積">
          <a:extLst>
            <a:ext uri="{FF2B5EF4-FFF2-40B4-BE49-F238E27FC236}">
              <a16:creationId xmlns:a16="http://schemas.microsoft.com/office/drawing/2014/main" id="{AFEDB3E7-D71A-434E-9188-87AE82921316}"/>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19" name="n_2aveValue【児童館】&#10;一人当たり面積">
          <a:extLst>
            <a:ext uri="{FF2B5EF4-FFF2-40B4-BE49-F238E27FC236}">
              <a16:creationId xmlns:a16="http://schemas.microsoft.com/office/drawing/2014/main" id="{0D57D5E5-321C-45A5-B8CB-8803360AE7B6}"/>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20" name="n_3aveValue【児童館】&#10;一人当たり面積">
          <a:extLst>
            <a:ext uri="{FF2B5EF4-FFF2-40B4-BE49-F238E27FC236}">
              <a16:creationId xmlns:a16="http://schemas.microsoft.com/office/drawing/2014/main" id="{8C9ACA64-1E16-49D3-877D-4CFFBBE159C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21" name="n_4aveValue【児童館】&#10;一人当たり面積">
          <a:extLst>
            <a:ext uri="{FF2B5EF4-FFF2-40B4-BE49-F238E27FC236}">
              <a16:creationId xmlns:a16="http://schemas.microsoft.com/office/drawing/2014/main" id="{8D6D2706-4D96-4991-957C-E9D52B3B8B95}"/>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22" name="n_2mainValue【児童館】&#10;一人当たり面積">
          <a:extLst>
            <a:ext uri="{FF2B5EF4-FFF2-40B4-BE49-F238E27FC236}">
              <a16:creationId xmlns:a16="http://schemas.microsoft.com/office/drawing/2014/main" id="{64D28464-2FCE-45E7-8A5B-6A384B120CEE}"/>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23" name="n_3mainValue【児童館】&#10;一人当たり面積">
          <a:extLst>
            <a:ext uri="{FF2B5EF4-FFF2-40B4-BE49-F238E27FC236}">
              <a16:creationId xmlns:a16="http://schemas.microsoft.com/office/drawing/2014/main" id="{7569BA40-66B5-4AAA-87DD-F761CC1A1303}"/>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24" name="n_4mainValue【児童館】&#10;一人当たり面積">
          <a:extLst>
            <a:ext uri="{FF2B5EF4-FFF2-40B4-BE49-F238E27FC236}">
              <a16:creationId xmlns:a16="http://schemas.microsoft.com/office/drawing/2014/main" id="{B843E038-0785-420D-9538-E09FDE44CCB5}"/>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CB03C341-3634-4572-8AF4-AAC0813C5D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5454AFB2-D9A4-4F8B-9884-DB8D590C54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D9A7ACBA-BC63-40C4-BB58-E64FF9BCA3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5C7DECC6-AA0D-4C2F-90F7-6C3EE4CA2C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58F1C53E-DEE5-4D9C-ACD2-C0515C4A21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9B7F18E8-7520-4F21-B467-33FADEA05A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D08720FC-60D2-4C9D-B602-C9E22EF5A5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E8E742A3-2F21-44BD-9C5E-8FB1133E33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D5CFF14C-4F48-4949-9355-EC756A3788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104736F3-7E17-43DD-A1F6-192EAEACD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7E71D4E8-2A79-479C-A8EC-5D79B5F995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6" name="直線コネクタ 735">
          <a:extLst>
            <a:ext uri="{FF2B5EF4-FFF2-40B4-BE49-F238E27FC236}">
              <a16:creationId xmlns:a16="http://schemas.microsoft.com/office/drawing/2014/main" id="{FFCDB0F4-344C-404F-9F4A-E5D03D84FD4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7" name="テキスト ボックス 736">
          <a:extLst>
            <a:ext uri="{FF2B5EF4-FFF2-40B4-BE49-F238E27FC236}">
              <a16:creationId xmlns:a16="http://schemas.microsoft.com/office/drawing/2014/main" id="{6CC4543C-B5C9-44B8-8071-FA135C51CBB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8" name="直線コネクタ 737">
          <a:extLst>
            <a:ext uri="{FF2B5EF4-FFF2-40B4-BE49-F238E27FC236}">
              <a16:creationId xmlns:a16="http://schemas.microsoft.com/office/drawing/2014/main" id="{9C80E4AC-CCC9-4B14-9397-4138C6B101C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9" name="テキスト ボックス 738">
          <a:extLst>
            <a:ext uri="{FF2B5EF4-FFF2-40B4-BE49-F238E27FC236}">
              <a16:creationId xmlns:a16="http://schemas.microsoft.com/office/drawing/2014/main" id="{94FBB04A-5284-46DB-9ADD-68D87B4A8E4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0" name="直線コネクタ 739">
          <a:extLst>
            <a:ext uri="{FF2B5EF4-FFF2-40B4-BE49-F238E27FC236}">
              <a16:creationId xmlns:a16="http://schemas.microsoft.com/office/drawing/2014/main" id="{9796C948-C9E0-4836-A4FE-E0C4B9CCA1B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1" name="テキスト ボックス 740">
          <a:extLst>
            <a:ext uri="{FF2B5EF4-FFF2-40B4-BE49-F238E27FC236}">
              <a16:creationId xmlns:a16="http://schemas.microsoft.com/office/drawing/2014/main" id="{6C11A352-EB73-49F5-A1FD-B2A3D8F43EA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2" name="直線コネクタ 741">
          <a:extLst>
            <a:ext uri="{FF2B5EF4-FFF2-40B4-BE49-F238E27FC236}">
              <a16:creationId xmlns:a16="http://schemas.microsoft.com/office/drawing/2014/main" id="{5E02D039-767E-48DC-942A-EE44DF66731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3" name="テキスト ボックス 742">
          <a:extLst>
            <a:ext uri="{FF2B5EF4-FFF2-40B4-BE49-F238E27FC236}">
              <a16:creationId xmlns:a16="http://schemas.microsoft.com/office/drawing/2014/main" id="{B4F1B9A9-2A17-4F97-9394-E468CC0EBF3D}"/>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7FC9C4D0-A24D-4DF8-A606-4A1919A746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5" name="テキスト ボックス 744">
          <a:extLst>
            <a:ext uri="{FF2B5EF4-FFF2-40B4-BE49-F238E27FC236}">
              <a16:creationId xmlns:a16="http://schemas.microsoft.com/office/drawing/2014/main" id="{7E93CE8D-7032-47E6-A701-746F376BE97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id="{335791E7-BE06-4B1E-9ADA-897FA54AFA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47" name="直線コネクタ 746">
          <a:extLst>
            <a:ext uri="{FF2B5EF4-FFF2-40B4-BE49-F238E27FC236}">
              <a16:creationId xmlns:a16="http://schemas.microsoft.com/office/drawing/2014/main" id="{9984B16A-42E0-4BB9-8C6C-AFCA6767FCB6}"/>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48" name="【公民館】&#10;有形固定資産減価償却率最小値テキスト">
          <a:extLst>
            <a:ext uri="{FF2B5EF4-FFF2-40B4-BE49-F238E27FC236}">
              <a16:creationId xmlns:a16="http://schemas.microsoft.com/office/drawing/2014/main" id="{E31EE986-0DDF-4395-B407-4CA05F331F9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9" name="直線コネクタ 748">
          <a:extLst>
            <a:ext uri="{FF2B5EF4-FFF2-40B4-BE49-F238E27FC236}">
              <a16:creationId xmlns:a16="http://schemas.microsoft.com/office/drawing/2014/main" id="{DE58224A-CB38-45B1-8CBF-92BACC15B40E}"/>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50" name="【公民館】&#10;有形固定資産減価償却率最大値テキスト">
          <a:extLst>
            <a:ext uri="{FF2B5EF4-FFF2-40B4-BE49-F238E27FC236}">
              <a16:creationId xmlns:a16="http://schemas.microsoft.com/office/drawing/2014/main" id="{686B6621-A42E-4BB2-9CBD-8A79BE740A62}"/>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51" name="直線コネクタ 750">
          <a:extLst>
            <a:ext uri="{FF2B5EF4-FFF2-40B4-BE49-F238E27FC236}">
              <a16:creationId xmlns:a16="http://schemas.microsoft.com/office/drawing/2014/main" id="{4104F486-FCE2-4A5F-8C46-275CCCA22A22}"/>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52" name="【公民館】&#10;有形固定資産減価償却率平均値テキスト">
          <a:extLst>
            <a:ext uri="{FF2B5EF4-FFF2-40B4-BE49-F238E27FC236}">
              <a16:creationId xmlns:a16="http://schemas.microsoft.com/office/drawing/2014/main" id="{581DADCB-3AF7-4A0A-835D-0693CF6188D9}"/>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53" name="フローチャート: 判断 752">
          <a:extLst>
            <a:ext uri="{FF2B5EF4-FFF2-40B4-BE49-F238E27FC236}">
              <a16:creationId xmlns:a16="http://schemas.microsoft.com/office/drawing/2014/main" id="{37AAD5A5-3244-463B-9ED2-04411BC97B1C}"/>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4" name="フローチャート: 判断 753">
          <a:extLst>
            <a:ext uri="{FF2B5EF4-FFF2-40B4-BE49-F238E27FC236}">
              <a16:creationId xmlns:a16="http://schemas.microsoft.com/office/drawing/2014/main" id="{A27ECDEC-0C0C-4D2A-9929-E44D76422E7D}"/>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55" name="フローチャート: 判断 754">
          <a:extLst>
            <a:ext uri="{FF2B5EF4-FFF2-40B4-BE49-F238E27FC236}">
              <a16:creationId xmlns:a16="http://schemas.microsoft.com/office/drawing/2014/main" id="{88C4733F-F0EB-4DA2-A8DE-53B44A2E6652}"/>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56" name="フローチャート: 判断 755">
          <a:extLst>
            <a:ext uri="{FF2B5EF4-FFF2-40B4-BE49-F238E27FC236}">
              <a16:creationId xmlns:a16="http://schemas.microsoft.com/office/drawing/2014/main" id="{37039973-8D32-4EE7-BCB8-14CC215AC392}"/>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57" name="フローチャート: 判断 756">
          <a:extLst>
            <a:ext uri="{FF2B5EF4-FFF2-40B4-BE49-F238E27FC236}">
              <a16:creationId xmlns:a16="http://schemas.microsoft.com/office/drawing/2014/main" id="{713607E6-14AC-43C9-A5F7-76732A47AAAB}"/>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BE0E9049-2EFD-480C-AC50-EFF39C2633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F3800CB6-94E2-46BB-B98B-F9CF14C579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E0F435CA-7CCE-4212-B4E3-5E2EB97A32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773E3B9-8FF0-4B0E-BE13-10CEDC7FDB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5A4FCA49-0EEF-4B33-9FA5-739E11D61A4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27687</xdr:rowOff>
    </xdr:from>
    <xdr:to>
      <xdr:col>85</xdr:col>
      <xdr:colOff>177800</xdr:colOff>
      <xdr:row>107</xdr:row>
      <xdr:rowOff>129287</xdr:rowOff>
    </xdr:to>
    <xdr:sp macro="" textlink="">
      <xdr:nvSpPr>
        <xdr:cNvPr id="763" name="楕円 762">
          <a:extLst>
            <a:ext uri="{FF2B5EF4-FFF2-40B4-BE49-F238E27FC236}">
              <a16:creationId xmlns:a16="http://schemas.microsoft.com/office/drawing/2014/main" id="{B860778C-C462-4E35-9E02-068D1281B70F}"/>
            </a:ext>
          </a:extLst>
        </xdr:cNvPr>
        <xdr:cNvSpPr/>
      </xdr:nvSpPr>
      <xdr:spPr>
        <a:xfrm>
          <a:off x="16268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6114</xdr:rowOff>
    </xdr:from>
    <xdr:ext cx="405111" cy="259045"/>
    <xdr:sp macro="" textlink="">
      <xdr:nvSpPr>
        <xdr:cNvPr id="764" name="【公民館】&#10;有形固定資産減価償却率該当値テキスト">
          <a:extLst>
            <a:ext uri="{FF2B5EF4-FFF2-40B4-BE49-F238E27FC236}">
              <a16:creationId xmlns:a16="http://schemas.microsoft.com/office/drawing/2014/main" id="{28EDB133-8887-4CD4-8F63-1996002D8555}"/>
            </a:ext>
          </a:extLst>
        </xdr:cNvPr>
        <xdr:cNvSpPr txBox="1"/>
      </xdr:nvSpPr>
      <xdr:spPr>
        <a:xfrm>
          <a:off x="16357600" y="183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160274</xdr:rowOff>
    </xdr:from>
    <xdr:to>
      <xdr:col>81</xdr:col>
      <xdr:colOff>101600</xdr:colOff>
      <xdr:row>107</xdr:row>
      <xdr:rowOff>90424</xdr:rowOff>
    </xdr:to>
    <xdr:sp macro="" textlink="">
      <xdr:nvSpPr>
        <xdr:cNvPr id="765" name="楕円 764">
          <a:extLst>
            <a:ext uri="{FF2B5EF4-FFF2-40B4-BE49-F238E27FC236}">
              <a16:creationId xmlns:a16="http://schemas.microsoft.com/office/drawing/2014/main" id="{A3D24C0E-F9A8-43B6-B96D-AC7BAFB2A3B0}"/>
            </a:ext>
          </a:extLst>
        </xdr:cNvPr>
        <xdr:cNvSpPr/>
      </xdr:nvSpPr>
      <xdr:spPr>
        <a:xfrm>
          <a:off x="15430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39624</xdr:rowOff>
    </xdr:from>
    <xdr:to>
      <xdr:col>85</xdr:col>
      <xdr:colOff>127000</xdr:colOff>
      <xdr:row>107</xdr:row>
      <xdr:rowOff>78487</xdr:rowOff>
    </xdr:to>
    <xdr:cxnSp macro="">
      <xdr:nvCxnSpPr>
        <xdr:cNvPr id="766" name="直線コネクタ 765">
          <a:extLst>
            <a:ext uri="{FF2B5EF4-FFF2-40B4-BE49-F238E27FC236}">
              <a16:creationId xmlns:a16="http://schemas.microsoft.com/office/drawing/2014/main" id="{34EFF715-46F3-4FD6-9BE2-5E1E9EC10772}"/>
            </a:ext>
          </a:extLst>
        </xdr:cNvPr>
        <xdr:cNvCxnSpPr/>
      </xdr:nvCxnSpPr>
      <xdr:spPr>
        <a:xfrm>
          <a:off x="15481300" y="18384774"/>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50546</xdr:rowOff>
    </xdr:from>
    <xdr:to>
      <xdr:col>76</xdr:col>
      <xdr:colOff>165100</xdr:colOff>
      <xdr:row>107</xdr:row>
      <xdr:rowOff>152146</xdr:rowOff>
    </xdr:to>
    <xdr:sp macro="" textlink="">
      <xdr:nvSpPr>
        <xdr:cNvPr id="767" name="楕円 766">
          <a:extLst>
            <a:ext uri="{FF2B5EF4-FFF2-40B4-BE49-F238E27FC236}">
              <a16:creationId xmlns:a16="http://schemas.microsoft.com/office/drawing/2014/main" id="{513B09E9-D8FC-46C7-948A-8ABBA4DB1A75}"/>
            </a:ext>
          </a:extLst>
        </xdr:cNvPr>
        <xdr:cNvSpPr/>
      </xdr:nvSpPr>
      <xdr:spPr>
        <a:xfrm>
          <a:off x="14541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39624</xdr:rowOff>
    </xdr:from>
    <xdr:to>
      <xdr:col>81</xdr:col>
      <xdr:colOff>50800</xdr:colOff>
      <xdr:row>107</xdr:row>
      <xdr:rowOff>101346</xdr:rowOff>
    </xdr:to>
    <xdr:cxnSp macro="">
      <xdr:nvCxnSpPr>
        <xdr:cNvPr id="768" name="直線コネクタ 767">
          <a:extLst>
            <a:ext uri="{FF2B5EF4-FFF2-40B4-BE49-F238E27FC236}">
              <a16:creationId xmlns:a16="http://schemas.microsoft.com/office/drawing/2014/main" id="{E1008DF0-CD47-4FF6-8A6B-513F9261121A}"/>
            </a:ext>
          </a:extLst>
        </xdr:cNvPr>
        <xdr:cNvCxnSpPr/>
      </xdr:nvCxnSpPr>
      <xdr:spPr>
        <a:xfrm flipV="1">
          <a:off x="14592300" y="183847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11685</xdr:rowOff>
    </xdr:from>
    <xdr:to>
      <xdr:col>72</xdr:col>
      <xdr:colOff>38100</xdr:colOff>
      <xdr:row>107</xdr:row>
      <xdr:rowOff>113285</xdr:rowOff>
    </xdr:to>
    <xdr:sp macro="" textlink="">
      <xdr:nvSpPr>
        <xdr:cNvPr id="769" name="楕円 768">
          <a:extLst>
            <a:ext uri="{FF2B5EF4-FFF2-40B4-BE49-F238E27FC236}">
              <a16:creationId xmlns:a16="http://schemas.microsoft.com/office/drawing/2014/main" id="{0C45300C-45E1-4066-994D-09DF3D2EEEEA}"/>
            </a:ext>
          </a:extLst>
        </xdr:cNvPr>
        <xdr:cNvSpPr/>
      </xdr:nvSpPr>
      <xdr:spPr>
        <a:xfrm>
          <a:off x="13652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62485</xdr:rowOff>
    </xdr:from>
    <xdr:to>
      <xdr:col>76</xdr:col>
      <xdr:colOff>114300</xdr:colOff>
      <xdr:row>107</xdr:row>
      <xdr:rowOff>101346</xdr:rowOff>
    </xdr:to>
    <xdr:cxnSp macro="">
      <xdr:nvCxnSpPr>
        <xdr:cNvPr id="770" name="直線コネクタ 769">
          <a:extLst>
            <a:ext uri="{FF2B5EF4-FFF2-40B4-BE49-F238E27FC236}">
              <a16:creationId xmlns:a16="http://schemas.microsoft.com/office/drawing/2014/main" id="{41E4AC28-D86F-4D97-8643-98851DCC22C5}"/>
            </a:ext>
          </a:extLst>
        </xdr:cNvPr>
        <xdr:cNvCxnSpPr/>
      </xdr:nvCxnSpPr>
      <xdr:spPr>
        <a:xfrm>
          <a:off x="13703300" y="184076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771" name="楕円 770">
          <a:extLst>
            <a:ext uri="{FF2B5EF4-FFF2-40B4-BE49-F238E27FC236}">
              <a16:creationId xmlns:a16="http://schemas.microsoft.com/office/drawing/2014/main" id="{005DC51F-05D1-441D-85CC-C1D3F47A7EF7}"/>
            </a:ext>
          </a:extLst>
        </xdr:cNvPr>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62485</xdr:rowOff>
    </xdr:to>
    <xdr:cxnSp macro="">
      <xdr:nvCxnSpPr>
        <xdr:cNvPr id="772" name="直線コネクタ 771">
          <a:extLst>
            <a:ext uri="{FF2B5EF4-FFF2-40B4-BE49-F238E27FC236}">
              <a16:creationId xmlns:a16="http://schemas.microsoft.com/office/drawing/2014/main" id="{316E17A2-0C24-400E-9EF0-9EB51054FC2F}"/>
            </a:ext>
          </a:extLst>
        </xdr:cNvPr>
        <xdr:cNvCxnSpPr/>
      </xdr:nvCxnSpPr>
      <xdr:spPr>
        <a:xfrm>
          <a:off x="12814300" y="183642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73" name="n_1aveValue【公民館】&#10;有形固定資産減価償却率">
          <a:extLst>
            <a:ext uri="{FF2B5EF4-FFF2-40B4-BE49-F238E27FC236}">
              <a16:creationId xmlns:a16="http://schemas.microsoft.com/office/drawing/2014/main" id="{FB196772-3107-4873-AD3F-BC752FF8D886}"/>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74" name="n_2aveValue【公民館】&#10;有形固定資産減価償却率">
          <a:extLst>
            <a:ext uri="{FF2B5EF4-FFF2-40B4-BE49-F238E27FC236}">
              <a16:creationId xmlns:a16="http://schemas.microsoft.com/office/drawing/2014/main" id="{2DF4FC0A-0651-41F3-8A2E-27947B0B357F}"/>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75" name="n_3aveValue【公民館】&#10;有形固定資産減価償却率">
          <a:extLst>
            <a:ext uri="{FF2B5EF4-FFF2-40B4-BE49-F238E27FC236}">
              <a16:creationId xmlns:a16="http://schemas.microsoft.com/office/drawing/2014/main" id="{E8B0557D-3368-4492-9D6D-67DEE712C5DD}"/>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76" name="n_4aveValue【公民館】&#10;有形固定資産減価償却率">
          <a:extLst>
            <a:ext uri="{FF2B5EF4-FFF2-40B4-BE49-F238E27FC236}">
              <a16:creationId xmlns:a16="http://schemas.microsoft.com/office/drawing/2014/main" id="{8ADD3535-3888-409E-84CF-F7A636658E1F}"/>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81551</xdr:rowOff>
    </xdr:from>
    <xdr:ext cx="405111" cy="259045"/>
    <xdr:sp macro="" textlink="">
      <xdr:nvSpPr>
        <xdr:cNvPr id="777" name="n_1mainValue【公民館】&#10;有形固定資産減価償却率">
          <a:extLst>
            <a:ext uri="{FF2B5EF4-FFF2-40B4-BE49-F238E27FC236}">
              <a16:creationId xmlns:a16="http://schemas.microsoft.com/office/drawing/2014/main" id="{8C6ABD69-CCCE-4EBA-AEE7-5EBE793F661D}"/>
            </a:ext>
          </a:extLst>
        </xdr:cNvPr>
        <xdr:cNvSpPr txBox="1"/>
      </xdr:nvSpPr>
      <xdr:spPr>
        <a:xfrm>
          <a:off x="152660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143273</xdr:rowOff>
    </xdr:from>
    <xdr:ext cx="405111" cy="259045"/>
    <xdr:sp macro="" textlink="">
      <xdr:nvSpPr>
        <xdr:cNvPr id="778" name="n_2mainValue【公民館】&#10;有形固定資産減価償却率">
          <a:extLst>
            <a:ext uri="{FF2B5EF4-FFF2-40B4-BE49-F238E27FC236}">
              <a16:creationId xmlns:a16="http://schemas.microsoft.com/office/drawing/2014/main" id="{55BE8B3C-8D5C-495F-8D6D-05FF93D6BC13}"/>
            </a:ext>
          </a:extLst>
        </xdr:cNvPr>
        <xdr:cNvSpPr txBox="1"/>
      </xdr:nvSpPr>
      <xdr:spPr>
        <a:xfrm>
          <a:off x="143897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104412</xdr:rowOff>
    </xdr:from>
    <xdr:ext cx="405111" cy="259045"/>
    <xdr:sp macro="" textlink="">
      <xdr:nvSpPr>
        <xdr:cNvPr id="779" name="n_3mainValue【公民館】&#10;有形固定資産減価償却率">
          <a:extLst>
            <a:ext uri="{FF2B5EF4-FFF2-40B4-BE49-F238E27FC236}">
              <a16:creationId xmlns:a16="http://schemas.microsoft.com/office/drawing/2014/main" id="{A5CA2328-9CC0-4850-B7A5-F5802E6F2818}"/>
            </a:ext>
          </a:extLst>
        </xdr:cNvPr>
        <xdr:cNvSpPr txBox="1"/>
      </xdr:nvSpPr>
      <xdr:spPr>
        <a:xfrm>
          <a:off x="13500744"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780" name="n_4mainValue【公民館】&#10;有形固定資産減価償却率">
          <a:extLst>
            <a:ext uri="{FF2B5EF4-FFF2-40B4-BE49-F238E27FC236}">
              <a16:creationId xmlns:a16="http://schemas.microsoft.com/office/drawing/2014/main" id="{C2F1F679-6277-4B5D-898C-F1D559FCA290}"/>
            </a:ext>
          </a:extLst>
        </xdr:cNvPr>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6D29A1D9-52D8-4588-BB1D-4A60723C22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5CD86C8B-3DD2-4590-B46D-792E9F26C4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9DF8CB9B-7F41-494A-85BF-34DF5C3B64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DD5EE8CD-CE84-4B5F-8F83-C28EA6C67B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16DE5CCE-D2B5-4247-8AFE-9A5CD83F48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334A9BDA-AB1B-47D8-AC7A-17F9C432B4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6675909A-646F-4214-87D9-2113767A05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E6DA60B9-7306-4B70-A14A-2BC7345DC8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11A63586-A1A8-44CB-8A23-AD28CDBA84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AF89544-4BBB-4509-A642-858C54BA64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a:extLst>
            <a:ext uri="{FF2B5EF4-FFF2-40B4-BE49-F238E27FC236}">
              <a16:creationId xmlns:a16="http://schemas.microsoft.com/office/drawing/2014/main" id="{27F89D36-9EAD-4FF6-884E-E6C49CA69BE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F42AC462-CB4A-4058-9003-D6D8172BE86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a:extLst>
            <a:ext uri="{FF2B5EF4-FFF2-40B4-BE49-F238E27FC236}">
              <a16:creationId xmlns:a16="http://schemas.microsoft.com/office/drawing/2014/main" id="{CCB00CC3-AC2F-4DAE-B9EB-87C7736E65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a:extLst>
            <a:ext uri="{FF2B5EF4-FFF2-40B4-BE49-F238E27FC236}">
              <a16:creationId xmlns:a16="http://schemas.microsoft.com/office/drawing/2014/main" id="{6F1431DD-3D3F-4940-9E6D-8DE4420EAC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a:extLst>
            <a:ext uri="{FF2B5EF4-FFF2-40B4-BE49-F238E27FC236}">
              <a16:creationId xmlns:a16="http://schemas.microsoft.com/office/drawing/2014/main" id="{805CB02B-D48B-4B02-8E86-85AC533D4A7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a:extLst>
            <a:ext uri="{FF2B5EF4-FFF2-40B4-BE49-F238E27FC236}">
              <a16:creationId xmlns:a16="http://schemas.microsoft.com/office/drawing/2014/main" id="{B8B6AD7C-35C5-4D45-BA03-49028492595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a:extLst>
            <a:ext uri="{FF2B5EF4-FFF2-40B4-BE49-F238E27FC236}">
              <a16:creationId xmlns:a16="http://schemas.microsoft.com/office/drawing/2014/main" id="{B780D221-EA89-4F3E-AC06-C66CB93147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a:extLst>
            <a:ext uri="{FF2B5EF4-FFF2-40B4-BE49-F238E27FC236}">
              <a16:creationId xmlns:a16="http://schemas.microsoft.com/office/drawing/2014/main" id="{4EB60077-1CE3-4AEE-B478-84B9019D38B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a:extLst>
            <a:ext uri="{FF2B5EF4-FFF2-40B4-BE49-F238E27FC236}">
              <a16:creationId xmlns:a16="http://schemas.microsoft.com/office/drawing/2014/main" id="{27831EF4-D913-4FE0-873E-7371FFF7173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a:extLst>
            <a:ext uri="{FF2B5EF4-FFF2-40B4-BE49-F238E27FC236}">
              <a16:creationId xmlns:a16="http://schemas.microsoft.com/office/drawing/2014/main" id="{6C64D11B-744B-48B3-A222-D5B495A0DB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a:extLst>
            <a:ext uri="{FF2B5EF4-FFF2-40B4-BE49-F238E27FC236}">
              <a16:creationId xmlns:a16="http://schemas.microsoft.com/office/drawing/2014/main" id="{02EBD4D1-CD28-4DAF-94E9-BF37E70E0ED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a:extLst>
            <a:ext uri="{FF2B5EF4-FFF2-40B4-BE49-F238E27FC236}">
              <a16:creationId xmlns:a16="http://schemas.microsoft.com/office/drawing/2014/main" id="{B1C9B16A-7C13-45F7-8083-90436436512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7A89E781-0021-44DC-9805-304D09E848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588B5391-D120-454E-8336-6A8C2F9EBF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a:extLst>
            <a:ext uri="{FF2B5EF4-FFF2-40B4-BE49-F238E27FC236}">
              <a16:creationId xmlns:a16="http://schemas.microsoft.com/office/drawing/2014/main" id="{105A912F-33EF-4C30-908A-C502A1F20A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6" name="直線コネクタ 805">
          <a:extLst>
            <a:ext uri="{FF2B5EF4-FFF2-40B4-BE49-F238E27FC236}">
              <a16:creationId xmlns:a16="http://schemas.microsoft.com/office/drawing/2014/main" id="{CE1E0E38-E6E8-4F7A-ACED-4F202386FDA7}"/>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7" name="【公民館】&#10;一人当たり面積最小値テキスト">
          <a:extLst>
            <a:ext uri="{FF2B5EF4-FFF2-40B4-BE49-F238E27FC236}">
              <a16:creationId xmlns:a16="http://schemas.microsoft.com/office/drawing/2014/main" id="{E02FA7A5-23D5-4D19-A704-468E0050D381}"/>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8" name="直線コネクタ 807">
          <a:extLst>
            <a:ext uri="{FF2B5EF4-FFF2-40B4-BE49-F238E27FC236}">
              <a16:creationId xmlns:a16="http://schemas.microsoft.com/office/drawing/2014/main" id="{B1F8EF76-AC4F-47EA-B20A-164CBF2AF16A}"/>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9" name="【公民館】&#10;一人当たり面積最大値テキスト">
          <a:extLst>
            <a:ext uri="{FF2B5EF4-FFF2-40B4-BE49-F238E27FC236}">
              <a16:creationId xmlns:a16="http://schemas.microsoft.com/office/drawing/2014/main" id="{65CCECD6-E81E-4E9D-B93A-E08574DE6DFB}"/>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10" name="直線コネクタ 809">
          <a:extLst>
            <a:ext uri="{FF2B5EF4-FFF2-40B4-BE49-F238E27FC236}">
              <a16:creationId xmlns:a16="http://schemas.microsoft.com/office/drawing/2014/main" id="{0D085939-B75D-46C1-8AED-E2569FFF341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11" name="【公民館】&#10;一人当たり面積平均値テキスト">
          <a:extLst>
            <a:ext uri="{FF2B5EF4-FFF2-40B4-BE49-F238E27FC236}">
              <a16:creationId xmlns:a16="http://schemas.microsoft.com/office/drawing/2014/main" id="{F7CF4E5A-0DBD-4341-A072-829F1DC80B59}"/>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12" name="フローチャート: 判断 811">
          <a:extLst>
            <a:ext uri="{FF2B5EF4-FFF2-40B4-BE49-F238E27FC236}">
              <a16:creationId xmlns:a16="http://schemas.microsoft.com/office/drawing/2014/main" id="{FC830FF0-8B18-4196-9F1A-0E056CBD2927}"/>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13" name="フローチャート: 判断 812">
          <a:extLst>
            <a:ext uri="{FF2B5EF4-FFF2-40B4-BE49-F238E27FC236}">
              <a16:creationId xmlns:a16="http://schemas.microsoft.com/office/drawing/2014/main" id="{89265FC3-3E14-45A1-A553-F0339469DF01}"/>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4" name="フローチャート: 判断 813">
          <a:extLst>
            <a:ext uri="{FF2B5EF4-FFF2-40B4-BE49-F238E27FC236}">
              <a16:creationId xmlns:a16="http://schemas.microsoft.com/office/drawing/2014/main" id="{F945C8C1-D870-4A9F-B680-D9E09377F4C6}"/>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15" name="フローチャート: 判断 814">
          <a:extLst>
            <a:ext uri="{FF2B5EF4-FFF2-40B4-BE49-F238E27FC236}">
              <a16:creationId xmlns:a16="http://schemas.microsoft.com/office/drawing/2014/main" id="{FC0026AA-C60D-4D35-8E24-85CEF1978A21}"/>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16" name="フローチャート: 判断 815">
          <a:extLst>
            <a:ext uri="{FF2B5EF4-FFF2-40B4-BE49-F238E27FC236}">
              <a16:creationId xmlns:a16="http://schemas.microsoft.com/office/drawing/2014/main" id="{EE2ADDD7-D912-44EB-B778-51B532659339}"/>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7432AE7-5B4D-4650-B987-974487794C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D71530E0-986D-493C-83D9-B85CDF69C9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29CE4B59-A8E7-4ED1-AD79-5D8C1621FD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EBA615E1-3546-47F8-BDE5-7FD5C410A6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F5E2502B-31EF-49EA-B448-69021405FD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100512</xdr:rowOff>
    </xdr:from>
    <xdr:to>
      <xdr:col>116</xdr:col>
      <xdr:colOff>114300</xdr:colOff>
      <xdr:row>108</xdr:row>
      <xdr:rowOff>30662</xdr:rowOff>
    </xdr:to>
    <xdr:sp macro="" textlink="">
      <xdr:nvSpPr>
        <xdr:cNvPr id="822" name="楕円 821">
          <a:extLst>
            <a:ext uri="{FF2B5EF4-FFF2-40B4-BE49-F238E27FC236}">
              <a16:creationId xmlns:a16="http://schemas.microsoft.com/office/drawing/2014/main" id="{ACC2DC2D-73CB-4B88-AA75-3047772FBC48}"/>
            </a:ext>
          </a:extLst>
        </xdr:cNvPr>
        <xdr:cNvSpPr/>
      </xdr:nvSpPr>
      <xdr:spPr>
        <a:xfrm>
          <a:off x="22110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78939</xdr:rowOff>
    </xdr:from>
    <xdr:ext cx="469744" cy="259045"/>
    <xdr:sp macro="" textlink="">
      <xdr:nvSpPr>
        <xdr:cNvPr id="823" name="【公民館】&#10;一人当たり面積該当値テキスト">
          <a:extLst>
            <a:ext uri="{FF2B5EF4-FFF2-40B4-BE49-F238E27FC236}">
              <a16:creationId xmlns:a16="http://schemas.microsoft.com/office/drawing/2014/main" id="{1BFE3688-ABF3-403D-8CAF-9A7BF3F25218}"/>
            </a:ext>
          </a:extLst>
        </xdr:cNvPr>
        <xdr:cNvSpPr txBox="1"/>
      </xdr:nvSpPr>
      <xdr:spPr>
        <a:xfrm>
          <a:off x="22199600"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824" name="楕円 823">
          <a:extLst>
            <a:ext uri="{FF2B5EF4-FFF2-40B4-BE49-F238E27FC236}">
              <a16:creationId xmlns:a16="http://schemas.microsoft.com/office/drawing/2014/main" id="{A1ED2AD7-5C79-42D0-9CC5-83290D74F3B2}"/>
            </a:ext>
          </a:extLst>
        </xdr:cNvPr>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151312</xdr:rowOff>
    </xdr:from>
    <xdr:to>
      <xdr:col>116</xdr:col>
      <xdr:colOff>63500</xdr:colOff>
      <xdr:row>107</xdr:row>
      <xdr:rowOff>152944</xdr:rowOff>
    </xdr:to>
    <xdr:cxnSp macro="">
      <xdr:nvCxnSpPr>
        <xdr:cNvPr id="825" name="直線コネクタ 824">
          <a:extLst>
            <a:ext uri="{FF2B5EF4-FFF2-40B4-BE49-F238E27FC236}">
              <a16:creationId xmlns:a16="http://schemas.microsoft.com/office/drawing/2014/main" id="{D54B1B57-D2E4-4C38-ABEF-F554F90B2DD7}"/>
            </a:ext>
          </a:extLst>
        </xdr:cNvPr>
        <xdr:cNvCxnSpPr/>
      </xdr:nvCxnSpPr>
      <xdr:spPr>
        <a:xfrm flipV="1">
          <a:off x="21323300" y="184964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97245</xdr:rowOff>
    </xdr:from>
    <xdr:to>
      <xdr:col>107</xdr:col>
      <xdr:colOff>101600</xdr:colOff>
      <xdr:row>107</xdr:row>
      <xdr:rowOff>27395</xdr:rowOff>
    </xdr:to>
    <xdr:sp macro="" textlink="">
      <xdr:nvSpPr>
        <xdr:cNvPr id="826" name="楕円 825">
          <a:extLst>
            <a:ext uri="{FF2B5EF4-FFF2-40B4-BE49-F238E27FC236}">
              <a16:creationId xmlns:a16="http://schemas.microsoft.com/office/drawing/2014/main" id="{342AB731-3977-4F38-9A5A-5EA49087B289}"/>
            </a:ext>
          </a:extLst>
        </xdr:cNvPr>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107</xdr:row>
      <xdr:rowOff>152944</xdr:rowOff>
    </xdr:to>
    <xdr:cxnSp macro="">
      <xdr:nvCxnSpPr>
        <xdr:cNvPr id="827" name="直線コネクタ 826">
          <a:extLst>
            <a:ext uri="{FF2B5EF4-FFF2-40B4-BE49-F238E27FC236}">
              <a16:creationId xmlns:a16="http://schemas.microsoft.com/office/drawing/2014/main" id="{EBAE74A0-9EC2-46DD-8084-B845E65A4719}"/>
            </a:ext>
          </a:extLst>
        </xdr:cNvPr>
        <xdr:cNvCxnSpPr/>
      </xdr:nvCxnSpPr>
      <xdr:spPr>
        <a:xfrm>
          <a:off x="20434300" y="18321745"/>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828" name="楕円 827">
          <a:extLst>
            <a:ext uri="{FF2B5EF4-FFF2-40B4-BE49-F238E27FC236}">
              <a16:creationId xmlns:a16="http://schemas.microsoft.com/office/drawing/2014/main" id="{2DD6D0F3-3E2E-4193-8112-3F9B90FB3885}"/>
            </a:ext>
          </a:extLst>
        </xdr:cNvPr>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108</xdr:row>
      <xdr:rowOff>82731</xdr:rowOff>
    </xdr:to>
    <xdr:cxnSp macro="">
      <xdr:nvCxnSpPr>
        <xdr:cNvPr id="829" name="直線コネクタ 828">
          <a:extLst>
            <a:ext uri="{FF2B5EF4-FFF2-40B4-BE49-F238E27FC236}">
              <a16:creationId xmlns:a16="http://schemas.microsoft.com/office/drawing/2014/main" id="{1AEB2EED-C745-4F87-80D0-7F528ABEE0C3}"/>
            </a:ext>
          </a:extLst>
        </xdr:cNvPr>
        <xdr:cNvCxnSpPr/>
      </xdr:nvCxnSpPr>
      <xdr:spPr>
        <a:xfrm flipV="1">
          <a:off x="19545300" y="18321745"/>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33564</xdr:rowOff>
    </xdr:from>
    <xdr:to>
      <xdr:col>98</xdr:col>
      <xdr:colOff>38100</xdr:colOff>
      <xdr:row>108</xdr:row>
      <xdr:rowOff>135164</xdr:rowOff>
    </xdr:to>
    <xdr:sp macro="" textlink="">
      <xdr:nvSpPr>
        <xdr:cNvPr id="830" name="楕円 829">
          <a:extLst>
            <a:ext uri="{FF2B5EF4-FFF2-40B4-BE49-F238E27FC236}">
              <a16:creationId xmlns:a16="http://schemas.microsoft.com/office/drawing/2014/main" id="{ED3DA251-DCBD-4BBD-9200-9491EC1B4D1F}"/>
            </a:ext>
          </a:extLst>
        </xdr:cNvPr>
        <xdr:cNvSpPr/>
      </xdr:nvSpPr>
      <xdr:spPr>
        <a:xfrm>
          <a:off x="18605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82731</xdr:rowOff>
    </xdr:from>
    <xdr:to>
      <xdr:col>102</xdr:col>
      <xdr:colOff>114300</xdr:colOff>
      <xdr:row>108</xdr:row>
      <xdr:rowOff>84364</xdr:rowOff>
    </xdr:to>
    <xdr:cxnSp macro="">
      <xdr:nvCxnSpPr>
        <xdr:cNvPr id="831" name="直線コネクタ 830">
          <a:extLst>
            <a:ext uri="{FF2B5EF4-FFF2-40B4-BE49-F238E27FC236}">
              <a16:creationId xmlns:a16="http://schemas.microsoft.com/office/drawing/2014/main" id="{CF7A276A-CF96-4907-A6D7-BAE2200A13EB}"/>
            </a:ext>
          </a:extLst>
        </xdr:cNvPr>
        <xdr:cNvCxnSpPr/>
      </xdr:nvCxnSpPr>
      <xdr:spPr>
        <a:xfrm flipV="1">
          <a:off x="18656300" y="1859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32" name="n_1aveValue【公民館】&#10;一人当たり面積">
          <a:extLst>
            <a:ext uri="{FF2B5EF4-FFF2-40B4-BE49-F238E27FC236}">
              <a16:creationId xmlns:a16="http://schemas.microsoft.com/office/drawing/2014/main" id="{D6E5512E-8AC6-4FEB-ABC3-A385C2A557EE}"/>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33" name="n_2aveValue【公民館】&#10;一人当たり面積">
          <a:extLst>
            <a:ext uri="{FF2B5EF4-FFF2-40B4-BE49-F238E27FC236}">
              <a16:creationId xmlns:a16="http://schemas.microsoft.com/office/drawing/2014/main" id="{33F2B1B4-2E62-44C9-8B1F-40575EFA4C33}"/>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34" name="n_3aveValue【公民館】&#10;一人当たり面積">
          <a:extLst>
            <a:ext uri="{FF2B5EF4-FFF2-40B4-BE49-F238E27FC236}">
              <a16:creationId xmlns:a16="http://schemas.microsoft.com/office/drawing/2014/main" id="{47071790-8785-4592-AF69-1781ADF73B75}"/>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35" name="n_4aveValue【公民館】&#10;一人当たり面積">
          <a:extLst>
            <a:ext uri="{FF2B5EF4-FFF2-40B4-BE49-F238E27FC236}">
              <a16:creationId xmlns:a16="http://schemas.microsoft.com/office/drawing/2014/main" id="{3B9DDB64-7F71-424E-98A7-F8D7B0D258AC}"/>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836" name="n_1mainValue【公民館】&#10;一人当たり面積">
          <a:extLst>
            <a:ext uri="{FF2B5EF4-FFF2-40B4-BE49-F238E27FC236}">
              <a16:creationId xmlns:a16="http://schemas.microsoft.com/office/drawing/2014/main" id="{320A67C1-0AB3-42FA-88A3-5E46845B0C59}"/>
            </a:ext>
          </a:extLst>
        </xdr:cNvPr>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43922</xdr:rowOff>
    </xdr:from>
    <xdr:ext cx="469744" cy="259045"/>
    <xdr:sp macro="" textlink="">
      <xdr:nvSpPr>
        <xdr:cNvPr id="837" name="n_2mainValue【公民館】&#10;一人当たり面積">
          <a:extLst>
            <a:ext uri="{FF2B5EF4-FFF2-40B4-BE49-F238E27FC236}">
              <a16:creationId xmlns:a16="http://schemas.microsoft.com/office/drawing/2014/main" id="{AD86D8C1-F8A5-4DA0-8843-CBC1B8285895}"/>
            </a:ext>
          </a:extLst>
        </xdr:cNvPr>
        <xdr:cNvSpPr txBox="1"/>
      </xdr:nvSpPr>
      <xdr:spPr>
        <a:xfrm>
          <a:off x="20199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838" name="n_3mainValue【公民館】&#10;一人当たり面積">
          <a:extLst>
            <a:ext uri="{FF2B5EF4-FFF2-40B4-BE49-F238E27FC236}">
              <a16:creationId xmlns:a16="http://schemas.microsoft.com/office/drawing/2014/main" id="{7E900FFF-E29F-4D0A-B867-8D572762292A}"/>
            </a:ext>
          </a:extLst>
        </xdr:cNvPr>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126291</xdr:rowOff>
    </xdr:from>
    <xdr:ext cx="469744" cy="259045"/>
    <xdr:sp macro="" textlink="">
      <xdr:nvSpPr>
        <xdr:cNvPr id="839" name="n_4mainValue【公民館】&#10;一人当たり面積">
          <a:extLst>
            <a:ext uri="{FF2B5EF4-FFF2-40B4-BE49-F238E27FC236}">
              <a16:creationId xmlns:a16="http://schemas.microsoft.com/office/drawing/2014/main" id="{BB9C5062-BDA2-4451-982E-38E4C7E10B72}"/>
            </a:ext>
          </a:extLst>
        </xdr:cNvPr>
        <xdr:cNvSpPr txBox="1"/>
      </xdr:nvSpPr>
      <xdr:spPr>
        <a:xfrm>
          <a:off x="184214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59624454-A44D-4DF3-89EB-1165DFA787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59E04AB9-D988-4EFA-A5F0-DF1B369B4A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69BE7583-C1BA-4B21-B9B5-A432FAC50B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類似団体と比較しても、道路・学校施設・公民館において有形固定資産減価償却率が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高いものが多く、全体的に高い水準となっている。多くの施設が建設竣工より年月が大幅に経過しているなか、改修等に取り組めていない事が大きな要因となっている。今後は、各施設の減価償却率推移を考慮し、計画的・効率的な改修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また、人口減少に伴い、一人あたりの面積や延長が増加傾向になっている。児童館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令和元年度の旧人権交流センターの機能廃止に伴い令和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年度からは計上されて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公共施設機能の集約・複合化事業として、令和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年度に公民館、人権交流センター、図書館の機能を集約した総合文化センターの開設に伴い、令和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年度の数値が改善されている。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今後は、道路や公共施設について計画的な維持改修工事に努め、減価償却率の改善に取り組んでいく。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DD411F-88FF-48E6-88D8-9F5A750BCF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DA12E6-6D00-4E9C-A36C-0EB6828AC6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791EBD-8B61-4E80-8624-11044E78B6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967DF5-9260-48F2-B0EC-2FFA7C5132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49B136-9731-4833-91F7-14F58374B1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C639BF-65F2-4CEC-92B8-3A90E6F489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410194-2F6C-49F4-9BAC-91D266E67E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6BFE08-67CF-44B6-A300-58F74482AE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2EA566-2A75-4276-A4DF-00F051197D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6228B3-9B2C-4860-899C-72AE4E3D1E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D266EB-6ABE-48C7-840F-0F6D9B3D23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7D7929-1643-4FBD-89C9-9583EB185F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6F22A9-BB64-4FB8-B03D-D1C6D613CA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083BB9-199F-4323-ABE4-D3694EFC6F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BA1B6A-E9B3-4358-9654-929636CC53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F039D2-223B-4F3E-A760-89AFA4DEBB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EF24B2-C765-4D7B-B837-060A88386C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517F19-7CB9-4564-8360-4DBEE1658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D96AF0-5E07-4CA6-93AB-969CE4514E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AB2D57-7EC3-4393-8268-42D4325E4C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B72737-ECC6-41C6-95CA-4746923BC4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8EBA6B-1A02-4D47-9475-52C713B001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59376D-60D5-403E-9465-85D79D53A7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B5D684-3064-48C1-B1EB-F2DD5D9D4B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F99B67-7D2B-4A88-B1DE-87A2752C93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A4E621-035D-4F01-897C-FEECFC3FBC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0C3D64-60AD-4340-B73E-93C32639BE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248493-329D-42FA-84DA-E59271C13F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245E93-1479-4974-ABDD-600465DAB9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3B7FFF-1DC8-4D5E-BAA5-0F82086A455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08BAFD-991E-455C-8D5A-A1117CD251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6EC0E1-136A-43C8-BA72-93FC96EE31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96EB67-C67F-4E9B-8980-E0A0496CA8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CD0375-7754-47D1-AF8B-8C5E081F81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83BED8-19FD-41E1-B32F-5BC8089232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626535-BB2C-4886-8E5B-34F3FDD4E4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1462E6-BEC2-4F21-9DC6-4BACD3CCDA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DC7942-F968-453F-AAEE-7535AAFB03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05FAF6-E9F5-401B-A5EA-7E77EE6BAB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1324A8-8FD2-44DD-855A-2A2C770631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3BDD94-B50B-4AF1-9920-24843A1AEC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B763B7-5E2F-4951-923C-7672A52A06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C1C4C87-8B6F-42C4-B26A-432A16ECF4D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929E8C-F213-41A3-9F40-04A3CD1F2D8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A58A5D-745C-4B52-9DC2-7310CDDF7D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DE3D73-7820-46CA-B6A5-27C11B88BF6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9D8E513-7A8A-4AAE-A14F-3AACF9A559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8E4CD9-7C46-4F3D-940C-71EAEA66B6C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ED7317-4666-4A2B-9CD2-2F20FB88CB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BDE259-0954-4054-AF96-6A9420BA75A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259B6C0-BA7A-4EF9-B0E0-78FD5B2C3EB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1F98397-6122-4AF4-B928-8C0423EA05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601978E-9661-4815-A6C1-56E317E72D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1FFADD2-5B14-4990-8D49-F003760D19A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7FD9EAA-25F6-408C-9034-195A383586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AC0C6F3-E271-4662-865F-060C045541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E0416FD-4822-48D9-ACBA-8B1292D6D7D2}"/>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9075C5C-5541-4575-9CE5-FD6EAC7FD44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F022807-3A77-4516-8A3B-CEF511AC094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E3092E78-5FCA-461C-9E62-DCCDE4EC2F89}"/>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B193A3FE-5B03-45FC-AFFC-38E11016108A}"/>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5F2DB1D5-A90E-4532-BA26-B2134CC5055F}"/>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340124AE-2357-41BE-AD6B-02D3CF030B3D}"/>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4387DFD0-7377-400E-BC3A-9B9ABF7B4CD1}"/>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75DB0EBA-40C6-4985-8F21-847CECE0271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DD433CF5-D3E3-4637-BD09-B407F45C9215}"/>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2A49F59E-0D89-4505-9B91-93B95F7E696A}"/>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AFB130-3592-4069-9A35-DCF08BD8E9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0374C6-F67E-49A2-BCC7-1DC74D98C3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B10A4F-8828-4165-BDD1-FBF13FC5C3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D4DE0C-BA26-4D9B-8B98-D7F3DEA5BF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0910A36-B1F3-4386-8BA8-0F643F31CF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35197</xdr:rowOff>
    </xdr:from>
    <xdr:to>
      <xdr:col>24</xdr:col>
      <xdr:colOff>114300</xdr:colOff>
      <xdr:row>35</xdr:row>
      <xdr:rowOff>136797</xdr:rowOff>
    </xdr:to>
    <xdr:sp macro="" textlink="">
      <xdr:nvSpPr>
        <xdr:cNvPr id="74" name="楕円 73">
          <a:extLst>
            <a:ext uri="{FF2B5EF4-FFF2-40B4-BE49-F238E27FC236}">
              <a16:creationId xmlns:a16="http://schemas.microsoft.com/office/drawing/2014/main" id="{7A0ADAC4-B24F-446F-9876-81428E95D425}"/>
            </a:ext>
          </a:extLst>
        </xdr:cNvPr>
        <xdr:cNvSpPr/>
      </xdr:nvSpPr>
      <xdr:spPr>
        <a:xfrm>
          <a:off x="4584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58074</xdr:rowOff>
    </xdr:from>
    <xdr:ext cx="405111" cy="259045"/>
    <xdr:sp macro="" textlink="">
      <xdr:nvSpPr>
        <xdr:cNvPr id="75" name="【図書館】&#10;有形固定資産減価償却率該当値テキスト">
          <a:extLst>
            <a:ext uri="{FF2B5EF4-FFF2-40B4-BE49-F238E27FC236}">
              <a16:creationId xmlns:a16="http://schemas.microsoft.com/office/drawing/2014/main" id="{1E099C94-3E7C-4CC4-940E-27485048C0F6}"/>
            </a:ext>
          </a:extLst>
        </xdr:cNvPr>
        <xdr:cNvSpPr txBox="1"/>
      </xdr:nvSpPr>
      <xdr:spPr>
        <a:xfrm>
          <a:off x="4673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160927</xdr:rowOff>
    </xdr:from>
    <xdr:to>
      <xdr:col>20</xdr:col>
      <xdr:colOff>38100</xdr:colOff>
      <xdr:row>35</xdr:row>
      <xdr:rowOff>91077</xdr:rowOff>
    </xdr:to>
    <xdr:sp macro="" textlink="">
      <xdr:nvSpPr>
        <xdr:cNvPr id="76" name="楕円 75">
          <a:extLst>
            <a:ext uri="{FF2B5EF4-FFF2-40B4-BE49-F238E27FC236}">
              <a16:creationId xmlns:a16="http://schemas.microsoft.com/office/drawing/2014/main" id="{A720B6EC-C430-4F34-B683-A9E1F0CF5A7A}"/>
            </a:ext>
          </a:extLst>
        </xdr:cNvPr>
        <xdr:cNvSpPr/>
      </xdr:nvSpPr>
      <xdr:spPr>
        <a:xfrm>
          <a:off x="3746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40277</xdr:rowOff>
    </xdr:from>
    <xdr:to>
      <xdr:col>24</xdr:col>
      <xdr:colOff>63500</xdr:colOff>
      <xdr:row>35</xdr:row>
      <xdr:rowOff>85997</xdr:rowOff>
    </xdr:to>
    <xdr:cxnSp macro="">
      <xdr:nvCxnSpPr>
        <xdr:cNvPr id="77" name="直線コネクタ 76">
          <a:extLst>
            <a:ext uri="{FF2B5EF4-FFF2-40B4-BE49-F238E27FC236}">
              <a16:creationId xmlns:a16="http://schemas.microsoft.com/office/drawing/2014/main" id="{99979646-64F3-4B4A-A1A6-8B46F7A0A6FB}"/>
            </a:ext>
          </a:extLst>
        </xdr:cNvPr>
        <xdr:cNvCxnSpPr/>
      </xdr:nvCxnSpPr>
      <xdr:spPr>
        <a:xfrm>
          <a:off x="3797300" y="604102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a:extLst>
            <a:ext uri="{FF2B5EF4-FFF2-40B4-BE49-F238E27FC236}">
              <a16:creationId xmlns:a16="http://schemas.microsoft.com/office/drawing/2014/main" id="{A795E7D9-EE00-4D45-887D-2915FB4C93F7}"/>
            </a:ext>
          </a:extLst>
        </xdr:cNvPr>
        <xdr:cNvSpPr/>
      </xdr:nvSpPr>
      <xdr:spPr>
        <a:xfrm>
          <a:off x="2857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40277</xdr:rowOff>
    </xdr:from>
    <xdr:to>
      <xdr:col>19</xdr:col>
      <xdr:colOff>177800</xdr:colOff>
      <xdr:row>38</xdr:row>
      <xdr:rowOff>103959</xdr:rowOff>
    </xdr:to>
    <xdr:cxnSp macro="">
      <xdr:nvCxnSpPr>
        <xdr:cNvPr id="79" name="直線コネクタ 78">
          <a:extLst>
            <a:ext uri="{FF2B5EF4-FFF2-40B4-BE49-F238E27FC236}">
              <a16:creationId xmlns:a16="http://schemas.microsoft.com/office/drawing/2014/main" id="{426B50CE-ED54-4E7E-8635-204A89E681ED}"/>
            </a:ext>
          </a:extLst>
        </xdr:cNvPr>
        <xdr:cNvCxnSpPr/>
      </xdr:nvCxnSpPr>
      <xdr:spPr>
        <a:xfrm flipV="1">
          <a:off x="2908300" y="6041027"/>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389CE9B3-0EC4-4C9C-9500-157B3A6E44DD}"/>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103959</xdr:rowOff>
    </xdr:to>
    <xdr:cxnSp macro="">
      <xdr:nvCxnSpPr>
        <xdr:cNvPr id="81" name="直線コネクタ 80">
          <a:extLst>
            <a:ext uri="{FF2B5EF4-FFF2-40B4-BE49-F238E27FC236}">
              <a16:creationId xmlns:a16="http://schemas.microsoft.com/office/drawing/2014/main" id="{76136A19-B314-4C4E-BD8E-221F1F75FB4A}"/>
            </a:ext>
          </a:extLst>
        </xdr:cNvPr>
        <xdr:cNvCxnSpPr/>
      </xdr:nvCxnSpPr>
      <xdr:spPr>
        <a:xfrm>
          <a:off x="2019300" y="658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a:extLst>
            <a:ext uri="{FF2B5EF4-FFF2-40B4-BE49-F238E27FC236}">
              <a16:creationId xmlns:a16="http://schemas.microsoft.com/office/drawing/2014/main" id="{A72D467D-A759-4043-B872-F60B88035CF3}"/>
            </a:ext>
          </a:extLst>
        </xdr:cNvPr>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38644</xdr:rowOff>
    </xdr:from>
    <xdr:to>
      <xdr:col>10</xdr:col>
      <xdr:colOff>114300</xdr:colOff>
      <xdr:row>38</xdr:row>
      <xdr:rowOff>71301</xdr:rowOff>
    </xdr:to>
    <xdr:cxnSp macro="">
      <xdr:nvCxnSpPr>
        <xdr:cNvPr id="83" name="直線コネクタ 82">
          <a:extLst>
            <a:ext uri="{FF2B5EF4-FFF2-40B4-BE49-F238E27FC236}">
              <a16:creationId xmlns:a16="http://schemas.microsoft.com/office/drawing/2014/main" id="{ADF62479-08DB-4A90-98A7-98F4F7181EF5}"/>
            </a:ext>
          </a:extLst>
        </xdr:cNvPr>
        <xdr:cNvCxnSpPr/>
      </xdr:nvCxnSpPr>
      <xdr:spPr>
        <a:xfrm>
          <a:off x="1130300" y="65537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a:extLst>
            <a:ext uri="{FF2B5EF4-FFF2-40B4-BE49-F238E27FC236}">
              <a16:creationId xmlns:a16="http://schemas.microsoft.com/office/drawing/2014/main" id="{38C40197-BB87-4ADE-B95A-F830B4AB2A60}"/>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EFF21A1D-EF87-4A88-B06A-16C385B23B42}"/>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1360FA25-8EB2-4FEA-A66D-6E54F208365E}"/>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66920F5C-3BB7-4961-A5C9-31B9C0B9FA6F}"/>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107604</xdr:rowOff>
    </xdr:from>
    <xdr:ext cx="405111" cy="259045"/>
    <xdr:sp macro="" textlink="">
      <xdr:nvSpPr>
        <xdr:cNvPr id="88" name="n_1mainValue【図書館】&#10;有形固定資産減価償却率">
          <a:extLst>
            <a:ext uri="{FF2B5EF4-FFF2-40B4-BE49-F238E27FC236}">
              <a16:creationId xmlns:a16="http://schemas.microsoft.com/office/drawing/2014/main" id="{ADD719FA-EC15-467A-8D29-043035E99AC9}"/>
            </a:ext>
          </a:extLst>
        </xdr:cNvPr>
        <xdr:cNvSpPr txBox="1"/>
      </xdr:nvSpPr>
      <xdr:spPr>
        <a:xfrm>
          <a:off x="3582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145886</xdr:rowOff>
    </xdr:from>
    <xdr:ext cx="405111" cy="259045"/>
    <xdr:sp macro="" textlink="">
      <xdr:nvSpPr>
        <xdr:cNvPr id="89" name="n_2mainValue【図書館】&#10;有形固定資産減価償却率">
          <a:extLst>
            <a:ext uri="{FF2B5EF4-FFF2-40B4-BE49-F238E27FC236}">
              <a16:creationId xmlns:a16="http://schemas.microsoft.com/office/drawing/2014/main" id="{7B96F09C-94A9-4F36-B769-D9CA662C4FF4}"/>
            </a:ext>
          </a:extLst>
        </xdr:cNvPr>
        <xdr:cNvSpPr txBox="1"/>
      </xdr:nvSpPr>
      <xdr:spPr>
        <a:xfrm>
          <a:off x="2705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B74F7DC4-44E9-461D-9C85-04A679B810C5}"/>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80571</xdr:rowOff>
    </xdr:from>
    <xdr:ext cx="405111" cy="259045"/>
    <xdr:sp macro="" textlink="">
      <xdr:nvSpPr>
        <xdr:cNvPr id="91" name="n_4mainValue【図書館】&#10;有形固定資産減価償却率">
          <a:extLst>
            <a:ext uri="{FF2B5EF4-FFF2-40B4-BE49-F238E27FC236}">
              <a16:creationId xmlns:a16="http://schemas.microsoft.com/office/drawing/2014/main" id="{92C70B91-D4C8-41F1-9173-98FB5F2F915D}"/>
            </a:ext>
          </a:extLst>
        </xdr:cNvPr>
        <xdr:cNvSpPr txBox="1"/>
      </xdr:nvSpPr>
      <xdr:spPr>
        <a:xfrm>
          <a:off x="927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D30FF2-D9ED-4C5B-84D4-569D9754B1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0BC6329-FFE9-43D8-B810-6AA7E56C54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751A5ED-98DF-4E8B-9140-D69FF17318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F88A8BA-F32B-4B9B-8CE0-836FF9AF53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C28F6A5-6949-4335-9538-1500F47A9E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945A468-1CB8-4AD5-85F0-9CFB5DDC28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1B61C7-7D6E-4396-A4E1-537EC39E18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08D2D0-D248-4F12-960B-9AFF71CEAD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F7C917-5DF2-41A5-BCE0-C77CD1DAC4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96C6F4A-E463-4212-AF5E-C6E9159184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A0CC415-7887-4513-85D6-20CF212E325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B08E146-B325-47A1-9C66-2D34FE507F9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7677377-E3B2-47FC-89E8-0104FE1F13D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9198C9E-1B49-487E-8C31-8FE85499CBD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A8B30E6-19DA-4654-8D03-EB12C052079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6DC0281-C35A-4153-8CB7-EE72673A693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001BE30-1A72-4E6F-8814-55B4CDE9425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612EBCB-9F9B-4B64-A05A-45A573C0822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D3C0E2-BE03-4C8C-8574-CB76DD0F33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45CC6F9-27D3-46EF-A3FD-D6B4418ED01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9F8117B-BD89-48BA-BAFA-C144EAB769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64204CEC-ACC9-40C3-BF7E-8446300951B3}"/>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42AA4EB8-3E28-49D2-9494-987DB671C3D2}"/>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2AC69325-2B76-4C4E-B175-00C49F9FB81A}"/>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B97E7AC9-4BA2-4358-85B3-1A9388E664FC}"/>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FFC1AFAC-3E89-442C-9BAA-742671BC3FA8}"/>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3CE6B4F6-D392-479C-A0B6-0F566DEA756B}"/>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6CBD2C3B-3560-4993-8EF5-47D4552F51F4}"/>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BAE0298A-2A3D-4E17-8BA7-BDFB329F88C9}"/>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BADB76D3-0992-46AB-A727-DD5793CC8DFC}"/>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AEC2306E-DD1C-4182-87F4-9D0E153F3A56}"/>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F0475F29-D13C-47E8-B19A-54EEA568E145}"/>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FB969E6-AC46-48A1-9655-164CB9A68C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0D4D2F-EC7D-4331-A3E1-AAC3C1AF2D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1C761E-85F0-47B4-826E-F1D8097435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1D31A3-7EC1-47A3-8138-1171AC722D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5D7D577-AF05-4BF7-912D-EA2DD8A0DA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BC96AF20-C09A-41F4-9D7B-C253F101AC8A}"/>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B767F9C9-A790-47BA-8F9B-CEADB4409D1B}"/>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a16="http://schemas.microsoft.com/office/drawing/2014/main" id="{31120365-8423-457B-831D-8333DA9031D5}"/>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a16="http://schemas.microsoft.com/office/drawing/2014/main" id="{E0009FE8-5863-48E4-8AC3-09546126BB30}"/>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33" name="楕円 132">
          <a:extLst>
            <a:ext uri="{FF2B5EF4-FFF2-40B4-BE49-F238E27FC236}">
              <a16:creationId xmlns:a16="http://schemas.microsoft.com/office/drawing/2014/main" id="{C52EDFFC-3F25-4DA9-8833-D7761F772F9A}"/>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41</xdr:row>
      <xdr:rowOff>83058</xdr:rowOff>
    </xdr:to>
    <xdr:cxnSp macro="">
      <xdr:nvCxnSpPr>
        <xdr:cNvPr id="134" name="直線コネクタ 133">
          <a:extLst>
            <a:ext uri="{FF2B5EF4-FFF2-40B4-BE49-F238E27FC236}">
              <a16:creationId xmlns:a16="http://schemas.microsoft.com/office/drawing/2014/main" id="{D772D5D9-8B26-40A6-B4F5-A3BE29726EE5}"/>
            </a:ext>
          </a:extLst>
        </xdr:cNvPr>
        <xdr:cNvCxnSpPr/>
      </xdr:nvCxnSpPr>
      <xdr:spPr>
        <a:xfrm flipV="1">
          <a:off x="8750300" y="69570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32258</xdr:rowOff>
    </xdr:from>
    <xdr:to>
      <xdr:col>41</xdr:col>
      <xdr:colOff>101600</xdr:colOff>
      <xdr:row>41</xdr:row>
      <xdr:rowOff>133858</xdr:rowOff>
    </xdr:to>
    <xdr:sp macro="" textlink="">
      <xdr:nvSpPr>
        <xdr:cNvPr id="135" name="楕円 134">
          <a:extLst>
            <a:ext uri="{FF2B5EF4-FFF2-40B4-BE49-F238E27FC236}">
              <a16:creationId xmlns:a16="http://schemas.microsoft.com/office/drawing/2014/main" id="{05037DB9-2722-4317-BA80-6F2EAE980EDD}"/>
            </a:ext>
          </a:extLst>
        </xdr:cNvPr>
        <xdr:cNvSpPr/>
      </xdr:nvSpPr>
      <xdr:spPr>
        <a:xfrm>
          <a:off x="7810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83058</xdr:rowOff>
    </xdr:from>
    <xdr:to>
      <xdr:col>45</xdr:col>
      <xdr:colOff>177800</xdr:colOff>
      <xdr:row>41</xdr:row>
      <xdr:rowOff>83058</xdr:rowOff>
    </xdr:to>
    <xdr:cxnSp macro="">
      <xdr:nvCxnSpPr>
        <xdr:cNvPr id="136" name="直線コネクタ 135">
          <a:extLst>
            <a:ext uri="{FF2B5EF4-FFF2-40B4-BE49-F238E27FC236}">
              <a16:creationId xmlns:a16="http://schemas.microsoft.com/office/drawing/2014/main" id="{7A3FCE03-F671-4BF3-B164-C6668C4E3066}"/>
            </a:ext>
          </a:extLst>
        </xdr:cNvPr>
        <xdr:cNvCxnSpPr/>
      </xdr:nvCxnSpPr>
      <xdr:spPr>
        <a:xfrm>
          <a:off x="7861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32258</xdr:rowOff>
    </xdr:from>
    <xdr:to>
      <xdr:col>36</xdr:col>
      <xdr:colOff>165100</xdr:colOff>
      <xdr:row>41</xdr:row>
      <xdr:rowOff>133858</xdr:rowOff>
    </xdr:to>
    <xdr:sp macro="" textlink="">
      <xdr:nvSpPr>
        <xdr:cNvPr id="137" name="楕円 136">
          <a:extLst>
            <a:ext uri="{FF2B5EF4-FFF2-40B4-BE49-F238E27FC236}">
              <a16:creationId xmlns:a16="http://schemas.microsoft.com/office/drawing/2014/main" id="{21077C5F-B33B-4611-8417-E4FD2BAEF905}"/>
            </a:ext>
          </a:extLst>
        </xdr:cNvPr>
        <xdr:cNvSpPr/>
      </xdr:nvSpPr>
      <xdr:spPr>
        <a:xfrm>
          <a:off x="692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83058</xdr:rowOff>
    </xdr:from>
    <xdr:to>
      <xdr:col>41</xdr:col>
      <xdr:colOff>50800</xdr:colOff>
      <xdr:row>41</xdr:row>
      <xdr:rowOff>83058</xdr:rowOff>
    </xdr:to>
    <xdr:cxnSp macro="">
      <xdr:nvCxnSpPr>
        <xdr:cNvPr id="138" name="直線コネクタ 137">
          <a:extLst>
            <a:ext uri="{FF2B5EF4-FFF2-40B4-BE49-F238E27FC236}">
              <a16:creationId xmlns:a16="http://schemas.microsoft.com/office/drawing/2014/main" id="{60C40C3A-E157-4E95-8022-41CA50A0480F}"/>
            </a:ext>
          </a:extLst>
        </xdr:cNvPr>
        <xdr:cNvCxnSpPr/>
      </xdr:nvCxnSpPr>
      <xdr:spPr>
        <a:xfrm>
          <a:off x="6972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42163907-96F1-463F-9BA8-28061987C4CE}"/>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3CBC55C5-0EF4-4F9A-B12B-181E971D1D89}"/>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74C3633F-352F-49BA-846D-54283A686AF3}"/>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2A866877-33EA-4712-AC5A-4A3A71984AB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id="{A63FAA48-2FFB-416A-82FA-FE9FC2420B40}"/>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44" name="n_2mainValue【図書館】&#10;一人当たり面積">
          <a:extLst>
            <a:ext uri="{FF2B5EF4-FFF2-40B4-BE49-F238E27FC236}">
              <a16:creationId xmlns:a16="http://schemas.microsoft.com/office/drawing/2014/main" id="{9B20AC5B-D443-4A80-8783-6144ED86C59D}"/>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124985</xdr:rowOff>
    </xdr:from>
    <xdr:ext cx="469744" cy="259045"/>
    <xdr:sp macro="" textlink="">
      <xdr:nvSpPr>
        <xdr:cNvPr id="145" name="n_3mainValue【図書館】&#10;一人当たり面積">
          <a:extLst>
            <a:ext uri="{FF2B5EF4-FFF2-40B4-BE49-F238E27FC236}">
              <a16:creationId xmlns:a16="http://schemas.microsoft.com/office/drawing/2014/main" id="{442DEB67-7DBF-44A9-B642-80E032AEDB63}"/>
            </a:ext>
          </a:extLst>
        </xdr:cNvPr>
        <xdr:cNvSpPr txBox="1"/>
      </xdr:nvSpPr>
      <xdr:spPr>
        <a:xfrm>
          <a:off x="7626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124985</xdr:rowOff>
    </xdr:from>
    <xdr:ext cx="469744" cy="259045"/>
    <xdr:sp macro="" textlink="">
      <xdr:nvSpPr>
        <xdr:cNvPr id="146" name="n_4mainValue【図書館】&#10;一人当たり面積">
          <a:extLst>
            <a:ext uri="{FF2B5EF4-FFF2-40B4-BE49-F238E27FC236}">
              <a16:creationId xmlns:a16="http://schemas.microsoft.com/office/drawing/2014/main" id="{586CBFB7-B113-4541-AD90-6ACA47029D03}"/>
            </a:ext>
          </a:extLst>
        </xdr:cNvPr>
        <xdr:cNvSpPr txBox="1"/>
      </xdr:nvSpPr>
      <xdr:spPr>
        <a:xfrm>
          <a:off x="6737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C04BCB2-2B48-47D5-B11C-EAB67B134D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59AF238-ED01-454C-80DD-E0B71D321B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AC87BCA-A09E-495C-91B2-1694677166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BFB0647-58A8-444D-904C-11D7D3F1F1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3E1A17A-1A08-4181-929D-A1B952825B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AB77725-EB94-45B7-AEE1-E2735983A9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98DDF98-51F7-4155-92DF-C5BE9C26A1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8C6A862-70EA-4D25-A23F-66221F4ADD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FE127E6-7620-4776-A713-827FF5F6A5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17D177A-42F3-4727-80E5-7B7F4CA8C2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0415945-F9A3-4FB5-903C-12927258E8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06FA01E-1A5D-4CD5-AC22-33DBB84E189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FC8B8B30-7743-4E97-9623-CB64DE25DD1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032A7C3-D1B2-45EE-859B-A8FC294A9F7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70FBC18-9811-45F1-8B16-015C3719755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87DA506-175A-4F8F-BE2A-87E31AF664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78C8446-682E-4385-8EC2-F234B63740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81A9BC92-9751-4B01-B2AB-FFAF10562E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EE09ED4-4814-4F89-A510-A87E6E59B9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A7841A4-01DE-4370-81B2-F1D4B999394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E9F19F7-4B1D-472C-A54D-B3BFD3C769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8EEC9F5-E1DC-42EE-9D44-49B1E20937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1027654-0FBA-4AB5-84DB-193B29C79FB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768E4BD-F0E6-4834-B820-A0FE8393E5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E540291-A624-4956-BE60-6D2B5AED328B}"/>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89B80D5-F805-4A91-997A-82D4FA78CC8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B493A975-D186-4E91-B816-2C9438D8F0B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FADAF6C0-D1B4-447A-9013-D1BA7D8FE1F6}"/>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B9DAB438-32D2-42AD-B60B-148D8F640B6D}"/>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6E7F7FA-26B5-4B8E-9F4E-A32A6E0ED001}"/>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A4F6E70A-032B-492B-B72E-156D163D4FC5}"/>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D071243F-3739-4F0B-91D4-D387CF010AE4}"/>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A1F1D91D-55F3-4BDC-A730-9140CDA95266}"/>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B741E73-DBD6-49D5-A93D-85283FBD2ED7}"/>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93C587A1-4CF4-45FD-BF94-4CE90368AE16}"/>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551EB64-58D1-4166-9331-07F6494575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ED76E9C-6F2A-429E-8374-C57A33FD2A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6D606A-2FF4-4F62-9648-7042F9F469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A4DFD6F-DA14-465C-B867-33B2D41CD2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CF02F08-A1C0-428B-BB6A-6314E02691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7" name="楕円 186">
          <a:extLst>
            <a:ext uri="{FF2B5EF4-FFF2-40B4-BE49-F238E27FC236}">
              <a16:creationId xmlns:a16="http://schemas.microsoft.com/office/drawing/2014/main" id="{31C9926A-C979-4F1A-9F51-E9B8C9CBE618}"/>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F8D6A01-7D3A-414B-B503-E36F2D398487}"/>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89" name="楕円 188">
          <a:extLst>
            <a:ext uri="{FF2B5EF4-FFF2-40B4-BE49-F238E27FC236}">
              <a16:creationId xmlns:a16="http://schemas.microsoft.com/office/drawing/2014/main" id="{39725340-F657-4EF8-BA53-EF9F8F516A81}"/>
            </a:ext>
          </a:extLst>
        </xdr:cNvPr>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49530</xdr:rowOff>
    </xdr:to>
    <xdr:cxnSp macro="">
      <xdr:nvCxnSpPr>
        <xdr:cNvPr id="190" name="直線コネクタ 189">
          <a:extLst>
            <a:ext uri="{FF2B5EF4-FFF2-40B4-BE49-F238E27FC236}">
              <a16:creationId xmlns:a16="http://schemas.microsoft.com/office/drawing/2014/main" id="{8704D3CE-0A34-4F2A-B90B-A04823717DD3}"/>
            </a:ext>
          </a:extLst>
        </xdr:cNvPr>
        <xdr:cNvCxnSpPr/>
      </xdr:nvCxnSpPr>
      <xdr:spPr>
        <a:xfrm>
          <a:off x="3797300" y="10637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91" name="楕円 190">
          <a:extLst>
            <a:ext uri="{FF2B5EF4-FFF2-40B4-BE49-F238E27FC236}">
              <a16:creationId xmlns:a16="http://schemas.microsoft.com/office/drawing/2014/main" id="{AEA42DF5-33B1-4001-AA79-3BC488C08225}"/>
            </a:ext>
          </a:extLst>
        </xdr:cNvPr>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62</xdr:row>
      <xdr:rowOff>7620</xdr:rowOff>
    </xdr:to>
    <xdr:cxnSp macro="">
      <xdr:nvCxnSpPr>
        <xdr:cNvPr id="192" name="直線コネクタ 191">
          <a:extLst>
            <a:ext uri="{FF2B5EF4-FFF2-40B4-BE49-F238E27FC236}">
              <a16:creationId xmlns:a16="http://schemas.microsoft.com/office/drawing/2014/main" id="{FB304550-F66D-4975-9D0E-247E72B370BA}"/>
            </a:ext>
          </a:extLst>
        </xdr:cNvPr>
        <xdr:cNvCxnSpPr/>
      </xdr:nvCxnSpPr>
      <xdr:spPr>
        <a:xfrm>
          <a:off x="2908300" y="10593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3" name="楕円 192">
          <a:extLst>
            <a:ext uri="{FF2B5EF4-FFF2-40B4-BE49-F238E27FC236}">
              <a16:creationId xmlns:a16="http://schemas.microsoft.com/office/drawing/2014/main" id="{77D6A541-D9D3-4261-A2F5-106C054416AD}"/>
            </a:ext>
          </a:extLst>
        </xdr:cNvPr>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135255</xdr:rowOff>
    </xdr:to>
    <xdr:cxnSp macro="">
      <xdr:nvCxnSpPr>
        <xdr:cNvPr id="194" name="直線コネクタ 193">
          <a:extLst>
            <a:ext uri="{FF2B5EF4-FFF2-40B4-BE49-F238E27FC236}">
              <a16:creationId xmlns:a16="http://schemas.microsoft.com/office/drawing/2014/main" id="{3D41D710-ECD8-4A8F-A389-D7C30D7C048B}"/>
            </a:ext>
          </a:extLst>
        </xdr:cNvPr>
        <xdr:cNvCxnSpPr/>
      </xdr:nvCxnSpPr>
      <xdr:spPr>
        <a:xfrm>
          <a:off x="2019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95" name="楕円 194">
          <a:extLst>
            <a:ext uri="{FF2B5EF4-FFF2-40B4-BE49-F238E27FC236}">
              <a16:creationId xmlns:a16="http://schemas.microsoft.com/office/drawing/2014/main" id="{BB049F74-4EC0-4D9D-A152-305BF1266D7A}"/>
            </a:ext>
          </a:extLst>
        </xdr:cNvPr>
        <xdr:cNvSpPr/>
      </xdr:nvSpPr>
      <xdr:spPr>
        <a:xfrm>
          <a:off x="107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51435</xdr:rowOff>
    </xdr:from>
    <xdr:to>
      <xdr:col>10</xdr:col>
      <xdr:colOff>114300</xdr:colOff>
      <xdr:row>61</xdr:row>
      <xdr:rowOff>93345</xdr:rowOff>
    </xdr:to>
    <xdr:cxnSp macro="">
      <xdr:nvCxnSpPr>
        <xdr:cNvPr id="196" name="直線コネクタ 195">
          <a:extLst>
            <a:ext uri="{FF2B5EF4-FFF2-40B4-BE49-F238E27FC236}">
              <a16:creationId xmlns:a16="http://schemas.microsoft.com/office/drawing/2014/main" id="{C850841B-2D69-462A-B4B2-3D1B7DC780DC}"/>
            </a:ext>
          </a:extLst>
        </xdr:cNvPr>
        <xdr:cNvCxnSpPr/>
      </xdr:nvCxnSpPr>
      <xdr:spPr>
        <a:xfrm>
          <a:off x="1130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6EAA671B-42D3-4F49-BB9E-E0E339B946C9}"/>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497BBB4F-DEBD-4D7B-83D9-0419303A188C}"/>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id="{46C2CDE5-55DF-45E1-9DFD-758C9A18B47F}"/>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CFB39D08-6601-4B9F-AC18-765CE86453EF}"/>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CD204E0A-A64E-4E52-81DB-928A8AB91D39}"/>
            </a:ext>
          </a:extLst>
        </xdr:cNvPr>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202" name="n_2mainValue【体育館・プール】&#10;有形固定資産減価償却率">
          <a:extLst>
            <a:ext uri="{FF2B5EF4-FFF2-40B4-BE49-F238E27FC236}">
              <a16:creationId xmlns:a16="http://schemas.microsoft.com/office/drawing/2014/main" id="{6AEF67AF-9CC6-4ED2-84A0-4E22EC0A2D8D}"/>
            </a:ext>
          </a:extLst>
        </xdr:cNvPr>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203" name="n_3mainValue【体育館・プール】&#10;有形固定資産減価償却率">
          <a:extLst>
            <a:ext uri="{FF2B5EF4-FFF2-40B4-BE49-F238E27FC236}">
              <a16:creationId xmlns:a16="http://schemas.microsoft.com/office/drawing/2014/main" id="{67857EE2-2566-4F41-B171-B8F6ECE9E6A7}"/>
            </a:ext>
          </a:extLst>
        </xdr:cNvPr>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93362</xdr:rowOff>
    </xdr:from>
    <xdr:ext cx="405111" cy="259045"/>
    <xdr:sp macro="" textlink="">
      <xdr:nvSpPr>
        <xdr:cNvPr id="204" name="n_4mainValue【体育館・プール】&#10;有形固定資産減価償却率">
          <a:extLst>
            <a:ext uri="{FF2B5EF4-FFF2-40B4-BE49-F238E27FC236}">
              <a16:creationId xmlns:a16="http://schemas.microsoft.com/office/drawing/2014/main" id="{8DDF58A7-08F1-4503-B4E2-2CAAD2DD59B9}"/>
            </a:ext>
          </a:extLst>
        </xdr:cNvPr>
        <xdr:cNvSpPr txBox="1"/>
      </xdr:nvSpPr>
      <xdr:spPr>
        <a:xfrm>
          <a:off x="927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DEA2AFD-C6A9-401C-99A0-DA3EC69B3C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BD81042-17BC-47F7-B781-6296C25679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377FD88-B8DE-4601-B0C3-2EDB1802BE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C6CDCF5-DF90-4FE7-B13B-3896093017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9704F4C-00A5-40C7-BFAF-F6EC166CB2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7C21AFC-E280-4830-BF42-25815A65BA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F12A2B7-B7B3-4944-A625-FB2E4AB306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61532FB-4360-426A-B082-4C54FB970D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A98F612-7700-455B-9384-3ADBD333E0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99CEF77-AF5D-405C-AAF6-ECE100CAE5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A0206C1C-D5E6-4798-8B65-09376145487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DAB8B8D4-E5A5-4F6F-B0DA-2ABE1A96F8E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9A896B6-D245-47D0-B36D-E36773C3261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4EA850BC-1ECE-473E-AB21-274582DA849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93AC7D2-DCB4-4EE9-854F-560FE7CF902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F8704CD9-D48D-4CAA-A2E0-EA784285787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882E862E-2876-450F-8B29-FA3CB549CB6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D9A5AC6F-77AF-466B-B96A-FBC32611138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2400CC09-895B-4700-BC2C-C419F3B565A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23A3B693-694C-4EF6-B56B-C8F64CD7E2D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D867758D-D18C-4583-AB67-8B97E26486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E3BB9E66-F3C5-47AC-9FA1-48F12BEEA75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9CB8423-5886-4AA2-B0D0-DE1BCDF6C6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B4461F3-5638-4243-A180-7813F07B02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136865B6-EB19-43A6-9D53-876E826118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120A85A6-2379-4054-8F39-40271195DC88}"/>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ECB4086F-0A94-4408-B5E4-71907C6F2F9B}"/>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4F18826-B835-492E-8A9B-436F375DA97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ACC93DCB-F681-4928-A91A-2747A3CD8199}"/>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2005183A-9845-4006-949B-DF1B844F3B52}"/>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D79B1C48-1815-4849-A836-11691E0A3938}"/>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44F8FE9A-BB3D-4F08-B7A3-2A78465AEF13}"/>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4D99177D-E009-4AD6-B017-C90FC4704154}"/>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4E0820A8-9048-4D47-A68E-2037CF8818E4}"/>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343E4B86-A756-485A-855F-2CAD586C1296}"/>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7EEF4636-4BA7-4E19-A9F3-7844BFAB2EED}"/>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E46EE7-96F2-4F89-B43F-F348BFBAF4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CA4C4C-FD1E-4F63-8EFA-2EAF145179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F447845-68ED-4F45-8665-B185329E2B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A7E8C0D-B8C7-4088-A749-EDA59ED111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B3FBC90-3594-4646-9970-DA98B8702F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46" name="楕円 245">
          <a:extLst>
            <a:ext uri="{FF2B5EF4-FFF2-40B4-BE49-F238E27FC236}">
              <a16:creationId xmlns:a16="http://schemas.microsoft.com/office/drawing/2014/main" id="{2CDEB33A-1BB4-4191-A5DE-DBD731FE77A7}"/>
            </a:ext>
          </a:extLst>
        </xdr:cNvPr>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47" name="【体育館・プール】&#10;一人当たり面積該当値テキスト">
          <a:extLst>
            <a:ext uri="{FF2B5EF4-FFF2-40B4-BE49-F238E27FC236}">
              <a16:creationId xmlns:a16="http://schemas.microsoft.com/office/drawing/2014/main" id="{EAF4037F-FD72-4D4A-A688-5DEDCE874452}"/>
            </a:ext>
          </a:extLst>
        </xdr:cNvPr>
        <xdr:cNvSpPr txBox="1"/>
      </xdr:nvSpPr>
      <xdr:spPr>
        <a:xfrm>
          <a:off x="10515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29754</xdr:rowOff>
    </xdr:from>
    <xdr:to>
      <xdr:col>50</xdr:col>
      <xdr:colOff>165100</xdr:colOff>
      <xdr:row>62</xdr:row>
      <xdr:rowOff>131354</xdr:rowOff>
    </xdr:to>
    <xdr:sp macro="" textlink="">
      <xdr:nvSpPr>
        <xdr:cNvPr id="248" name="楕円 247">
          <a:extLst>
            <a:ext uri="{FF2B5EF4-FFF2-40B4-BE49-F238E27FC236}">
              <a16:creationId xmlns:a16="http://schemas.microsoft.com/office/drawing/2014/main" id="{5D0D4F65-F005-4053-9659-DB2E530393C2}"/>
            </a:ext>
          </a:extLst>
        </xdr:cNvPr>
        <xdr:cNvSpPr/>
      </xdr:nvSpPr>
      <xdr:spPr>
        <a:xfrm>
          <a:off x="9588500" y="106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80554</xdr:rowOff>
    </xdr:from>
    <xdr:to>
      <xdr:col>55</xdr:col>
      <xdr:colOff>0</xdr:colOff>
      <xdr:row>62</xdr:row>
      <xdr:rowOff>152400</xdr:rowOff>
    </xdr:to>
    <xdr:cxnSp macro="">
      <xdr:nvCxnSpPr>
        <xdr:cNvPr id="249" name="直線コネクタ 248">
          <a:extLst>
            <a:ext uri="{FF2B5EF4-FFF2-40B4-BE49-F238E27FC236}">
              <a16:creationId xmlns:a16="http://schemas.microsoft.com/office/drawing/2014/main" id="{69E377F7-AC12-4758-9C90-3C80F5443356}"/>
            </a:ext>
          </a:extLst>
        </xdr:cNvPr>
        <xdr:cNvCxnSpPr/>
      </xdr:nvCxnSpPr>
      <xdr:spPr>
        <a:xfrm>
          <a:off x="9639300" y="107104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31931</xdr:rowOff>
    </xdr:from>
    <xdr:to>
      <xdr:col>46</xdr:col>
      <xdr:colOff>38100</xdr:colOff>
      <xdr:row>62</xdr:row>
      <xdr:rowOff>133531</xdr:rowOff>
    </xdr:to>
    <xdr:sp macro="" textlink="">
      <xdr:nvSpPr>
        <xdr:cNvPr id="250" name="楕円 249">
          <a:extLst>
            <a:ext uri="{FF2B5EF4-FFF2-40B4-BE49-F238E27FC236}">
              <a16:creationId xmlns:a16="http://schemas.microsoft.com/office/drawing/2014/main" id="{018B5722-6AD1-4797-9E96-F1F97B519E4E}"/>
            </a:ext>
          </a:extLst>
        </xdr:cNvPr>
        <xdr:cNvSpPr/>
      </xdr:nvSpPr>
      <xdr:spPr>
        <a:xfrm>
          <a:off x="8699500" y="106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80554</xdr:rowOff>
    </xdr:from>
    <xdr:to>
      <xdr:col>50</xdr:col>
      <xdr:colOff>114300</xdr:colOff>
      <xdr:row>62</xdr:row>
      <xdr:rowOff>82731</xdr:rowOff>
    </xdr:to>
    <xdr:cxnSp macro="">
      <xdr:nvCxnSpPr>
        <xdr:cNvPr id="251" name="直線コネクタ 250">
          <a:extLst>
            <a:ext uri="{FF2B5EF4-FFF2-40B4-BE49-F238E27FC236}">
              <a16:creationId xmlns:a16="http://schemas.microsoft.com/office/drawing/2014/main" id="{0185930C-5F96-4113-BFF2-25A039EC773B}"/>
            </a:ext>
          </a:extLst>
        </xdr:cNvPr>
        <xdr:cNvCxnSpPr/>
      </xdr:nvCxnSpPr>
      <xdr:spPr>
        <a:xfrm flipV="1">
          <a:off x="8750300" y="1071045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34109</xdr:rowOff>
    </xdr:from>
    <xdr:to>
      <xdr:col>41</xdr:col>
      <xdr:colOff>101600</xdr:colOff>
      <xdr:row>62</xdr:row>
      <xdr:rowOff>135709</xdr:rowOff>
    </xdr:to>
    <xdr:sp macro="" textlink="">
      <xdr:nvSpPr>
        <xdr:cNvPr id="252" name="楕円 251">
          <a:extLst>
            <a:ext uri="{FF2B5EF4-FFF2-40B4-BE49-F238E27FC236}">
              <a16:creationId xmlns:a16="http://schemas.microsoft.com/office/drawing/2014/main" id="{904F6D2F-6993-4471-B3F4-E599C61628F2}"/>
            </a:ext>
          </a:extLst>
        </xdr:cNvPr>
        <xdr:cNvSpPr/>
      </xdr:nvSpPr>
      <xdr:spPr>
        <a:xfrm>
          <a:off x="7810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82731</xdr:rowOff>
    </xdr:from>
    <xdr:to>
      <xdr:col>45</xdr:col>
      <xdr:colOff>177800</xdr:colOff>
      <xdr:row>62</xdr:row>
      <xdr:rowOff>84909</xdr:rowOff>
    </xdr:to>
    <xdr:cxnSp macro="">
      <xdr:nvCxnSpPr>
        <xdr:cNvPr id="253" name="直線コネクタ 252">
          <a:extLst>
            <a:ext uri="{FF2B5EF4-FFF2-40B4-BE49-F238E27FC236}">
              <a16:creationId xmlns:a16="http://schemas.microsoft.com/office/drawing/2014/main" id="{9DC13295-6275-4428-B1B6-5EA08172256F}"/>
            </a:ext>
          </a:extLst>
        </xdr:cNvPr>
        <xdr:cNvCxnSpPr/>
      </xdr:nvCxnSpPr>
      <xdr:spPr>
        <a:xfrm flipV="1">
          <a:off x="7861300" y="1071263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37374</xdr:rowOff>
    </xdr:from>
    <xdr:to>
      <xdr:col>36</xdr:col>
      <xdr:colOff>165100</xdr:colOff>
      <xdr:row>62</xdr:row>
      <xdr:rowOff>138974</xdr:rowOff>
    </xdr:to>
    <xdr:sp macro="" textlink="">
      <xdr:nvSpPr>
        <xdr:cNvPr id="254" name="楕円 253">
          <a:extLst>
            <a:ext uri="{FF2B5EF4-FFF2-40B4-BE49-F238E27FC236}">
              <a16:creationId xmlns:a16="http://schemas.microsoft.com/office/drawing/2014/main" id="{4F82B2F4-3F6C-44EC-8C39-38AD33D695F2}"/>
            </a:ext>
          </a:extLst>
        </xdr:cNvPr>
        <xdr:cNvSpPr/>
      </xdr:nvSpPr>
      <xdr:spPr>
        <a:xfrm>
          <a:off x="6921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84909</xdr:rowOff>
    </xdr:from>
    <xdr:to>
      <xdr:col>41</xdr:col>
      <xdr:colOff>50800</xdr:colOff>
      <xdr:row>62</xdr:row>
      <xdr:rowOff>88174</xdr:rowOff>
    </xdr:to>
    <xdr:cxnSp macro="">
      <xdr:nvCxnSpPr>
        <xdr:cNvPr id="255" name="直線コネクタ 254">
          <a:extLst>
            <a:ext uri="{FF2B5EF4-FFF2-40B4-BE49-F238E27FC236}">
              <a16:creationId xmlns:a16="http://schemas.microsoft.com/office/drawing/2014/main" id="{59B94005-BC96-41FE-AB64-A965328C13B6}"/>
            </a:ext>
          </a:extLst>
        </xdr:cNvPr>
        <xdr:cNvCxnSpPr/>
      </xdr:nvCxnSpPr>
      <xdr:spPr>
        <a:xfrm flipV="1">
          <a:off x="6972300" y="1071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E0460967-9B11-41F1-9FE2-00A3E4471912}"/>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C9FDE5CC-82C0-4985-997B-4CBB8FD4E4C4}"/>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78143B26-D51B-4F70-B757-F2DE2ABDB71D}"/>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3095755D-426C-4B45-8B32-703065D1F6E4}"/>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122481</xdr:rowOff>
    </xdr:from>
    <xdr:ext cx="469744" cy="259045"/>
    <xdr:sp macro="" textlink="">
      <xdr:nvSpPr>
        <xdr:cNvPr id="260" name="n_1mainValue【体育館・プール】&#10;一人当たり面積">
          <a:extLst>
            <a:ext uri="{FF2B5EF4-FFF2-40B4-BE49-F238E27FC236}">
              <a16:creationId xmlns:a16="http://schemas.microsoft.com/office/drawing/2014/main" id="{CE5DA893-9CBA-4384-A00C-B24BDC7A27FC}"/>
            </a:ext>
          </a:extLst>
        </xdr:cNvPr>
        <xdr:cNvSpPr txBox="1"/>
      </xdr:nvSpPr>
      <xdr:spPr>
        <a:xfrm>
          <a:off x="9391727" y="107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124658</xdr:rowOff>
    </xdr:from>
    <xdr:ext cx="469744" cy="259045"/>
    <xdr:sp macro="" textlink="">
      <xdr:nvSpPr>
        <xdr:cNvPr id="261" name="n_2mainValue【体育館・プール】&#10;一人当たり面積">
          <a:extLst>
            <a:ext uri="{FF2B5EF4-FFF2-40B4-BE49-F238E27FC236}">
              <a16:creationId xmlns:a16="http://schemas.microsoft.com/office/drawing/2014/main" id="{0E1E13A3-E2BA-424C-91F9-4C259C7E7068}"/>
            </a:ext>
          </a:extLst>
        </xdr:cNvPr>
        <xdr:cNvSpPr txBox="1"/>
      </xdr:nvSpPr>
      <xdr:spPr>
        <a:xfrm>
          <a:off x="8515427" y="107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62" name="n_3mainValue【体育館・プール】&#10;一人当たり面積">
          <a:extLst>
            <a:ext uri="{FF2B5EF4-FFF2-40B4-BE49-F238E27FC236}">
              <a16:creationId xmlns:a16="http://schemas.microsoft.com/office/drawing/2014/main" id="{9373A5BD-04B2-4C42-A275-5DC3107C4A60}"/>
            </a:ext>
          </a:extLst>
        </xdr:cNvPr>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130101</xdr:rowOff>
    </xdr:from>
    <xdr:ext cx="469744" cy="259045"/>
    <xdr:sp macro="" textlink="">
      <xdr:nvSpPr>
        <xdr:cNvPr id="263" name="n_4mainValue【体育館・プール】&#10;一人当たり面積">
          <a:extLst>
            <a:ext uri="{FF2B5EF4-FFF2-40B4-BE49-F238E27FC236}">
              <a16:creationId xmlns:a16="http://schemas.microsoft.com/office/drawing/2014/main" id="{9BE7F28D-DEDC-4CE7-AB3B-940A2F56464D}"/>
            </a:ext>
          </a:extLst>
        </xdr:cNvPr>
        <xdr:cNvSpPr txBox="1"/>
      </xdr:nvSpPr>
      <xdr:spPr>
        <a:xfrm>
          <a:off x="6737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ACC15D3-E9FC-452C-BE87-233F9E86FC7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249B961-8616-4D01-87C0-CCAA8F041A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C5F932B-A6EC-44D9-B29E-43E031F8F7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59FB606-AD64-4611-A480-AFC899FF77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BD4F2C9-1949-43D1-8E23-0487E6CC8E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1A4A64E-913B-47CF-8D75-16F6A18D9B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E6126DC-5947-441D-8929-0D6D3CD686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783F231-CDBC-4397-99C3-9AE4D5A711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945B764-7910-4188-AC92-9D0F88639E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72298E6-6CCE-41AE-9D4C-24839FE5BF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2F93064-304F-4885-ADC2-5CAE2A28B3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513176DA-088F-4567-A001-8BFECF8E22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CB9BE5A-A18F-48A9-AA77-B7E515EA062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5872C7C-7C90-4E1E-B7E4-71FCB3D702D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3EFED7C-035D-4055-8E86-85025DAA663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FDD6270-9512-4993-8A75-FC19502829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B80E342-8F51-417B-BB3D-E87212B0653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0C65970-0CA3-4928-BA79-0B54D02330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36DC18B-ED23-44E5-B6E9-C86A5722E1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ED29FF9-6445-413B-8C6C-7E87AF8B24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83241B1-A6C5-47CD-8F71-069FE2CCE3B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DF587E4-81CF-48B9-A144-DBC6B56C6D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F3BF11A-78E2-4E44-AE07-9D3D3747911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D78F3E9-2189-4FFC-A660-52F6448BFE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B7D10E4-EEC0-4F00-BE73-C0187F686903}"/>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5E9BABB4-AA86-4A7C-99E3-54D2C32FD0C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EB99522-EBE5-4776-94E0-545BFAF59EF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A1B2BA68-5539-413A-916D-8995685D4A62}"/>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B088F6-22DF-44C8-A1F7-3933A2ACECC7}"/>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C03C076B-4C69-4C6C-BFCE-58D63C57851E}"/>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56399C95-595D-4BFE-B819-CC52246653C4}"/>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5888CAB1-0E1F-4352-A977-3FDE3F2334C4}"/>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33C967EC-7959-4D77-A6CC-5358BCEE775C}"/>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42C440D0-73FF-466C-B7F7-E0732A38D3FA}"/>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243145A2-B4EE-48D2-9D23-ABEB66D084A6}"/>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F89EF97-29F1-4274-B855-D4AA919B49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C2835C1-DD97-42B9-B5F5-5EF5F271CA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F3E3A59-86A2-4AE8-8ABF-4BBCB02DF8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004C80A-F868-4995-BA7F-07B7419BF2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D9A749-AA6C-4DED-A322-5DCC8ADAEE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4" name="楕円 303">
          <a:extLst>
            <a:ext uri="{FF2B5EF4-FFF2-40B4-BE49-F238E27FC236}">
              <a16:creationId xmlns:a16="http://schemas.microsoft.com/office/drawing/2014/main" id="{FA36B852-B480-49EE-B583-BD17DE1CA925}"/>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F3FB6D78-F163-433B-B263-4EF3B35AD083}"/>
            </a:ext>
          </a:extLst>
        </xdr:cNvPr>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6" name="楕円 305">
          <a:extLst>
            <a:ext uri="{FF2B5EF4-FFF2-40B4-BE49-F238E27FC236}">
              <a16:creationId xmlns:a16="http://schemas.microsoft.com/office/drawing/2014/main" id="{4A154816-9473-48C2-B73F-A5407C8C9333}"/>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83820</xdr:rowOff>
    </xdr:to>
    <xdr:cxnSp macro="">
      <xdr:nvCxnSpPr>
        <xdr:cNvPr id="307" name="直線コネクタ 306">
          <a:extLst>
            <a:ext uri="{FF2B5EF4-FFF2-40B4-BE49-F238E27FC236}">
              <a16:creationId xmlns:a16="http://schemas.microsoft.com/office/drawing/2014/main" id="{38C75083-5549-437C-A781-27E58D0773C6}"/>
            </a:ext>
          </a:extLst>
        </xdr:cNvPr>
        <xdr:cNvCxnSpPr/>
      </xdr:nvCxnSpPr>
      <xdr:spPr>
        <a:xfrm>
          <a:off x="3797300" y="142627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8" name="楕円 307">
          <a:extLst>
            <a:ext uri="{FF2B5EF4-FFF2-40B4-BE49-F238E27FC236}">
              <a16:creationId xmlns:a16="http://schemas.microsoft.com/office/drawing/2014/main" id="{02BDB705-395E-445B-A6CE-EBD9A4F96BBA}"/>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32386</xdr:rowOff>
    </xdr:to>
    <xdr:cxnSp macro="">
      <xdr:nvCxnSpPr>
        <xdr:cNvPr id="309" name="直線コネクタ 308">
          <a:extLst>
            <a:ext uri="{FF2B5EF4-FFF2-40B4-BE49-F238E27FC236}">
              <a16:creationId xmlns:a16="http://schemas.microsoft.com/office/drawing/2014/main" id="{B69E0711-2833-4A4E-B1C5-74CF31640B5E}"/>
            </a:ext>
          </a:extLst>
        </xdr:cNvPr>
        <xdr:cNvCxnSpPr/>
      </xdr:nvCxnSpPr>
      <xdr:spPr>
        <a:xfrm>
          <a:off x="2908300" y="142113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0" name="楕円 309">
          <a:extLst>
            <a:ext uri="{FF2B5EF4-FFF2-40B4-BE49-F238E27FC236}">
              <a16:creationId xmlns:a16="http://schemas.microsoft.com/office/drawing/2014/main" id="{4AC41A4D-9846-4768-8B24-0A39E5C5E535}"/>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152400</xdr:rowOff>
    </xdr:to>
    <xdr:cxnSp macro="">
      <xdr:nvCxnSpPr>
        <xdr:cNvPr id="311" name="直線コネクタ 310">
          <a:extLst>
            <a:ext uri="{FF2B5EF4-FFF2-40B4-BE49-F238E27FC236}">
              <a16:creationId xmlns:a16="http://schemas.microsoft.com/office/drawing/2014/main" id="{84BFA35F-D819-40E7-BD69-4C27D5C31B46}"/>
            </a:ext>
          </a:extLst>
        </xdr:cNvPr>
        <xdr:cNvCxnSpPr/>
      </xdr:nvCxnSpPr>
      <xdr:spPr>
        <a:xfrm>
          <a:off x="2019300" y="141598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2" name="楕円 311">
          <a:extLst>
            <a:ext uri="{FF2B5EF4-FFF2-40B4-BE49-F238E27FC236}">
              <a16:creationId xmlns:a16="http://schemas.microsoft.com/office/drawing/2014/main" id="{C574A6BB-D710-43AB-9475-C1CDF0DFC6A5}"/>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100964</xdr:rowOff>
    </xdr:to>
    <xdr:cxnSp macro="">
      <xdr:nvCxnSpPr>
        <xdr:cNvPr id="313" name="直線コネクタ 312">
          <a:extLst>
            <a:ext uri="{FF2B5EF4-FFF2-40B4-BE49-F238E27FC236}">
              <a16:creationId xmlns:a16="http://schemas.microsoft.com/office/drawing/2014/main" id="{EEB37E9F-6A8C-47A6-8BF5-0412A11AE056}"/>
            </a:ext>
          </a:extLst>
        </xdr:cNvPr>
        <xdr:cNvCxnSpPr/>
      </xdr:nvCxnSpPr>
      <xdr:spPr>
        <a:xfrm>
          <a:off x="1130300" y="141084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id="{348D697E-7365-4537-BC7E-73B28DDC867A}"/>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a:extLst>
            <a:ext uri="{FF2B5EF4-FFF2-40B4-BE49-F238E27FC236}">
              <a16:creationId xmlns:a16="http://schemas.microsoft.com/office/drawing/2014/main" id="{20114DAC-CB2F-4D92-A31D-3ADC34421B93}"/>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a:extLst>
            <a:ext uri="{FF2B5EF4-FFF2-40B4-BE49-F238E27FC236}">
              <a16:creationId xmlns:a16="http://schemas.microsoft.com/office/drawing/2014/main" id="{3876A464-3884-45E0-953B-4AA1D98C6DEF}"/>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a:extLst>
            <a:ext uri="{FF2B5EF4-FFF2-40B4-BE49-F238E27FC236}">
              <a16:creationId xmlns:a16="http://schemas.microsoft.com/office/drawing/2014/main" id="{14E981D8-0C2E-4AD6-8CF0-C6312F7BE614}"/>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18" name="n_1mainValue【福祉施設】&#10;有形固定資産減価償却率">
          <a:extLst>
            <a:ext uri="{FF2B5EF4-FFF2-40B4-BE49-F238E27FC236}">
              <a16:creationId xmlns:a16="http://schemas.microsoft.com/office/drawing/2014/main" id="{17582D79-251E-47AB-A095-4693FBA4DA84}"/>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9" name="n_2mainValue【福祉施設】&#10;有形固定資産減価償却率">
          <a:extLst>
            <a:ext uri="{FF2B5EF4-FFF2-40B4-BE49-F238E27FC236}">
              <a16:creationId xmlns:a16="http://schemas.microsoft.com/office/drawing/2014/main" id="{9F2C8E2C-A811-4488-AC75-04686593AE47}"/>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20" name="n_3mainValue【福祉施設】&#10;有形固定資産減価償却率">
          <a:extLst>
            <a:ext uri="{FF2B5EF4-FFF2-40B4-BE49-F238E27FC236}">
              <a16:creationId xmlns:a16="http://schemas.microsoft.com/office/drawing/2014/main" id="{AD627F42-3F3E-44CF-AC63-5D8DEA0292B6}"/>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21" name="n_4mainValue【福祉施設】&#10;有形固定資産減価償却率">
          <a:extLst>
            <a:ext uri="{FF2B5EF4-FFF2-40B4-BE49-F238E27FC236}">
              <a16:creationId xmlns:a16="http://schemas.microsoft.com/office/drawing/2014/main" id="{3B33E019-B631-409B-BAB0-17C024B68A3A}"/>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D117FAE-BE0B-4288-892F-E4369ABE7A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BE7E815-45C2-4AA4-B548-7E58CC4EAD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72FC2F2-3B44-4C0A-93AC-E6BBE0EF73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B9621FA-5024-4CEA-9AF8-F3D04ADEC8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5C96627-215D-40F0-9EBB-8012963A3B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1E89FA2-F9B9-4064-83CA-3F660DCC34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A262172-78F6-4042-B916-83A74B6893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B1AC855-DD35-4329-9010-71C12C5281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3652FC8-64B4-415F-BF7B-4AD0E04F88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9EFA883-17FF-4A7E-905B-B9A6A51EDE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4047E7CB-77A0-4720-9EB6-D670224F158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8E6AC2A9-1517-4A82-AD89-BE63E3AE217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35E2B384-AA68-45E3-B0C9-487471C7E8E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7B8D07D9-D7A6-42F5-94DC-62947AABE4E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7DE8BFB-781E-4A84-81F4-90EEDA039A1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4FF247D6-C60C-4963-B696-D97142E6F38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1B7C8E7-6956-426D-A61F-912EC0B0094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4F937981-0E06-4D2A-8503-E7D65741C2C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4751C69-0A4E-4D61-9696-361DF2B26D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43D4F6C-F916-4039-B1C0-60B7ACB859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8A0FE852-719E-4457-812C-567D9D22EA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3FFA3B10-69F2-41EE-94A5-50B5D8D378BB}"/>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AFB76BC9-AF3D-45E6-994D-DE96FBD40874}"/>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4A726C04-54F3-4137-86B6-A2F4DB16DC96}"/>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C40D87F-0674-4D9C-8A68-30AD65D63A6A}"/>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5D9634F0-5010-484E-AE29-1BE26AAD0574}"/>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E7BAF27A-6EFB-4A47-9BD4-DCDB9887190B}"/>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82CA8FAA-350A-490F-A32C-F5CD18C9DA29}"/>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BD0E9AED-7135-4021-9C1B-6809CC41F866}"/>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8514B648-6A21-4DFF-8CDF-53BB5EAA1304}"/>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2CF10E79-EFC3-44D2-8E05-3006C1C37816}"/>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D80BEF39-1ADE-4AB2-A4FE-6A20C0C22AB6}"/>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19536E5-50E1-4A29-A94D-EEDCE52F13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ABB24D3-52B0-4D08-BAAE-FD6EC3483A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DD6BDE2-858B-422B-AE6E-E09D6422F5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F228B7E-7D10-4313-9753-49A744C40D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661EFA4-D0A2-4B32-A535-6E2E9D7F81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359" name="楕円 358">
          <a:extLst>
            <a:ext uri="{FF2B5EF4-FFF2-40B4-BE49-F238E27FC236}">
              <a16:creationId xmlns:a16="http://schemas.microsoft.com/office/drawing/2014/main" id="{7BFBEE38-47B3-49B8-8DD9-42178E9F9FBE}"/>
            </a:ext>
          </a:extLst>
        </xdr:cNvPr>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73169</xdr:rowOff>
    </xdr:from>
    <xdr:ext cx="469744" cy="259045"/>
    <xdr:sp macro="" textlink="">
      <xdr:nvSpPr>
        <xdr:cNvPr id="360" name="【福祉施設】&#10;一人当たり面積該当値テキスト">
          <a:extLst>
            <a:ext uri="{FF2B5EF4-FFF2-40B4-BE49-F238E27FC236}">
              <a16:creationId xmlns:a16="http://schemas.microsoft.com/office/drawing/2014/main" id="{64D3DFA2-1FBD-4AC5-8275-38D8C2CD6EFA}"/>
            </a:ext>
          </a:extLst>
        </xdr:cNvPr>
        <xdr:cNvSpPr txBox="1"/>
      </xdr:nvSpPr>
      <xdr:spPr>
        <a:xfrm>
          <a:off x="10515600"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61" name="楕円 360">
          <a:extLst>
            <a:ext uri="{FF2B5EF4-FFF2-40B4-BE49-F238E27FC236}">
              <a16:creationId xmlns:a16="http://schemas.microsoft.com/office/drawing/2014/main" id="{BC1CD9B0-AE92-493D-BA9A-8BEEF2701413}"/>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145542</xdr:rowOff>
    </xdr:from>
    <xdr:to>
      <xdr:col>55</xdr:col>
      <xdr:colOff>0</xdr:colOff>
      <xdr:row>84</xdr:row>
      <xdr:rowOff>147828</xdr:rowOff>
    </xdr:to>
    <xdr:cxnSp macro="">
      <xdr:nvCxnSpPr>
        <xdr:cNvPr id="362" name="直線コネクタ 361">
          <a:extLst>
            <a:ext uri="{FF2B5EF4-FFF2-40B4-BE49-F238E27FC236}">
              <a16:creationId xmlns:a16="http://schemas.microsoft.com/office/drawing/2014/main" id="{3836AC1F-4567-4839-90F2-7ADA133790CE}"/>
            </a:ext>
          </a:extLst>
        </xdr:cNvPr>
        <xdr:cNvCxnSpPr/>
      </xdr:nvCxnSpPr>
      <xdr:spPr>
        <a:xfrm flipV="1">
          <a:off x="9639300" y="1454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97028</xdr:rowOff>
    </xdr:from>
    <xdr:to>
      <xdr:col>46</xdr:col>
      <xdr:colOff>38100</xdr:colOff>
      <xdr:row>85</xdr:row>
      <xdr:rowOff>27178</xdr:rowOff>
    </xdr:to>
    <xdr:sp macro="" textlink="">
      <xdr:nvSpPr>
        <xdr:cNvPr id="363" name="楕円 362">
          <a:extLst>
            <a:ext uri="{FF2B5EF4-FFF2-40B4-BE49-F238E27FC236}">
              <a16:creationId xmlns:a16="http://schemas.microsoft.com/office/drawing/2014/main" id="{514CDE92-62DA-42E4-AFB2-C63E41F924EB}"/>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147828</xdr:rowOff>
    </xdr:to>
    <xdr:cxnSp macro="">
      <xdr:nvCxnSpPr>
        <xdr:cNvPr id="364" name="直線コネクタ 363">
          <a:extLst>
            <a:ext uri="{FF2B5EF4-FFF2-40B4-BE49-F238E27FC236}">
              <a16:creationId xmlns:a16="http://schemas.microsoft.com/office/drawing/2014/main" id="{D58F164F-8F2D-4C48-8376-8F0160413F08}"/>
            </a:ext>
          </a:extLst>
        </xdr:cNvPr>
        <xdr:cNvCxnSpPr/>
      </xdr:nvCxnSpPr>
      <xdr:spPr>
        <a:xfrm>
          <a:off x="8750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65" name="楕円 364">
          <a:extLst>
            <a:ext uri="{FF2B5EF4-FFF2-40B4-BE49-F238E27FC236}">
              <a16:creationId xmlns:a16="http://schemas.microsoft.com/office/drawing/2014/main" id="{D62FA47E-6B1C-4044-9246-8C6F2BB936B1}"/>
            </a:ext>
          </a:extLst>
        </xdr:cNvPr>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150113</xdr:rowOff>
    </xdr:to>
    <xdr:cxnSp macro="">
      <xdr:nvCxnSpPr>
        <xdr:cNvPr id="366" name="直線コネクタ 365">
          <a:extLst>
            <a:ext uri="{FF2B5EF4-FFF2-40B4-BE49-F238E27FC236}">
              <a16:creationId xmlns:a16="http://schemas.microsoft.com/office/drawing/2014/main" id="{F998D714-CBBE-47AC-A4AD-1B6692EC999E}"/>
            </a:ext>
          </a:extLst>
        </xdr:cNvPr>
        <xdr:cNvCxnSpPr/>
      </xdr:nvCxnSpPr>
      <xdr:spPr>
        <a:xfrm flipV="1">
          <a:off x="7861300" y="145496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7" name="楕円 366">
          <a:extLst>
            <a:ext uri="{FF2B5EF4-FFF2-40B4-BE49-F238E27FC236}">
              <a16:creationId xmlns:a16="http://schemas.microsoft.com/office/drawing/2014/main" id="{5CEFDA02-3759-4B58-AAD6-92A1CCEBDDA4}"/>
            </a:ext>
          </a:extLst>
        </xdr:cNvPr>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150113</xdr:rowOff>
    </xdr:from>
    <xdr:to>
      <xdr:col>41</xdr:col>
      <xdr:colOff>50800</xdr:colOff>
      <xdr:row>84</xdr:row>
      <xdr:rowOff>152400</xdr:rowOff>
    </xdr:to>
    <xdr:cxnSp macro="">
      <xdr:nvCxnSpPr>
        <xdr:cNvPr id="368" name="直線コネクタ 367">
          <a:extLst>
            <a:ext uri="{FF2B5EF4-FFF2-40B4-BE49-F238E27FC236}">
              <a16:creationId xmlns:a16="http://schemas.microsoft.com/office/drawing/2014/main" id="{D0080286-617C-45B2-A9BD-307E1A6A5FD8}"/>
            </a:ext>
          </a:extLst>
        </xdr:cNvPr>
        <xdr:cNvCxnSpPr/>
      </xdr:nvCxnSpPr>
      <xdr:spPr>
        <a:xfrm flipV="1">
          <a:off x="6972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1C943246-B307-41E2-BA53-5E5DA330810A}"/>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15B1A95B-952F-4D05-9818-2F7F65075D71}"/>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E045067C-4F01-48D3-832E-88BBB11071E4}"/>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0F88BAE1-4C89-407F-908D-78161F779CCA}"/>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73" name="n_1mainValue【福祉施設】&#10;一人当たり面積">
          <a:extLst>
            <a:ext uri="{FF2B5EF4-FFF2-40B4-BE49-F238E27FC236}">
              <a16:creationId xmlns:a16="http://schemas.microsoft.com/office/drawing/2014/main" id="{F543164F-8D9F-44F2-9150-DB002EE6FC88}"/>
            </a:ext>
          </a:extLst>
        </xdr:cNvPr>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18305</xdr:rowOff>
    </xdr:from>
    <xdr:ext cx="469744" cy="259045"/>
    <xdr:sp macro="" textlink="">
      <xdr:nvSpPr>
        <xdr:cNvPr id="374" name="n_2mainValue【福祉施設】&#10;一人当たり面積">
          <a:extLst>
            <a:ext uri="{FF2B5EF4-FFF2-40B4-BE49-F238E27FC236}">
              <a16:creationId xmlns:a16="http://schemas.microsoft.com/office/drawing/2014/main" id="{2808B698-2688-4AD5-A79D-B605F46212BE}"/>
            </a:ext>
          </a:extLst>
        </xdr:cNvPr>
        <xdr:cNvSpPr txBox="1"/>
      </xdr:nvSpPr>
      <xdr:spPr>
        <a:xfrm>
          <a:off x="8515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75" name="n_3mainValue【福祉施設】&#10;一人当たり面積">
          <a:extLst>
            <a:ext uri="{FF2B5EF4-FFF2-40B4-BE49-F238E27FC236}">
              <a16:creationId xmlns:a16="http://schemas.microsoft.com/office/drawing/2014/main" id="{5A894A27-7E27-4D6E-ACA6-E20027A7F3AC}"/>
            </a:ext>
          </a:extLst>
        </xdr:cNvPr>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6" name="n_4mainValue【福祉施設】&#10;一人当たり面積">
          <a:extLst>
            <a:ext uri="{FF2B5EF4-FFF2-40B4-BE49-F238E27FC236}">
              <a16:creationId xmlns:a16="http://schemas.microsoft.com/office/drawing/2014/main" id="{57F4BE29-C761-4B18-A853-A0369513FA54}"/>
            </a:ext>
          </a:extLst>
        </xdr:cNvPr>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1952016-2C0F-4139-BD29-76A642BCE0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553441D4-C22A-4B81-9C36-D9994AEBA4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0BCC292-51A5-4DAF-A824-04701CE94E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7CDCA12-A77F-4415-BEB2-702A9176A4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A09361E-1614-4F45-AB0C-7541D42115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260BE83-07A8-4CDD-9396-098DAD18FB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D61D6F2-6277-4E3D-899B-1BBF8B9091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ECFAC9F-2E7C-42B3-AF0B-C0BB3F7833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EFD874CF-0A7E-41B3-8EAA-C631940117A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3DBE1B1D-58BE-44AB-BB65-D7FFCA580AF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1C589227-DD54-4907-A7A5-791059F95CF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789A202B-20CE-469A-9D7A-A11FD1CA2B8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83AC030B-68CC-44C2-981E-C0D648331B3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A89FE3AF-89C1-40B8-9E98-8D00DEE8B12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A87AFE1F-A3E5-4463-8378-D1000A4D5A4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7B8B3F2-9CFD-4C64-968D-99966B1148E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BAB73189-7C43-4CBB-9902-0728DB3A2CD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DAB65545-4911-4B62-9512-58A33BF84D1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FC694124-A568-43E3-A9A1-94F696935D3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BB46C8D0-FA7A-411F-B704-E375E6B8A57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F7DC2B59-0CDB-49C7-BCFD-BEAB467C76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783327E7-40B1-453D-85B3-3EBD0FAD8BE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B6ED1EE8-64F1-4012-957F-57D9BF9D8E3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DBA0EB65-DB1F-4DD9-909E-12B45B8AAC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8930F5B8-AD4D-437D-9E55-74EDFDB045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63D3498B-C4B5-4633-9912-00704A739A0E}"/>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CED4C49D-C301-4A38-B13C-7547E633DA9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C3C930E5-C70C-44EE-BC1E-573F32C0151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7440951B-C4C4-4912-BCBF-1A9895899FA3}"/>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A8E7DA4B-E5C3-41F5-8FE0-756ED024DD1A}"/>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4FE5406F-9C5E-4252-95BC-2F8E7F8D214D}"/>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C68561E9-732F-4070-9E3F-239926F04CBE}"/>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1A7B84DB-8A3A-4A34-85DA-F5649D865629}"/>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id="{29C576C6-B3B4-4E6F-8540-DA981789FBCB}"/>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416C1EB0-2953-4C59-AC10-E78A3D963915}"/>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888A7E87-9FF8-46FC-972F-16E35A565B98}"/>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6D415EB-B871-4580-BC5E-5CDD061A7B1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AECB0E-B83A-4EE4-9A96-2A2CE07AE8A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7A8229D-B9DA-45A7-A8A9-01FEFCDDB82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D7C5BC8-4961-4A15-9411-998F6E4D3F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C1EE110-8C73-480A-B8BA-1D63B30356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170724</xdr:rowOff>
    </xdr:from>
    <xdr:to>
      <xdr:col>24</xdr:col>
      <xdr:colOff>114300</xdr:colOff>
      <xdr:row>100</xdr:row>
      <xdr:rowOff>100874</xdr:rowOff>
    </xdr:to>
    <xdr:sp macro="" textlink="">
      <xdr:nvSpPr>
        <xdr:cNvPr id="418" name="楕円 417">
          <a:extLst>
            <a:ext uri="{FF2B5EF4-FFF2-40B4-BE49-F238E27FC236}">
              <a16:creationId xmlns:a16="http://schemas.microsoft.com/office/drawing/2014/main" id="{4B44FB85-7A80-42F2-8625-9DE2F8BE7ABC}"/>
            </a:ext>
          </a:extLst>
        </xdr:cNvPr>
        <xdr:cNvSpPr/>
      </xdr:nvSpPr>
      <xdr:spPr>
        <a:xfrm>
          <a:off x="45847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123751</xdr:rowOff>
    </xdr:from>
    <xdr:ext cx="340478" cy="259045"/>
    <xdr:sp macro="" textlink="">
      <xdr:nvSpPr>
        <xdr:cNvPr id="419" name="【市民会館】&#10;有形固定資産減価償却率該当値テキスト">
          <a:extLst>
            <a:ext uri="{FF2B5EF4-FFF2-40B4-BE49-F238E27FC236}">
              <a16:creationId xmlns:a16="http://schemas.microsoft.com/office/drawing/2014/main" id="{42116BA2-FFE7-4DA0-B577-CD49A7072256}"/>
            </a:ext>
          </a:extLst>
        </xdr:cNvPr>
        <xdr:cNvSpPr txBox="1"/>
      </xdr:nvSpPr>
      <xdr:spPr>
        <a:xfrm>
          <a:off x="4673600" y="17097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144599</xdr:rowOff>
    </xdr:from>
    <xdr:to>
      <xdr:col>20</xdr:col>
      <xdr:colOff>38100</xdr:colOff>
      <xdr:row>100</xdr:row>
      <xdr:rowOff>74749</xdr:rowOff>
    </xdr:to>
    <xdr:sp macro="" textlink="">
      <xdr:nvSpPr>
        <xdr:cNvPr id="420" name="楕円 419">
          <a:extLst>
            <a:ext uri="{FF2B5EF4-FFF2-40B4-BE49-F238E27FC236}">
              <a16:creationId xmlns:a16="http://schemas.microsoft.com/office/drawing/2014/main" id="{0546793A-B880-400F-A0FA-8B67538CF335}"/>
            </a:ext>
          </a:extLst>
        </xdr:cNvPr>
        <xdr:cNvSpPr/>
      </xdr:nvSpPr>
      <xdr:spPr>
        <a:xfrm>
          <a:off x="3746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23949</xdr:rowOff>
    </xdr:from>
    <xdr:to>
      <xdr:col>24</xdr:col>
      <xdr:colOff>63500</xdr:colOff>
      <xdr:row>100</xdr:row>
      <xdr:rowOff>50074</xdr:rowOff>
    </xdr:to>
    <xdr:cxnSp macro="">
      <xdr:nvCxnSpPr>
        <xdr:cNvPr id="421" name="直線コネクタ 420">
          <a:extLst>
            <a:ext uri="{FF2B5EF4-FFF2-40B4-BE49-F238E27FC236}">
              <a16:creationId xmlns:a16="http://schemas.microsoft.com/office/drawing/2014/main" id="{732291F7-646D-4926-87E1-3C91A7EFFE70}"/>
            </a:ext>
          </a:extLst>
        </xdr:cNvPr>
        <xdr:cNvCxnSpPr/>
      </xdr:nvCxnSpPr>
      <xdr:spPr>
        <a:xfrm>
          <a:off x="3797300" y="171689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2" name="楕円 421">
          <a:extLst>
            <a:ext uri="{FF2B5EF4-FFF2-40B4-BE49-F238E27FC236}">
              <a16:creationId xmlns:a16="http://schemas.microsoft.com/office/drawing/2014/main" id="{BFA47754-1C93-4819-9120-F8414F6522EE}"/>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23949</xdr:rowOff>
    </xdr:from>
    <xdr:to>
      <xdr:col>19</xdr:col>
      <xdr:colOff>177800</xdr:colOff>
      <xdr:row>109</xdr:row>
      <xdr:rowOff>35379</xdr:rowOff>
    </xdr:to>
    <xdr:cxnSp macro="">
      <xdr:nvCxnSpPr>
        <xdr:cNvPr id="423" name="直線コネクタ 422">
          <a:extLst>
            <a:ext uri="{FF2B5EF4-FFF2-40B4-BE49-F238E27FC236}">
              <a16:creationId xmlns:a16="http://schemas.microsoft.com/office/drawing/2014/main" id="{081B7EAA-D130-418D-9B02-DD14647AF525}"/>
            </a:ext>
          </a:extLst>
        </xdr:cNvPr>
        <xdr:cNvCxnSpPr/>
      </xdr:nvCxnSpPr>
      <xdr:spPr>
        <a:xfrm flipV="1">
          <a:off x="2908300" y="17168949"/>
          <a:ext cx="8890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4" name="楕円 423">
          <a:extLst>
            <a:ext uri="{FF2B5EF4-FFF2-40B4-BE49-F238E27FC236}">
              <a16:creationId xmlns:a16="http://schemas.microsoft.com/office/drawing/2014/main" id="{02AD10AB-7DE1-4779-BCCC-CDF9C453CDD3}"/>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5" name="直線コネクタ 424">
          <a:extLst>
            <a:ext uri="{FF2B5EF4-FFF2-40B4-BE49-F238E27FC236}">
              <a16:creationId xmlns:a16="http://schemas.microsoft.com/office/drawing/2014/main" id="{98BD2685-EC54-4BF0-816A-B44BA3436508}"/>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6" name="楕円 425">
          <a:extLst>
            <a:ext uri="{FF2B5EF4-FFF2-40B4-BE49-F238E27FC236}">
              <a16:creationId xmlns:a16="http://schemas.microsoft.com/office/drawing/2014/main" id="{DDC7B0F2-3471-4B71-9C88-03EB16302038}"/>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7" name="直線コネクタ 426">
          <a:extLst>
            <a:ext uri="{FF2B5EF4-FFF2-40B4-BE49-F238E27FC236}">
              <a16:creationId xmlns:a16="http://schemas.microsoft.com/office/drawing/2014/main" id="{3CD0434E-0D8D-4C27-A2DA-1169708C9D3F}"/>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428" name="n_1aveValue【市民会館】&#10;有形固定資産減価償却率">
          <a:extLst>
            <a:ext uri="{FF2B5EF4-FFF2-40B4-BE49-F238E27FC236}">
              <a16:creationId xmlns:a16="http://schemas.microsoft.com/office/drawing/2014/main" id="{4C504EC0-A743-474A-9210-F03466A80775}"/>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9" name="n_2aveValue【市民会館】&#10;有形固定資産減価償却率">
          <a:extLst>
            <a:ext uri="{FF2B5EF4-FFF2-40B4-BE49-F238E27FC236}">
              <a16:creationId xmlns:a16="http://schemas.microsoft.com/office/drawing/2014/main" id="{66E06C32-D0F7-41FE-895E-898E471D62EE}"/>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591A2F45-29C0-4FF6-94C9-805AB8C4EA79}"/>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市民会館】&#10;有形固定資産減価償却率">
          <a:extLst>
            <a:ext uri="{FF2B5EF4-FFF2-40B4-BE49-F238E27FC236}">
              <a16:creationId xmlns:a16="http://schemas.microsoft.com/office/drawing/2014/main" id="{50214E17-AE8A-4986-A2DF-4E6F5833BD96}"/>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91276</xdr:rowOff>
    </xdr:from>
    <xdr:ext cx="340478" cy="259045"/>
    <xdr:sp macro="" textlink="">
      <xdr:nvSpPr>
        <xdr:cNvPr id="432" name="n_1mainValue【市民会館】&#10;有形固定資産減価償却率">
          <a:extLst>
            <a:ext uri="{FF2B5EF4-FFF2-40B4-BE49-F238E27FC236}">
              <a16:creationId xmlns:a16="http://schemas.microsoft.com/office/drawing/2014/main" id="{7A189153-AE7B-424F-9BB7-B52764AA0960}"/>
            </a:ext>
          </a:extLst>
        </xdr:cNvPr>
        <xdr:cNvSpPr txBox="1"/>
      </xdr:nvSpPr>
      <xdr:spPr>
        <a:xfrm>
          <a:off x="36143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3" name="n_2mainValue【市民会館】&#10;有形固定資産減価償却率">
          <a:extLst>
            <a:ext uri="{FF2B5EF4-FFF2-40B4-BE49-F238E27FC236}">
              <a16:creationId xmlns:a16="http://schemas.microsoft.com/office/drawing/2014/main" id="{6BA1FD49-FA96-43DD-B5AD-4511ABD49791}"/>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4" name="n_3mainValue【市民会館】&#10;有形固定資産減価償却率">
          <a:extLst>
            <a:ext uri="{FF2B5EF4-FFF2-40B4-BE49-F238E27FC236}">
              <a16:creationId xmlns:a16="http://schemas.microsoft.com/office/drawing/2014/main" id="{E9F94510-00A7-4EF4-B6FF-1FAC0320C0FE}"/>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5" name="n_4mainValue【市民会館】&#10;有形固定資産減価償却率">
          <a:extLst>
            <a:ext uri="{FF2B5EF4-FFF2-40B4-BE49-F238E27FC236}">
              <a16:creationId xmlns:a16="http://schemas.microsoft.com/office/drawing/2014/main" id="{C58B00F8-6DC6-4F8B-A975-D3B0F1449CB2}"/>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D2DEECA7-41A7-4CAE-B676-CC59DB7AC1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AA29FF87-5E27-437E-A7D4-D922C40978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DEA668D-F357-4093-8CD2-D1EEB50002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43F5E109-BC39-45BE-97DE-0D30340F19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FA09AB67-01A4-448A-8585-3C76B53AE4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A60AB12C-C143-4D9F-AB07-07B992C165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1B74EB16-BFFE-43DE-9633-24AA3B3ED3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186694A5-3036-4F1C-802B-52BFC35FAC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4B5068C8-96DE-43B8-BD94-95532C9B087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DFBDF3EE-E9C7-4ACA-86A7-6CAB253630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141E52CD-A2C3-413C-88BD-7101CCF52A6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CA033AC-52BB-4E0E-ABD3-900AC417AC4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454DA83A-A5A0-47BE-B022-A0B2FB98815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8776AE4A-7E4D-4440-95CE-ED2497C7961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A2883A75-11EB-44FA-B2B7-5479C8D5DFF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FF1DA133-6A48-4C08-9D6B-F77A0955868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3E85CDCC-BDCE-44B7-9ED5-EC22E877FCC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9CE1B93B-E9C3-48F4-BBBC-CA245D56152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D558170F-7BA8-45E3-83A2-F37DABE6A61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D171870E-1938-4475-BE9A-02E63CD6427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BDE385E2-BE7A-4404-B5FD-0B1691CD6D7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920E9A16-C046-43A9-8990-67FFFA446B5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8004891-63BB-494A-9696-299F665587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3443E50-5D49-4B35-9F6A-502675416D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76C17EA-A173-4E8C-B706-37ABEA1B57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C42E5147-38C8-4634-9497-9764060A9F71}"/>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C146E550-1D40-4330-819E-8FA9AAF7FE09}"/>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1FA44C49-675B-49B4-94BD-C0E68AFD65CD}"/>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C28BCC8D-9735-4923-9635-018E2D1BDE71}"/>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F7B7FB8C-F4F2-4FBD-9D3C-014CFF043877}"/>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a:extLst>
            <a:ext uri="{FF2B5EF4-FFF2-40B4-BE49-F238E27FC236}">
              <a16:creationId xmlns:a16="http://schemas.microsoft.com/office/drawing/2014/main" id="{A699700D-AC2E-4695-9EA3-445FA946E15B}"/>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B2BBFC20-06FE-41B2-9B57-60971749E315}"/>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70F33975-3BFD-4175-B944-876A8F3F9CE8}"/>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62564525-7F2F-4D9E-8BC1-4A43DFA7B279}"/>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B1DC16FC-A137-41EC-B2A5-37F201B6AC0B}"/>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E71B9807-8D65-47F3-9053-065127F9248A}"/>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CB2205-B1EB-4D15-8DA8-EBF7DD25FCA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F36831F-7257-47C1-8B2B-ABD9E0AED50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7CF7419-7E26-4F46-81D2-A8DD23E786B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B30C08D-2486-4594-9D80-498BE64421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A9EEFE4-F4FC-4C4E-9469-3B936143583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134801</xdr:rowOff>
    </xdr:from>
    <xdr:to>
      <xdr:col>55</xdr:col>
      <xdr:colOff>50800</xdr:colOff>
      <xdr:row>108</xdr:row>
      <xdr:rowOff>64951</xdr:rowOff>
    </xdr:to>
    <xdr:sp macro="" textlink="">
      <xdr:nvSpPr>
        <xdr:cNvPr id="477" name="楕円 476">
          <a:extLst>
            <a:ext uri="{FF2B5EF4-FFF2-40B4-BE49-F238E27FC236}">
              <a16:creationId xmlns:a16="http://schemas.microsoft.com/office/drawing/2014/main" id="{28A20B1B-74BF-4BED-B7A0-A0B6C6FF24FB}"/>
            </a:ext>
          </a:extLst>
        </xdr:cNvPr>
        <xdr:cNvSpPr/>
      </xdr:nvSpPr>
      <xdr:spPr>
        <a:xfrm>
          <a:off x="10426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113228</xdr:rowOff>
    </xdr:from>
    <xdr:ext cx="469744" cy="259045"/>
    <xdr:sp macro="" textlink="">
      <xdr:nvSpPr>
        <xdr:cNvPr id="478" name="【市民会館】&#10;一人当たり面積該当値テキスト">
          <a:extLst>
            <a:ext uri="{FF2B5EF4-FFF2-40B4-BE49-F238E27FC236}">
              <a16:creationId xmlns:a16="http://schemas.microsoft.com/office/drawing/2014/main" id="{9399FA19-6990-4F6F-B494-A00285B5BE58}"/>
            </a:ext>
          </a:extLst>
        </xdr:cNvPr>
        <xdr:cNvSpPr txBox="1"/>
      </xdr:nvSpPr>
      <xdr:spPr>
        <a:xfrm>
          <a:off x="10515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79" name="楕円 478">
          <a:extLst>
            <a:ext uri="{FF2B5EF4-FFF2-40B4-BE49-F238E27FC236}">
              <a16:creationId xmlns:a16="http://schemas.microsoft.com/office/drawing/2014/main" id="{84B6FA5E-E382-485A-96F5-49B1BCDBD8DF}"/>
            </a:ext>
          </a:extLst>
        </xdr:cNvPr>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14151</xdr:rowOff>
    </xdr:from>
    <xdr:to>
      <xdr:col>55</xdr:col>
      <xdr:colOff>0</xdr:colOff>
      <xdr:row>108</xdr:row>
      <xdr:rowOff>14151</xdr:rowOff>
    </xdr:to>
    <xdr:cxnSp macro="">
      <xdr:nvCxnSpPr>
        <xdr:cNvPr id="480" name="直線コネクタ 479">
          <a:extLst>
            <a:ext uri="{FF2B5EF4-FFF2-40B4-BE49-F238E27FC236}">
              <a16:creationId xmlns:a16="http://schemas.microsoft.com/office/drawing/2014/main" id="{6D223D9C-40B9-425F-926B-7F4EA4BEB0BE}"/>
            </a:ext>
          </a:extLst>
        </xdr:cNvPr>
        <xdr:cNvCxnSpPr/>
      </xdr:nvCxnSpPr>
      <xdr:spPr>
        <a:xfrm>
          <a:off x="9639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131536</xdr:rowOff>
    </xdr:from>
    <xdr:to>
      <xdr:col>46</xdr:col>
      <xdr:colOff>38100</xdr:colOff>
      <xdr:row>109</xdr:row>
      <xdr:rowOff>61686</xdr:rowOff>
    </xdr:to>
    <xdr:sp macro="" textlink="">
      <xdr:nvSpPr>
        <xdr:cNvPr id="481" name="楕円 480">
          <a:extLst>
            <a:ext uri="{FF2B5EF4-FFF2-40B4-BE49-F238E27FC236}">
              <a16:creationId xmlns:a16="http://schemas.microsoft.com/office/drawing/2014/main" id="{2505C555-5E28-4B20-82E4-B20D98F1118E}"/>
            </a:ext>
          </a:extLst>
        </xdr:cNvPr>
        <xdr:cNvSpPr/>
      </xdr:nvSpPr>
      <xdr:spPr>
        <a:xfrm>
          <a:off x="8699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14151</xdr:rowOff>
    </xdr:from>
    <xdr:to>
      <xdr:col>50</xdr:col>
      <xdr:colOff>114300</xdr:colOff>
      <xdr:row>109</xdr:row>
      <xdr:rowOff>10886</xdr:rowOff>
    </xdr:to>
    <xdr:cxnSp macro="">
      <xdr:nvCxnSpPr>
        <xdr:cNvPr id="482" name="直線コネクタ 481">
          <a:extLst>
            <a:ext uri="{FF2B5EF4-FFF2-40B4-BE49-F238E27FC236}">
              <a16:creationId xmlns:a16="http://schemas.microsoft.com/office/drawing/2014/main" id="{786A5F91-3D7B-4292-816B-5B09A39EC7F4}"/>
            </a:ext>
          </a:extLst>
        </xdr:cNvPr>
        <xdr:cNvCxnSpPr/>
      </xdr:nvCxnSpPr>
      <xdr:spPr>
        <a:xfrm flipV="1">
          <a:off x="8750300" y="18530751"/>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131536</xdr:rowOff>
    </xdr:from>
    <xdr:to>
      <xdr:col>41</xdr:col>
      <xdr:colOff>101600</xdr:colOff>
      <xdr:row>109</xdr:row>
      <xdr:rowOff>61686</xdr:rowOff>
    </xdr:to>
    <xdr:sp macro="" textlink="">
      <xdr:nvSpPr>
        <xdr:cNvPr id="483" name="楕円 482">
          <a:extLst>
            <a:ext uri="{FF2B5EF4-FFF2-40B4-BE49-F238E27FC236}">
              <a16:creationId xmlns:a16="http://schemas.microsoft.com/office/drawing/2014/main" id="{25168D5B-2CFA-4874-9BAF-E830B95466BB}"/>
            </a:ext>
          </a:extLst>
        </xdr:cNvPr>
        <xdr:cNvSpPr/>
      </xdr:nvSpPr>
      <xdr:spPr>
        <a:xfrm>
          <a:off x="7810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10886</xdr:rowOff>
    </xdr:from>
    <xdr:to>
      <xdr:col>45</xdr:col>
      <xdr:colOff>177800</xdr:colOff>
      <xdr:row>109</xdr:row>
      <xdr:rowOff>10886</xdr:rowOff>
    </xdr:to>
    <xdr:cxnSp macro="">
      <xdr:nvCxnSpPr>
        <xdr:cNvPr id="484" name="直線コネクタ 483">
          <a:extLst>
            <a:ext uri="{FF2B5EF4-FFF2-40B4-BE49-F238E27FC236}">
              <a16:creationId xmlns:a16="http://schemas.microsoft.com/office/drawing/2014/main" id="{B39412DB-D0AC-4DD4-8574-1444F9AA1DCA}"/>
            </a:ext>
          </a:extLst>
        </xdr:cNvPr>
        <xdr:cNvCxnSpPr/>
      </xdr:nvCxnSpPr>
      <xdr:spPr>
        <a:xfrm>
          <a:off x="7861300" y="18698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131536</xdr:rowOff>
    </xdr:from>
    <xdr:to>
      <xdr:col>36</xdr:col>
      <xdr:colOff>165100</xdr:colOff>
      <xdr:row>109</xdr:row>
      <xdr:rowOff>61686</xdr:rowOff>
    </xdr:to>
    <xdr:sp macro="" textlink="">
      <xdr:nvSpPr>
        <xdr:cNvPr id="485" name="楕円 484">
          <a:extLst>
            <a:ext uri="{FF2B5EF4-FFF2-40B4-BE49-F238E27FC236}">
              <a16:creationId xmlns:a16="http://schemas.microsoft.com/office/drawing/2014/main" id="{CADB0C59-F47A-4706-A1D8-D6108645B7AA}"/>
            </a:ext>
          </a:extLst>
        </xdr:cNvPr>
        <xdr:cNvSpPr/>
      </xdr:nvSpPr>
      <xdr:spPr>
        <a:xfrm>
          <a:off x="6921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10886</xdr:rowOff>
    </xdr:from>
    <xdr:to>
      <xdr:col>41</xdr:col>
      <xdr:colOff>50800</xdr:colOff>
      <xdr:row>109</xdr:row>
      <xdr:rowOff>10886</xdr:rowOff>
    </xdr:to>
    <xdr:cxnSp macro="">
      <xdr:nvCxnSpPr>
        <xdr:cNvPr id="486" name="直線コネクタ 485">
          <a:extLst>
            <a:ext uri="{FF2B5EF4-FFF2-40B4-BE49-F238E27FC236}">
              <a16:creationId xmlns:a16="http://schemas.microsoft.com/office/drawing/2014/main" id="{3F4000DB-C9F5-4CD8-9C0F-336172EE727E}"/>
            </a:ext>
          </a:extLst>
        </xdr:cNvPr>
        <xdr:cNvCxnSpPr/>
      </xdr:nvCxnSpPr>
      <xdr:spPr>
        <a:xfrm>
          <a:off x="6972300" y="18698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a:extLst>
            <a:ext uri="{FF2B5EF4-FFF2-40B4-BE49-F238E27FC236}">
              <a16:creationId xmlns:a16="http://schemas.microsoft.com/office/drawing/2014/main" id="{012710D9-D0D1-4D1F-847A-FA0B0CD284A5}"/>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88" name="n_2aveValue【市民会館】&#10;一人当たり面積">
          <a:extLst>
            <a:ext uri="{FF2B5EF4-FFF2-40B4-BE49-F238E27FC236}">
              <a16:creationId xmlns:a16="http://schemas.microsoft.com/office/drawing/2014/main" id="{70707EF2-A923-462B-B958-5CE7F21E2E2D}"/>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89" name="n_3aveValue【市民会館】&#10;一人当たり面積">
          <a:extLst>
            <a:ext uri="{FF2B5EF4-FFF2-40B4-BE49-F238E27FC236}">
              <a16:creationId xmlns:a16="http://schemas.microsoft.com/office/drawing/2014/main" id="{4A296E87-2CB6-4749-9DAC-42DD8D95ABFA}"/>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0" name="n_4aveValue【市民会館】&#10;一人当たり面積">
          <a:extLst>
            <a:ext uri="{FF2B5EF4-FFF2-40B4-BE49-F238E27FC236}">
              <a16:creationId xmlns:a16="http://schemas.microsoft.com/office/drawing/2014/main" id="{6948113C-D28A-407E-AC61-16E37E05525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91" name="n_1mainValue【市民会館】&#10;一人当たり面積">
          <a:extLst>
            <a:ext uri="{FF2B5EF4-FFF2-40B4-BE49-F238E27FC236}">
              <a16:creationId xmlns:a16="http://schemas.microsoft.com/office/drawing/2014/main" id="{DD88CEC4-5B7E-4827-B397-EFD12E89BE80}"/>
            </a:ext>
          </a:extLst>
        </xdr:cNvPr>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52813</xdr:rowOff>
    </xdr:from>
    <xdr:ext cx="469744" cy="259045"/>
    <xdr:sp macro="" textlink="">
      <xdr:nvSpPr>
        <xdr:cNvPr id="492" name="n_2mainValue【市民会館】&#10;一人当たり面積">
          <a:extLst>
            <a:ext uri="{FF2B5EF4-FFF2-40B4-BE49-F238E27FC236}">
              <a16:creationId xmlns:a16="http://schemas.microsoft.com/office/drawing/2014/main" id="{2F80C271-792E-417B-B429-4F30A0C36814}"/>
            </a:ext>
          </a:extLst>
        </xdr:cNvPr>
        <xdr:cNvSpPr txBox="1"/>
      </xdr:nvSpPr>
      <xdr:spPr>
        <a:xfrm>
          <a:off x="8515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52813</xdr:rowOff>
    </xdr:from>
    <xdr:ext cx="469744" cy="259045"/>
    <xdr:sp macro="" textlink="">
      <xdr:nvSpPr>
        <xdr:cNvPr id="493" name="n_3mainValue【市民会館】&#10;一人当たり面積">
          <a:extLst>
            <a:ext uri="{FF2B5EF4-FFF2-40B4-BE49-F238E27FC236}">
              <a16:creationId xmlns:a16="http://schemas.microsoft.com/office/drawing/2014/main" id="{8A304192-34B7-497E-9D3D-95A46A1B398E}"/>
            </a:ext>
          </a:extLst>
        </xdr:cNvPr>
        <xdr:cNvSpPr txBox="1"/>
      </xdr:nvSpPr>
      <xdr:spPr>
        <a:xfrm>
          <a:off x="7626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52813</xdr:rowOff>
    </xdr:from>
    <xdr:ext cx="469744" cy="259045"/>
    <xdr:sp macro="" textlink="">
      <xdr:nvSpPr>
        <xdr:cNvPr id="494" name="n_4mainValue【市民会館】&#10;一人当たり面積">
          <a:extLst>
            <a:ext uri="{FF2B5EF4-FFF2-40B4-BE49-F238E27FC236}">
              <a16:creationId xmlns:a16="http://schemas.microsoft.com/office/drawing/2014/main" id="{89C40E06-5F37-4A7C-B633-D879CD17AF5B}"/>
            </a:ext>
          </a:extLst>
        </xdr:cNvPr>
        <xdr:cNvSpPr txBox="1"/>
      </xdr:nvSpPr>
      <xdr:spPr>
        <a:xfrm>
          <a:off x="6737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DDBD816-19CF-4AFB-A0C3-E2EE8C6922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C4CEBCD-ACC6-4A1F-8B1A-78F434609A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755E0AB-8AF2-4339-8AAF-F9EF80D176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86F3CCD-8833-466E-89DB-A9E4DD9937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9760351-52DB-46E3-BD6F-B7C0CF44E8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77AF7BC-8DAD-4218-885B-5906E0F505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3663E499-5545-4881-87A8-EB22836DD1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5AE1251-61F9-4DDF-8EB0-1B9E37B15C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BBB5889-5FF0-4113-9897-3FFFB38777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73B811C-971A-4FDF-A1FD-4343867AFE1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CA1856F-F722-4AC7-9D24-F984E70870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31A5460-86EF-4252-BF8C-C1651B82F1C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A4EA41CD-961B-4F4E-AFC5-9840A012252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6BA6027-672A-40E9-A5EB-D607DB7893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F9AF3EAC-822C-42CC-AE19-ADD1AACC01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E508CDC6-D035-46D4-B784-2C2F0A31F0B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5E4E094-F6C3-4790-A4A7-12F2D09DDC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AE899E90-4767-4A85-964F-7CEA192945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F04403C4-7C42-4EBA-84F6-C508B65DB4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3DCD69A0-D501-4615-8334-3542BC348A2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AFC6014A-5F4A-443B-9140-B74B29BE042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4536B471-83B7-441F-8BEF-96362DC68E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5D460ECA-D77C-4D25-B57A-764663DD60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B8E73D16-97C4-4574-9252-B2F3ECD488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808B037E-4671-4804-9288-9F446EC06C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id="{8AD2496C-E612-4812-940F-E220B44BFD83}"/>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5711E8D4-D7E1-40C0-BEB7-88878FAA2FEA}"/>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id="{15E9886E-5A81-4A03-A394-D2B791F4B1E8}"/>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D8F01A76-F05F-42DC-A74F-5859456F71CC}"/>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id="{F0B51468-0581-4B24-AAB5-8F7847366DF1}"/>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BC3BF92B-C471-47A2-ABC1-1B7642E073EB}"/>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id="{5EB774E5-394E-4FF7-A61B-8750A0D50B3F}"/>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id="{1B7032B7-F6FE-4DF2-A409-3B3D68D86993}"/>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a:extLst>
            <a:ext uri="{FF2B5EF4-FFF2-40B4-BE49-F238E27FC236}">
              <a16:creationId xmlns:a16="http://schemas.microsoft.com/office/drawing/2014/main" id="{5208B27B-6198-4E09-B832-12F5202F6CAA}"/>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a:extLst>
            <a:ext uri="{FF2B5EF4-FFF2-40B4-BE49-F238E27FC236}">
              <a16:creationId xmlns:a16="http://schemas.microsoft.com/office/drawing/2014/main" id="{407C8B48-28F9-4D67-BF54-2D7EF240C571}"/>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a:extLst>
            <a:ext uri="{FF2B5EF4-FFF2-40B4-BE49-F238E27FC236}">
              <a16:creationId xmlns:a16="http://schemas.microsoft.com/office/drawing/2014/main" id="{7B76815D-4DCA-4A3D-8326-15D9F61F6FF6}"/>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8FB09D4-1F87-4872-8FFF-90A674FB4D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60D55CA-30AF-4A2B-AD4B-9267E0AEAC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7F00BA4-A412-47CD-80EB-87B02CC800B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06DE996-B7CE-495D-84D1-D7E9C760FC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3739ACE-BE4D-466A-ABBA-9A7CAFBDA2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536" name="楕円 535">
          <a:extLst>
            <a:ext uri="{FF2B5EF4-FFF2-40B4-BE49-F238E27FC236}">
              <a16:creationId xmlns:a16="http://schemas.microsoft.com/office/drawing/2014/main" id="{1032592F-F8B9-403A-8713-20368A1DD0A2}"/>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254E9736-6ADF-438F-B5D5-28FD2A649E0F}"/>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538" name="楕円 537">
          <a:extLst>
            <a:ext uri="{FF2B5EF4-FFF2-40B4-BE49-F238E27FC236}">
              <a16:creationId xmlns:a16="http://schemas.microsoft.com/office/drawing/2014/main" id="{27610C37-AF98-4DEA-803A-8E7F05DB65BE}"/>
            </a:ext>
          </a:extLst>
        </xdr:cNvPr>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90896</xdr:rowOff>
    </xdr:from>
    <xdr:to>
      <xdr:col>85</xdr:col>
      <xdr:colOff>127000</xdr:colOff>
      <xdr:row>40</xdr:row>
      <xdr:rowOff>113756</xdr:rowOff>
    </xdr:to>
    <xdr:cxnSp macro="">
      <xdr:nvCxnSpPr>
        <xdr:cNvPr id="539" name="直線コネクタ 538">
          <a:extLst>
            <a:ext uri="{FF2B5EF4-FFF2-40B4-BE49-F238E27FC236}">
              <a16:creationId xmlns:a16="http://schemas.microsoft.com/office/drawing/2014/main" id="{A167C280-8755-4F5F-B76A-B9E074D7D1A6}"/>
            </a:ext>
          </a:extLst>
        </xdr:cNvPr>
        <xdr:cNvCxnSpPr/>
      </xdr:nvCxnSpPr>
      <xdr:spPr>
        <a:xfrm>
          <a:off x="15481300" y="6948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84183</xdr:rowOff>
    </xdr:from>
    <xdr:to>
      <xdr:col>76</xdr:col>
      <xdr:colOff>165100</xdr:colOff>
      <xdr:row>40</xdr:row>
      <xdr:rowOff>14333</xdr:rowOff>
    </xdr:to>
    <xdr:sp macro="" textlink="">
      <xdr:nvSpPr>
        <xdr:cNvPr id="540" name="楕円 539">
          <a:extLst>
            <a:ext uri="{FF2B5EF4-FFF2-40B4-BE49-F238E27FC236}">
              <a16:creationId xmlns:a16="http://schemas.microsoft.com/office/drawing/2014/main" id="{ACB08073-7DE7-41C5-B145-75E122C88FC5}"/>
            </a:ext>
          </a:extLst>
        </xdr:cNvPr>
        <xdr:cNvSpPr/>
      </xdr:nvSpPr>
      <xdr:spPr>
        <a:xfrm>
          <a:off x="14541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134983</xdr:rowOff>
    </xdr:from>
    <xdr:to>
      <xdr:col>81</xdr:col>
      <xdr:colOff>50800</xdr:colOff>
      <xdr:row>40</xdr:row>
      <xdr:rowOff>90896</xdr:rowOff>
    </xdr:to>
    <xdr:cxnSp macro="">
      <xdr:nvCxnSpPr>
        <xdr:cNvPr id="541" name="直線コネクタ 540">
          <a:extLst>
            <a:ext uri="{FF2B5EF4-FFF2-40B4-BE49-F238E27FC236}">
              <a16:creationId xmlns:a16="http://schemas.microsoft.com/office/drawing/2014/main" id="{D764D30F-84F8-48B1-9977-C3B174FDCB5A}"/>
            </a:ext>
          </a:extLst>
        </xdr:cNvPr>
        <xdr:cNvCxnSpPr/>
      </xdr:nvCxnSpPr>
      <xdr:spPr>
        <a:xfrm>
          <a:off x="14592300" y="682153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542" name="楕円 541">
          <a:extLst>
            <a:ext uri="{FF2B5EF4-FFF2-40B4-BE49-F238E27FC236}">
              <a16:creationId xmlns:a16="http://schemas.microsoft.com/office/drawing/2014/main" id="{7B45B647-41E8-4856-B3F7-B981FC3EDF4E}"/>
            </a:ext>
          </a:extLst>
        </xdr:cNvPr>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134983</xdr:rowOff>
    </xdr:to>
    <xdr:cxnSp macro="">
      <xdr:nvCxnSpPr>
        <xdr:cNvPr id="543" name="直線コネクタ 542">
          <a:extLst>
            <a:ext uri="{FF2B5EF4-FFF2-40B4-BE49-F238E27FC236}">
              <a16:creationId xmlns:a16="http://schemas.microsoft.com/office/drawing/2014/main" id="{8269DEC4-E8A3-48D7-BD85-4AD35924C4AF}"/>
            </a:ext>
          </a:extLst>
        </xdr:cNvPr>
        <xdr:cNvCxnSpPr/>
      </xdr:nvCxnSpPr>
      <xdr:spPr>
        <a:xfrm>
          <a:off x="13703300" y="675458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544" name="楕円 543">
          <a:extLst>
            <a:ext uri="{FF2B5EF4-FFF2-40B4-BE49-F238E27FC236}">
              <a16:creationId xmlns:a16="http://schemas.microsoft.com/office/drawing/2014/main" id="{7402D698-7D12-4337-9278-F505F1FF5ED6}"/>
            </a:ext>
          </a:extLst>
        </xdr:cNvPr>
        <xdr:cNvSpPr/>
      </xdr:nvSpPr>
      <xdr:spPr>
        <a:xfrm>
          <a:off x="12763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39</xdr:row>
      <xdr:rowOff>68035</xdr:rowOff>
    </xdr:to>
    <xdr:cxnSp macro="">
      <xdr:nvCxnSpPr>
        <xdr:cNvPr id="545" name="直線コネクタ 544">
          <a:extLst>
            <a:ext uri="{FF2B5EF4-FFF2-40B4-BE49-F238E27FC236}">
              <a16:creationId xmlns:a16="http://schemas.microsoft.com/office/drawing/2014/main" id="{D3A9DF7B-EBF5-471A-9511-5E1548996F9A}"/>
            </a:ext>
          </a:extLst>
        </xdr:cNvPr>
        <xdr:cNvCxnSpPr/>
      </xdr:nvCxnSpPr>
      <xdr:spPr>
        <a:xfrm>
          <a:off x="12814300" y="6406787"/>
          <a:ext cx="889000" cy="34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80DCE795-B748-4CA3-A708-C95F1FDB235E}"/>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A6BAD8CD-2A47-4873-B219-30B1C5C34B24}"/>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C01D6952-3644-45F1-84CF-41A4C09EFD71}"/>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B87A8C76-E160-491E-A48F-28487868A453}"/>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A5537320-33EC-4489-B5FB-90C775BBD85B}"/>
            </a:ext>
          </a:extLst>
        </xdr:cNvPr>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5460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C6C368CE-AA6D-4AA6-B4F4-35421B55B996}"/>
            </a:ext>
          </a:extLst>
        </xdr:cNvPr>
        <xdr:cNvSpPr txBox="1"/>
      </xdr:nvSpPr>
      <xdr:spPr>
        <a:xfrm>
          <a:off x="14389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8D27FA7D-4E10-446C-81D6-8EA8581FA8EE}"/>
            </a:ext>
          </a:extLst>
        </xdr:cNvPr>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F7F184C8-7773-4E07-B3E0-51F2D5C1AA09}"/>
            </a:ext>
          </a:extLst>
        </xdr:cNvPr>
        <xdr:cNvSpPr txBox="1"/>
      </xdr:nvSpPr>
      <xdr:spPr>
        <a:xfrm>
          <a:off x="12611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89868A5-D3F2-483D-9898-5DA3CCDB18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FABE3FFD-854F-4AC4-9091-CA36FC7458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108052D-FBCC-4A93-96B4-B65E91BB5F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A881D61E-56EB-4A9A-86A3-FB3829CE6E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4D51C027-3709-4B1E-A70B-1605805993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87D6301-0B31-490C-AD78-C02EF716D0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0165743-3707-4F9F-B518-10180D3FDC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A7A56A5-9893-48BB-9852-ED3D25013A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A79E352B-F062-4475-8198-A28237680F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DCE0D975-496E-4637-9DDD-1F1151DB72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25925295-AC25-4DE5-B5EB-987D1131D5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5" name="テキスト ボックス 564">
          <a:extLst>
            <a:ext uri="{FF2B5EF4-FFF2-40B4-BE49-F238E27FC236}">
              <a16:creationId xmlns:a16="http://schemas.microsoft.com/office/drawing/2014/main" id="{3DF67DBF-856E-4363-AC04-1A3779FB481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6F54C8ED-73F7-4673-ACD3-593F58FAE18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7" name="テキスト ボックス 566">
          <a:extLst>
            <a:ext uri="{FF2B5EF4-FFF2-40B4-BE49-F238E27FC236}">
              <a16:creationId xmlns:a16="http://schemas.microsoft.com/office/drawing/2014/main" id="{266BA45F-F517-41A9-A692-C5A78FF58C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F9E4DC3E-9CE8-44DC-9B1B-03D9B516915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9" name="テキスト ボックス 568">
          <a:extLst>
            <a:ext uri="{FF2B5EF4-FFF2-40B4-BE49-F238E27FC236}">
              <a16:creationId xmlns:a16="http://schemas.microsoft.com/office/drawing/2014/main" id="{2891102D-F5A0-46CF-B0C1-9EAA6B2041F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D9BAC3CD-9A77-4E48-A931-D121DCB623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1" name="テキスト ボックス 570">
          <a:extLst>
            <a:ext uri="{FF2B5EF4-FFF2-40B4-BE49-F238E27FC236}">
              <a16:creationId xmlns:a16="http://schemas.microsoft.com/office/drawing/2014/main" id="{9F51246D-D50F-42B7-A124-9310DD6D3B2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F100357E-864E-46BB-8599-16FE89689E2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F08B2060-B8FE-45C4-9F79-D3D64A5E0E2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B323E5F9-C2AF-4B75-85BA-7167482E29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5" name="テキスト ボックス 574">
          <a:extLst>
            <a:ext uri="{FF2B5EF4-FFF2-40B4-BE49-F238E27FC236}">
              <a16:creationId xmlns:a16="http://schemas.microsoft.com/office/drawing/2014/main" id="{B616C4F1-970A-4D41-B68D-F5C724466E3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114723FE-72D2-4715-B1DD-E83AEDFBAD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43000</xdr:rowOff>
    </xdr:from>
    <xdr:to>
      <xdr:col>116</xdr:col>
      <xdr:colOff>62864</xdr:colOff>
      <xdr:row>42</xdr:row>
      <xdr:rowOff>33174</xdr:rowOff>
    </xdr:to>
    <xdr:cxnSp macro="">
      <xdr:nvCxnSpPr>
        <xdr:cNvPr id="577" name="直線コネクタ 576">
          <a:extLst>
            <a:ext uri="{FF2B5EF4-FFF2-40B4-BE49-F238E27FC236}">
              <a16:creationId xmlns:a16="http://schemas.microsoft.com/office/drawing/2014/main" id="{FD652610-D770-4729-BDC0-85BF912B2B34}"/>
            </a:ext>
          </a:extLst>
        </xdr:cNvPr>
        <xdr:cNvCxnSpPr/>
      </xdr:nvCxnSpPr>
      <xdr:spPr>
        <a:xfrm flipV="1">
          <a:off x="22160864" y="6386650"/>
          <a:ext cx="0" cy="847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37001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8C85AF28-5A75-42FE-AC18-C0284517350D}"/>
            </a:ext>
          </a:extLst>
        </xdr:cNvPr>
        <xdr:cNvSpPr txBox="1"/>
      </xdr:nvSpPr>
      <xdr:spPr>
        <a:xfrm>
          <a:off x="22199600" y="723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33174</xdr:rowOff>
    </xdr:from>
    <xdr:to>
      <xdr:col>116</xdr:col>
      <xdr:colOff>152400</xdr:colOff>
      <xdr:row>42</xdr:row>
      <xdr:rowOff>33174</xdr:rowOff>
    </xdr:to>
    <xdr:cxnSp macro="">
      <xdr:nvCxnSpPr>
        <xdr:cNvPr id="579" name="直線コネクタ 578">
          <a:extLst>
            <a:ext uri="{FF2B5EF4-FFF2-40B4-BE49-F238E27FC236}">
              <a16:creationId xmlns:a16="http://schemas.microsoft.com/office/drawing/2014/main" id="{CBB71F04-F524-4CBF-A4AB-1D95C93D1210}"/>
            </a:ext>
          </a:extLst>
        </xdr:cNvPr>
        <xdr:cNvCxnSpPr/>
      </xdr:nvCxnSpPr>
      <xdr:spPr>
        <a:xfrm>
          <a:off x="22072600" y="723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161127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7CC6F50A-8856-4671-A35B-80EA0DC9E68F}"/>
            </a:ext>
          </a:extLst>
        </xdr:cNvPr>
        <xdr:cNvSpPr txBox="1"/>
      </xdr:nvSpPr>
      <xdr:spPr>
        <a:xfrm>
          <a:off x="22199600" y="616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43000</xdr:rowOff>
    </xdr:from>
    <xdr:to>
      <xdr:col>116</xdr:col>
      <xdr:colOff>152400</xdr:colOff>
      <xdr:row>37</xdr:row>
      <xdr:rowOff>43000</xdr:rowOff>
    </xdr:to>
    <xdr:cxnSp macro="">
      <xdr:nvCxnSpPr>
        <xdr:cNvPr id="581" name="直線コネクタ 580">
          <a:extLst>
            <a:ext uri="{FF2B5EF4-FFF2-40B4-BE49-F238E27FC236}">
              <a16:creationId xmlns:a16="http://schemas.microsoft.com/office/drawing/2014/main" id="{3CE72178-747F-4488-A54F-03F1D225BF93}"/>
            </a:ext>
          </a:extLst>
        </xdr:cNvPr>
        <xdr:cNvCxnSpPr/>
      </xdr:nvCxnSpPr>
      <xdr:spPr>
        <a:xfrm>
          <a:off x="22072600" y="63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82568</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F2FB8FDA-22D9-4A63-B0BE-4758A76C1565}"/>
            </a:ext>
          </a:extLst>
        </xdr:cNvPr>
        <xdr:cNvSpPr txBox="1"/>
      </xdr:nvSpPr>
      <xdr:spPr>
        <a:xfrm>
          <a:off x="22199600" y="69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104141</xdr:rowOff>
    </xdr:from>
    <xdr:to>
      <xdr:col>116</xdr:col>
      <xdr:colOff>114300</xdr:colOff>
      <xdr:row>41</xdr:row>
      <xdr:rowOff>34291</xdr:rowOff>
    </xdr:to>
    <xdr:sp macro="" textlink="">
      <xdr:nvSpPr>
        <xdr:cNvPr id="583" name="フローチャート: 判断 582">
          <a:extLst>
            <a:ext uri="{FF2B5EF4-FFF2-40B4-BE49-F238E27FC236}">
              <a16:creationId xmlns:a16="http://schemas.microsoft.com/office/drawing/2014/main" id="{7ABA656E-B123-4276-B9AF-65D33031C4AB}"/>
            </a:ext>
          </a:extLst>
        </xdr:cNvPr>
        <xdr:cNvSpPr/>
      </xdr:nvSpPr>
      <xdr:spPr>
        <a:xfrm>
          <a:off x="22110700" y="69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91378</xdr:rowOff>
    </xdr:from>
    <xdr:to>
      <xdr:col>112</xdr:col>
      <xdr:colOff>38100</xdr:colOff>
      <xdr:row>41</xdr:row>
      <xdr:rowOff>21528</xdr:rowOff>
    </xdr:to>
    <xdr:sp macro="" textlink="">
      <xdr:nvSpPr>
        <xdr:cNvPr id="584" name="フローチャート: 判断 583">
          <a:extLst>
            <a:ext uri="{FF2B5EF4-FFF2-40B4-BE49-F238E27FC236}">
              <a16:creationId xmlns:a16="http://schemas.microsoft.com/office/drawing/2014/main" id="{1CBA44FC-959B-4E85-AA83-3C65A30D4B24}"/>
            </a:ext>
          </a:extLst>
        </xdr:cNvPr>
        <xdr:cNvSpPr/>
      </xdr:nvSpPr>
      <xdr:spPr>
        <a:xfrm>
          <a:off x="21272500" y="694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108117</xdr:rowOff>
    </xdr:from>
    <xdr:to>
      <xdr:col>107</xdr:col>
      <xdr:colOff>101600</xdr:colOff>
      <xdr:row>41</xdr:row>
      <xdr:rowOff>38267</xdr:rowOff>
    </xdr:to>
    <xdr:sp macro="" textlink="">
      <xdr:nvSpPr>
        <xdr:cNvPr id="585" name="フローチャート: 判断 584">
          <a:extLst>
            <a:ext uri="{FF2B5EF4-FFF2-40B4-BE49-F238E27FC236}">
              <a16:creationId xmlns:a16="http://schemas.microsoft.com/office/drawing/2014/main" id="{4223E850-4901-4F88-BEE3-E988B28F38FB}"/>
            </a:ext>
          </a:extLst>
        </xdr:cNvPr>
        <xdr:cNvSpPr/>
      </xdr:nvSpPr>
      <xdr:spPr>
        <a:xfrm>
          <a:off x="20383500" y="69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111845</xdr:rowOff>
    </xdr:from>
    <xdr:to>
      <xdr:col>102</xdr:col>
      <xdr:colOff>165100</xdr:colOff>
      <xdr:row>41</xdr:row>
      <xdr:rowOff>41995</xdr:rowOff>
    </xdr:to>
    <xdr:sp macro="" textlink="">
      <xdr:nvSpPr>
        <xdr:cNvPr id="586" name="フローチャート: 判断 585">
          <a:extLst>
            <a:ext uri="{FF2B5EF4-FFF2-40B4-BE49-F238E27FC236}">
              <a16:creationId xmlns:a16="http://schemas.microsoft.com/office/drawing/2014/main" id="{360D52C3-F592-4535-8BB6-F86D4992EC1E}"/>
            </a:ext>
          </a:extLst>
        </xdr:cNvPr>
        <xdr:cNvSpPr/>
      </xdr:nvSpPr>
      <xdr:spPr>
        <a:xfrm>
          <a:off x="19494500" y="696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88867</xdr:rowOff>
    </xdr:from>
    <xdr:to>
      <xdr:col>98</xdr:col>
      <xdr:colOff>38100</xdr:colOff>
      <xdr:row>41</xdr:row>
      <xdr:rowOff>19017</xdr:rowOff>
    </xdr:to>
    <xdr:sp macro="" textlink="">
      <xdr:nvSpPr>
        <xdr:cNvPr id="587" name="フローチャート: 判断 586">
          <a:extLst>
            <a:ext uri="{FF2B5EF4-FFF2-40B4-BE49-F238E27FC236}">
              <a16:creationId xmlns:a16="http://schemas.microsoft.com/office/drawing/2014/main" id="{FBF51736-CE00-4053-B525-0C60CB8AF25B}"/>
            </a:ext>
          </a:extLst>
        </xdr:cNvPr>
        <xdr:cNvSpPr/>
      </xdr:nvSpPr>
      <xdr:spPr>
        <a:xfrm>
          <a:off x="18605500" y="694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E4EB0FA-D7B5-4DDD-9EB6-03F4B8FBA0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86F2B2B-EF19-4792-8583-077807E0C1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567E144-6F3F-471E-B37F-42681F43A7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D6C883C-40BC-4860-85FE-B619781629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76B2C43-E4BB-4209-8B68-51466D69C7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50403</xdr:rowOff>
    </xdr:from>
    <xdr:to>
      <xdr:col>116</xdr:col>
      <xdr:colOff>114300</xdr:colOff>
      <xdr:row>40</xdr:row>
      <xdr:rowOff>152003</xdr:rowOff>
    </xdr:to>
    <xdr:sp macro="" textlink="">
      <xdr:nvSpPr>
        <xdr:cNvPr id="593" name="楕円 592">
          <a:extLst>
            <a:ext uri="{FF2B5EF4-FFF2-40B4-BE49-F238E27FC236}">
              <a16:creationId xmlns:a16="http://schemas.microsoft.com/office/drawing/2014/main" id="{74452BAC-8152-463B-B4F2-6452C5EAA993}"/>
            </a:ext>
          </a:extLst>
        </xdr:cNvPr>
        <xdr:cNvSpPr/>
      </xdr:nvSpPr>
      <xdr:spPr>
        <a:xfrm>
          <a:off x="22110700" y="6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73280</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A1558441-2A98-4329-BF21-9A2DA562130A}"/>
            </a:ext>
          </a:extLst>
        </xdr:cNvPr>
        <xdr:cNvSpPr txBox="1"/>
      </xdr:nvSpPr>
      <xdr:spPr>
        <a:xfrm>
          <a:off x="22199600" y="67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51752</xdr:rowOff>
    </xdr:from>
    <xdr:to>
      <xdr:col>112</xdr:col>
      <xdr:colOff>38100</xdr:colOff>
      <xdr:row>40</xdr:row>
      <xdr:rowOff>153352</xdr:rowOff>
    </xdr:to>
    <xdr:sp macro="" textlink="">
      <xdr:nvSpPr>
        <xdr:cNvPr id="595" name="楕円 594">
          <a:extLst>
            <a:ext uri="{FF2B5EF4-FFF2-40B4-BE49-F238E27FC236}">
              <a16:creationId xmlns:a16="http://schemas.microsoft.com/office/drawing/2014/main" id="{C4EF2676-A800-4FB2-B3C3-3B22E1733F21}"/>
            </a:ext>
          </a:extLst>
        </xdr:cNvPr>
        <xdr:cNvSpPr/>
      </xdr:nvSpPr>
      <xdr:spPr>
        <a:xfrm>
          <a:off x="21272500" y="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101203</xdr:rowOff>
    </xdr:from>
    <xdr:to>
      <xdr:col>116</xdr:col>
      <xdr:colOff>63500</xdr:colOff>
      <xdr:row>40</xdr:row>
      <xdr:rowOff>102552</xdr:rowOff>
    </xdr:to>
    <xdr:cxnSp macro="">
      <xdr:nvCxnSpPr>
        <xdr:cNvPr id="596" name="直線コネクタ 595">
          <a:extLst>
            <a:ext uri="{FF2B5EF4-FFF2-40B4-BE49-F238E27FC236}">
              <a16:creationId xmlns:a16="http://schemas.microsoft.com/office/drawing/2014/main" id="{A8EDC210-DCAD-4ADD-8D6E-89AD93895DF8}"/>
            </a:ext>
          </a:extLst>
        </xdr:cNvPr>
        <xdr:cNvCxnSpPr/>
      </xdr:nvCxnSpPr>
      <xdr:spPr>
        <a:xfrm flipV="1">
          <a:off x="21323300" y="6959203"/>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4287</xdr:rowOff>
    </xdr:from>
    <xdr:to>
      <xdr:col>107</xdr:col>
      <xdr:colOff>101600</xdr:colOff>
      <xdr:row>40</xdr:row>
      <xdr:rowOff>105887</xdr:rowOff>
    </xdr:to>
    <xdr:sp macro="" textlink="">
      <xdr:nvSpPr>
        <xdr:cNvPr id="597" name="楕円 596">
          <a:extLst>
            <a:ext uri="{FF2B5EF4-FFF2-40B4-BE49-F238E27FC236}">
              <a16:creationId xmlns:a16="http://schemas.microsoft.com/office/drawing/2014/main" id="{81409B35-4A64-4A1C-B307-34B2388EFD09}"/>
            </a:ext>
          </a:extLst>
        </xdr:cNvPr>
        <xdr:cNvSpPr/>
      </xdr:nvSpPr>
      <xdr:spPr>
        <a:xfrm>
          <a:off x="20383500" y="68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55087</xdr:rowOff>
    </xdr:from>
    <xdr:to>
      <xdr:col>111</xdr:col>
      <xdr:colOff>177800</xdr:colOff>
      <xdr:row>40</xdr:row>
      <xdr:rowOff>102552</xdr:rowOff>
    </xdr:to>
    <xdr:cxnSp macro="">
      <xdr:nvCxnSpPr>
        <xdr:cNvPr id="598" name="直線コネクタ 597">
          <a:extLst>
            <a:ext uri="{FF2B5EF4-FFF2-40B4-BE49-F238E27FC236}">
              <a16:creationId xmlns:a16="http://schemas.microsoft.com/office/drawing/2014/main" id="{BEEAAA5A-0328-4519-AE5E-11B2955C83D6}"/>
            </a:ext>
          </a:extLst>
        </xdr:cNvPr>
        <xdr:cNvCxnSpPr/>
      </xdr:nvCxnSpPr>
      <xdr:spPr>
        <a:xfrm>
          <a:off x="20434300" y="6913087"/>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155939</xdr:rowOff>
    </xdr:from>
    <xdr:to>
      <xdr:col>102</xdr:col>
      <xdr:colOff>165100</xdr:colOff>
      <xdr:row>40</xdr:row>
      <xdr:rowOff>86089</xdr:rowOff>
    </xdr:to>
    <xdr:sp macro="" textlink="">
      <xdr:nvSpPr>
        <xdr:cNvPr id="599" name="楕円 598">
          <a:extLst>
            <a:ext uri="{FF2B5EF4-FFF2-40B4-BE49-F238E27FC236}">
              <a16:creationId xmlns:a16="http://schemas.microsoft.com/office/drawing/2014/main" id="{A875C444-9EFF-46D8-9F29-2C12A5440201}"/>
            </a:ext>
          </a:extLst>
        </xdr:cNvPr>
        <xdr:cNvSpPr/>
      </xdr:nvSpPr>
      <xdr:spPr>
        <a:xfrm>
          <a:off x="19494500" y="6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35289</xdr:rowOff>
    </xdr:from>
    <xdr:to>
      <xdr:col>107</xdr:col>
      <xdr:colOff>50800</xdr:colOff>
      <xdr:row>40</xdr:row>
      <xdr:rowOff>55087</xdr:rowOff>
    </xdr:to>
    <xdr:cxnSp macro="">
      <xdr:nvCxnSpPr>
        <xdr:cNvPr id="600" name="直線コネクタ 599">
          <a:extLst>
            <a:ext uri="{FF2B5EF4-FFF2-40B4-BE49-F238E27FC236}">
              <a16:creationId xmlns:a16="http://schemas.microsoft.com/office/drawing/2014/main" id="{53BFEEE6-0C3D-4302-ABC8-FAF77955D88E}"/>
            </a:ext>
          </a:extLst>
        </xdr:cNvPr>
        <xdr:cNvCxnSpPr/>
      </xdr:nvCxnSpPr>
      <xdr:spPr>
        <a:xfrm>
          <a:off x="19545300" y="6893289"/>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114931</xdr:rowOff>
    </xdr:from>
    <xdr:to>
      <xdr:col>98</xdr:col>
      <xdr:colOff>38100</xdr:colOff>
      <xdr:row>34</xdr:row>
      <xdr:rowOff>45081</xdr:rowOff>
    </xdr:to>
    <xdr:sp macro="" textlink="">
      <xdr:nvSpPr>
        <xdr:cNvPr id="601" name="楕円 600">
          <a:extLst>
            <a:ext uri="{FF2B5EF4-FFF2-40B4-BE49-F238E27FC236}">
              <a16:creationId xmlns:a16="http://schemas.microsoft.com/office/drawing/2014/main" id="{0978EDF4-0071-4A80-B244-5D84D18E0745}"/>
            </a:ext>
          </a:extLst>
        </xdr:cNvPr>
        <xdr:cNvSpPr/>
      </xdr:nvSpPr>
      <xdr:spPr>
        <a:xfrm>
          <a:off x="18605500" y="5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165731</xdr:rowOff>
    </xdr:from>
    <xdr:to>
      <xdr:col>102</xdr:col>
      <xdr:colOff>114300</xdr:colOff>
      <xdr:row>40</xdr:row>
      <xdr:rowOff>35289</xdr:rowOff>
    </xdr:to>
    <xdr:cxnSp macro="">
      <xdr:nvCxnSpPr>
        <xdr:cNvPr id="602" name="直線コネクタ 601">
          <a:extLst>
            <a:ext uri="{FF2B5EF4-FFF2-40B4-BE49-F238E27FC236}">
              <a16:creationId xmlns:a16="http://schemas.microsoft.com/office/drawing/2014/main" id="{059061C1-0260-480D-805C-57B2A062E528}"/>
            </a:ext>
          </a:extLst>
        </xdr:cNvPr>
        <xdr:cNvCxnSpPr/>
      </xdr:nvCxnSpPr>
      <xdr:spPr>
        <a:xfrm>
          <a:off x="18656300" y="5823581"/>
          <a:ext cx="889000" cy="10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12655</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58E5C424-F540-475E-8465-9976D78DAA19}"/>
            </a:ext>
          </a:extLst>
        </xdr:cNvPr>
        <xdr:cNvSpPr txBox="1"/>
      </xdr:nvSpPr>
      <xdr:spPr>
        <a:xfrm>
          <a:off x="21011095" y="704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29394</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C0DA791E-CED6-4C9D-BE23-6CEEB75812FE}"/>
            </a:ext>
          </a:extLst>
        </xdr:cNvPr>
        <xdr:cNvSpPr txBox="1"/>
      </xdr:nvSpPr>
      <xdr:spPr>
        <a:xfrm>
          <a:off x="20134795" y="70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33122</xdr:rowOff>
    </xdr:from>
    <xdr:ext cx="599010" cy="259045"/>
    <xdr:sp macro="" textlink="">
      <xdr:nvSpPr>
        <xdr:cNvPr id="605" name="n_3aveValue【一般廃棄物処理施設】&#10;一人当たり有形固定資産（償却資産）額">
          <a:extLst>
            <a:ext uri="{FF2B5EF4-FFF2-40B4-BE49-F238E27FC236}">
              <a16:creationId xmlns:a16="http://schemas.microsoft.com/office/drawing/2014/main" id="{AF72E68B-9DB0-498F-93E9-85131A8328FA}"/>
            </a:ext>
          </a:extLst>
        </xdr:cNvPr>
        <xdr:cNvSpPr txBox="1"/>
      </xdr:nvSpPr>
      <xdr:spPr>
        <a:xfrm>
          <a:off x="19245795" y="70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10144</xdr:rowOff>
    </xdr:from>
    <xdr:ext cx="599010" cy="259045"/>
    <xdr:sp macro="" textlink="">
      <xdr:nvSpPr>
        <xdr:cNvPr id="606" name="n_4aveValue【一般廃棄物処理施設】&#10;一人当たり有形固定資産（償却資産）額">
          <a:extLst>
            <a:ext uri="{FF2B5EF4-FFF2-40B4-BE49-F238E27FC236}">
              <a16:creationId xmlns:a16="http://schemas.microsoft.com/office/drawing/2014/main" id="{D5DD3782-4DD9-4A5B-9517-806B050AA2DE}"/>
            </a:ext>
          </a:extLst>
        </xdr:cNvPr>
        <xdr:cNvSpPr txBox="1"/>
      </xdr:nvSpPr>
      <xdr:spPr>
        <a:xfrm>
          <a:off x="18356795" y="7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169879</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2CDF4627-CE4B-4793-A853-0F0FF75AC5CE}"/>
            </a:ext>
          </a:extLst>
        </xdr:cNvPr>
        <xdr:cNvSpPr txBox="1"/>
      </xdr:nvSpPr>
      <xdr:spPr>
        <a:xfrm>
          <a:off x="21011095" y="66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122414</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177213B4-3233-4AE9-9B09-F243B7491D95}"/>
            </a:ext>
          </a:extLst>
        </xdr:cNvPr>
        <xdr:cNvSpPr txBox="1"/>
      </xdr:nvSpPr>
      <xdr:spPr>
        <a:xfrm>
          <a:off x="20134795" y="66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102616</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1040CE0D-DD4C-4B4E-836E-2194B08C723B}"/>
            </a:ext>
          </a:extLst>
        </xdr:cNvPr>
        <xdr:cNvSpPr txBox="1"/>
      </xdr:nvSpPr>
      <xdr:spPr>
        <a:xfrm>
          <a:off x="19245795" y="66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61608</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id="{FF52AD97-8A09-4C1F-9CE6-77363DBC505E}"/>
            </a:ext>
          </a:extLst>
        </xdr:cNvPr>
        <xdr:cNvSpPr txBox="1"/>
      </xdr:nvSpPr>
      <xdr:spPr>
        <a:xfrm>
          <a:off x="18356795" y="5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F353B85A-32D9-4B2E-B8D0-DBAFA232AB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9C07B28-C46C-4FA8-850E-BED87C8F65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61BA7AD-AD1D-447F-8EF7-1CE4B26842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97EBD6C4-78AE-4A87-BA61-7C668264A8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3A3751F0-AC67-4DC4-9888-2169A8365C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E85FF36F-CE61-4CC2-9331-A9A270ED3F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AC2C3370-B278-4F6F-B220-30E82E811D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32B82573-FF97-4123-B1F9-9D37A48A6E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4D174F96-8604-4108-BF3C-E1E544880C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5ACE3CEC-CBB8-416D-8866-84C54FB1C3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16338327-2DBF-473B-BD55-A310CBC668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F8EFC3A9-A83B-450F-B474-218780B4F69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1BD4B111-5605-42DF-9829-6536B2535E4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F72AFC93-5340-4FD1-9932-7ABC9002D5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CFB01C63-8286-45A6-B809-0F303A5731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1FD707EF-C34C-4BF1-B7C0-426E837EE8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7FC0DA00-5A72-416D-93AE-90F6EC284A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C1F8C9AF-F61D-43DC-ABB4-5EF87A92A7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B2B865A2-BFD4-4393-AFF9-22D9A0CD9E8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85597A15-FB4F-48BC-A03D-41816E97BC1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57D99B03-A830-4603-88B1-4B0EA80FCE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21C2B9E3-38E4-4071-B94D-73A293D797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6B11F807-60BF-4501-9CF4-3D5F4EDC5C2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576559BB-3D1C-4900-840C-675E3DCDA1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5" name="直線コネクタ 634">
          <a:extLst>
            <a:ext uri="{FF2B5EF4-FFF2-40B4-BE49-F238E27FC236}">
              <a16:creationId xmlns:a16="http://schemas.microsoft.com/office/drawing/2014/main" id="{DA4A5E86-D3EF-41A8-BE58-EF9DE9B23402}"/>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7FB188D8-87D5-49F7-AE65-A7F37AFB0A22}"/>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7" name="直線コネクタ 636">
          <a:extLst>
            <a:ext uri="{FF2B5EF4-FFF2-40B4-BE49-F238E27FC236}">
              <a16:creationId xmlns:a16="http://schemas.microsoft.com/office/drawing/2014/main" id="{1AD0D132-B87D-4211-8F5E-89DC7E106DF6}"/>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7CA03213-2C9B-40F4-94EE-278420A002A3}"/>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39" name="直線コネクタ 638">
          <a:extLst>
            <a:ext uri="{FF2B5EF4-FFF2-40B4-BE49-F238E27FC236}">
              <a16:creationId xmlns:a16="http://schemas.microsoft.com/office/drawing/2014/main" id="{F7BFD01C-6913-425D-9F0F-0F85C0ADE288}"/>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87A9DA85-394F-40F1-B738-AB1316D7DA17}"/>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1" name="フローチャート: 判断 640">
          <a:extLst>
            <a:ext uri="{FF2B5EF4-FFF2-40B4-BE49-F238E27FC236}">
              <a16:creationId xmlns:a16="http://schemas.microsoft.com/office/drawing/2014/main" id="{12A4789A-A87E-4716-9B67-450EFDCF9537}"/>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2" name="フローチャート: 判断 641">
          <a:extLst>
            <a:ext uri="{FF2B5EF4-FFF2-40B4-BE49-F238E27FC236}">
              <a16:creationId xmlns:a16="http://schemas.microsoft.com/office/drawing/2014/main" id="{DF490E80-0F22-4A3D-AAB8-0694A0F81546}"/>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43" name="フローチャート: 判断 642">
          <a:extLst>
            <a:ext uri="{FF2B5EF4-FFF2-40B4-BE49-F238E27FC236}">
              <a16:creationId xmlns:a16="http://schemas.microsoft.com/office/drawing/2014/main" id="{501B20AB-C845-4BEC-A61D-48CA105148FA}"/>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44" name="フローチャート: 判断 643">
          <a:extLst>
            <a:ext uri="{FF2B5EF4-FFF2-40B4-BE49-F238E27FC236}">
              <a16:creationId xmlns:a16="http://schemas.microsoft.com/office/drawing/2014/main" id="{7B5254A2-B76E-4D92-A092-A2AE6D297327}"/>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5" name="フローチャート: 判断 644">
          <a:extLst>
            <a:ext uri="{FF2B5EF4-FFF2-40B4-BE49-F238E27FC236}">
              <a16:creationId xmlns:a16="http://schemas.microsoft.com/office/drawing/2014/main" id="{9D3FD788-24CA-4A66-9949-1DB4DB492CCC}"/>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53656BF-C62B-4CDE-BA05-0607DC24F9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4E46353-97EE-4780-AE74-C2BA60AA51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2A8FF2D-E929-4E35-A41B-829C0490A2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2AEA297-230B-435D-A090-1CDAFB33C6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1377188-30D8-4177-B29E-02E9465C91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651" name="楕円 650">
          <a:extLst>
            <a:ext uri="{FF2B5EF4-FFF2-40B4-BE49-F238E27FC236}">
              <a16:creationId xmlns:a16="http://schemas.microsoft.com/office/drawing/2014/main" id="{593F1716-516F-4C31-A0A0-AE0D0B0584A8}"/>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15BD2B98-AD4D-43FC-9187-B65693F470EE}"/>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653" name="楕円 652">
          <a:extLst>
            <a:ext uri="{FF2B5EF4-FFF2-40B4-BE49-F238E27FC236}">
              <a16:creationId xmlns:a16="http://schemas.microsoft.com/office/drawing/2014/main" id="{0022CEBD-FB55-43BE-B353-A6A0D4242479}"/>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28575</xdr:rowOff>
    </xdr:to>
    <xdr:cxnSp macro="">
      <xdr:nvCxnSpPr>
        <xdr:cNvPr id="654" name="直線コネクタ 653">
          <a:extLst>
            <a:ext uri="{FF2B5EF4-FFF2-40B4-BE49-F238E27FC236}">
              <a16:creationId xmlns:a16="http://schemas.microsoft.com/office/drawing/2014/main" id="{BDF37EDD-ECC4-4F9D-91B7-4796A7BEA9C6}"/>
            </a:ext>
          </a:extLst>
        </xdr:cNvPr>
        <xdr:cNvCxnSpPr/>
      </xdr:nvCxnSpPr>
      <xdr:spPr>
        <a:xfrm>
          <a:off x="15481300" y="104641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55" name="楕円 654">
          <a:extLst>
            <a:ext uri="{FF2B5EF4-FFF2-40B4-BE49-F238E27FC236}">
              <a16:creationId xmlns:a16="http://schemas.microsoft.com/office/drawing/2014/main" id="{56775710-4230-47ED-AC6E-40B355424E29}"/>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11430</xdr:rowOff>
    </xdr:to>
    <xdr:cxnSp macro="">
      <xdr:nvCxnSpPr>
        <xdr:cNvPr id="656" name="直線コネクタ 655">
          <a:extLst>
            <a:ext uri="{FF2B5EF4-FFF2-40B4-BE49-F238E27FC236}">
              <a16:creationId xmlns:a16="http://schemas.microsoft.com/office/drawing/2014/main" id="{0DF466C0-43BF-4E17-9C7E-6B5FC3A83B58}"/>
            </a:ext>
          </a:extLst>
        </xdr:cNvPr>
        <xdr:cNvCxnSpPr/>
      </xdr:nvCxnSpPr>
      <xdr:spPr>
        <a:xfrm flipV="1">
          <a:off x="14592300" y="10464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111125</xdr:rowOff>
    </xdr:from>
    <xdr:to>
      <xdr:col>72</xdr:col>
      <xdr:colOff>38100</xdr:colOff>
      <xdr:row>61</xdr:row>
      <xdr:rowOff>41275</xdr:rowOff>
    </xdr:to>
    <xdr:sp macro="" textlink="">
      <xdr:nvSpPr>
        <xdr:cNvPr id="657" name="楕円 656">
          <a:extLst>
            <a:ext uri="{FF2B5EF4-FFF2-40B4-BE49-F238E27FC236}">
              <a16:creationId xmlns:a16="http://schemas.microsoft.com/office/drawing/2014/main" id="{9AB8FE59-BBB5-4599-897D-16ABAE0F4C7A}"/>
            </a:ext>
          </a:extLst>
        </xdr:cNvPr>
        <xdr:cNvSpPr/>
      </xdr:nvSpPr>
      <xdr:spPr>
        <a:xfrm>
          <a:off x="13652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161925</xdr:rowOff>
    </xdr:from>
    <xdr:to>
      <xdr:col>76</xdr:col>
      <xdr:colOff>114300</xdr:colOff>
      <xdr:row>61</xdr:row>
      <xdr:rowOff>11430</xdr:rowOff>
    </xdr:to>
    <xdr:cxnSp macro="">
      <xdr:nvCxnSpPr>
        <xdr:cNvPr id="658" name="直線コネクタ 657">
          <a:extLst>
            <a:ext uri="{FF2B5EF4-FFF2-40B4-BE49-F238E27FC236}">
              <a16:creationId xmlns:a16="http://schemas.microsoft.com/office/drawing/2014/main" id="{72F9583C-6427-4C3E-A162-970292D99D5B}"/>
            </a:ext>
          </a:extLst>
        </xdr:cNvPr>
        <xdr:cNvCxnSpPr/>
      </xdr:nvCxnSpPr>
      <xdr:spPr>
        <a:xfrm>
          <a:off x="13703300" y="10448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659" name="楕円 658">
          <a:extLst>
            <a:ext uri="{FF2B5EF4-FFF2-40B4-BE49-F238E27FC236}">
              <a16:creationId xmlns:a16="http://schemas.microsoft.com/office/drawing/2014/main" id="{27730F6A-0529-440F-A4E1-0A79BE578942}"/>
            </a:ext>
          </a:extLst>
        </xdr:cNvPr>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60</xdr:row>
      <xdr:rowOff>161925</xdr:rowOff>
    </xdr:to>
    <xdr:cxnSp macro="">
      <xdr:nvCxnSpPr>
        <xdr:cNvPr id="660" name="直線コネクタ 659">
          <a:extLst>
            <a:ext uri="{FF2B5EF4-FFF2-40B4-BE49-F238E27FC236}">
              <a16:creationId xmlns:a16="http://schemas.microsoft.com/office/drawing/2014/main" id="{91DCEDBC-C408-4978-B23C-31B2E2749B18}"/>
            </a:ext>
          </a:extLst>
        </xdr:cNvPr>
        <xdr:cNvCxnSpPr/>
      </xdr:nvCxnSpPr>
      <xdr:spPr>
        <a:xfrm>
          <a:off x="12814300" y="10427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A0B3FCE9-AFA1-4EBA-AB68-EC4C3EBF2B88}"/>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4DD8EBC4-EAB2-4D33-9246-ADF01FED2F71}"/>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B1FA6048-E442-4333-98DC-E18A7BA457D4}"/>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B74737E9-4AC8-43A2-9F17-A8936A1F7C46}"/>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8F9B5DC7-25FE-4967-B88E-50C5BD0161AA}"/>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A7228465-3106-4C46-9982-E7149FEEA03F}"/>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32402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7BB047A9-17B3-496A-9A94-0E383353BF46}"/>
            </a:ext>
          </a:extLst>
        </xdr:cNvPr>
        <xdr:cNvSpPr txBox="1"/>
      </xdr:nvSpPr>
      <xdr:spPr>
        <a:xfrm>
          <a:off x="13500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13AB8E07-29D4-4B4A-BBB3-761F213430AA}"/>
            </a:ext>
          </a:extLst>
        </xdr:cNvPr>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BE2D6310-7382-45C2-9230-F44139AF82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D7EE3073-2890-4769-85AA-47E0BEFCE1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9179EAB-73A2-4C1E-A85A-0995A2692D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A29BCA7F-33A4-4923-B916-1C3333F098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188305E0-090A-4D30-A6DE-9999A96722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A4D3F533-E595-4CC5-8AC3-65AA6E3AAB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F7E1E554-B713-4D33-BC9F-081AC987F5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BCA17FC-A2E6-4F37-9175-0BDA1EBEA0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ADFACEA7-6435-4DE5-B6C5-EDC848F2D7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B5F123DB-86D8-44CC-8ECB-4609EE52E2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58286F70-915E-435F-A22B-2DDF76EA17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624DA2EB-E220-4054-BDD9-2E582B79DD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9119A6BF-B351-436B-853E-05654E84AF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AF08FCEB-ED1C-4254-AEDE-35B27778C75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CF84A10D-845B-4430-826C-4AF5371B090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41D4CE9A-443E-497A-B09E-CEC6CF200DA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C986FFD1-0428-4FD1-A424-FE83D7632F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596FF945-E659-4835-9C6C-11FF0FE74CC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9D6B7F35-F18A-4675-A4F8-4297929AE3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5AB26FF4-A379-437D-9330-3D45A49E9F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7CBCC179-EBF9-4A3D-A592-F77DD4508D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759E90E-56DC-4026-9EE1-B10BC09882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E326EA7D-5D6B-4490-9308-761A5513C65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680CB48E-093F-4F61-9FFD-9E9F6FF05655}"/>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AD5974B7-11B5-41EC-82FA-A3547BC89E63}"/>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E396A06E-9300-43B1-A916-DE633D2D175D}"/>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6E76BD49-F1A3-4DB7-B698-1C7A7C555285}"/>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6" name="直線コネクタ 695">
          <a:extLst>
            <a:ext uri="{FF2B5EF4-FFF2-40B4-BE49-F238E27FC236}">
              <a16:creationId xmlns:a16="http://schemas.microsoft.com/office/drawing/2014/main" id="{2127EA30-701E-4E05-A4DB-F022AC7241AF}"/>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5BC2B6B1-60B1-4C78-B377-00CDDADF9E96}"/>
            </a:ext>
          </a:extLst>
        </xdr:cNvPr>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98" name="フローチャート: 判断 697">
          <a:extLst>
            <a:ext uri="{FF2B5EF4-FFF2-40B4-BE49-F238E27FC236}">
              <a16:creationId xmlns:a16="http://schemas.microsoft.com/office/drawing/2014/main" id="{FE581F53-038C-40EB-B40A-4965F4AED4CC}"/>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99" name="フローチャート: 判断 698">
          <a:extLst>
            <a:ext uri="{FF2B5EF4-FFF2-40B4-BE49-F238E27FC236}">
              <a16:creationId xmlns:a16="http://schemas.microsoft.com/office/drawing/2014/main" id="{90F8A7E5-125B-4292-8050-3AF7C8FD7045}"/>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0" name="フローチャート: 判断 699">
          <a:extLst>
            <a:ext uri="{FF2B5EF4-FFF2-40B4-BE49-F238E27FC236}">
              <a16:creationId xmlns:a16="http://schemas.microsoft.com/office/drawing/2014/main" id="{07D46A4F-DD21-43E1-9D94-B5C57CEB5727}"/>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701" name="フローチャート: 判断 700">
          <a:extLst>
            <a:ext uri="{FF2B5EF4-FFF2-40B4-BE49-F238E27FC236}">
              <a16:creationId xmlns:a16="http://schemas.microsoft.com/office/drawing/2014/main" id="{7FE7EFA1-4B59-4AFD-89B5-31707296264B}"/>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702" name="フローチャート: 判断 701">
          <a:extLst>
            <a:ext uri="{FF2B5EF4-FFF2-40B4-BE49-F238E27FC236}">
              <a16:creationId xmlns:a16="http://schemas.microsoft.com/office/drawing/2014/main" id="{4BB144D8-9644-45E6-BC7A-6B2968D5EAAF}"/>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8DA7D02-FAF9-44BC-A113-BE551512DC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68CE063-66E6-4661-AF6B-C76DB3B7D9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9F8E25E-3BA3-4242-89BF-962E335C38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D59B59C-C48C-4756-9F00-86E680D282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ECFF252-3540-4B69-8579-985280909C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708" name="楕円 707">
          <a:extLst>
            <a:ext uri="{FF2B5EF4-FFF2-40B4-BE49-F238E27FC236}">
              <a16:creationId xmlns:a16="http://schemas.microsoft.com/office/drawing/2014/main" id="{49994C80-E5E4-4D75-98A5-4050D8B2FE02}"/>
            </a:ext>
          </a:extLst>
        </xdr:cNvPr>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59635737-5AE3-4340-BA48-C218A3E34E0A}"/>
            </a:ext>
          </a:extLst>
        </xdr:cNvPr>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59690</xdr:rowOff>
    </xdr:from>
    <xdr:to>
      <xdr:col>112</xdr:col>
      <xdr:colOff>38100</xdr:colOff>
      <xdr:row>58</xdr:row>
      <xdr:rowOff>161290</xdr:rowOff>
    </xdr:to>
    <xdr:sp macro="" textlink="">
      <xdr:nvSpPr>
        <xdr:cNvPr id="710" name="楕円 709">
          <a:extLst>
            <a:ext uri="{FF2B5EF4-FFF2-40B4-BE49-F238E27FC236}">
              <a16:creationId xmlns:a16="http://schemas.microsoft.com/office/drawing/2014/main" id="{FF9AA26F-8DBF-44EE-B16C-1F9D96267627}"/>
            </a:ext>
          </a:extLst>
        </xdr:cNvPr>
        <xdr:cNvSpPr/>
      </xdr:nvSpPr>
      <xdr:spPr>
        <a:xfrm>
          <a:off x="2127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110490</xdr:rowOff>
    </xdr:from>
    <xdr:to>
      <xdr:col>116</xdr:col>
      <xdr:colOff>63500</xdr:colOff>
      <xdr:row>58</xdr:row>
      <xdr:rowOff>114300</xdr:rowOff>
    </xdr:to>
    <xdr:cxnSp macro="">
      <xdr:nvCxnSpPr>
        <xdr:cNvPr id="711" name="直線コネクタ 710">
          <a:extLst>
            <a:ext uri="{FF2B5EF4-FFF2-40B4-BE49-F238E27FC236}">
              <a16:creationId xmlns:a16="http://schemas.microsoft.com/office/drawing/2014/main" id="{894912C8-0723-4F4E-A201-819FF119DB9C}"/>
            </a:ext>
          </a:extLst>
        </xdr:cNvPr>
        <xdr:cNvCxnSpPr/>
      </xdr:nvCxnSpPr>
      <xdr:spPr>
        <a:xfrm>
          <a:off x="21323300" y="10054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712" name="楕円 711">
          <a:extLst>
            <a:ext uri="{FF2B5EF4-FFF2-40B4-BE49-F238E27FC236}">
              <a16:creationId xmlns:a16="http://schemas.microsoft.com/office/drawing/2014/main" id="{D7E73C37-7C3E-4412-9F23-9611E4E4AF72}"/>
            </a:ext>
          </a:extLst>
        </xdr:cNvPr>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110490</xdr:rowOff>
    </xdr:from>
    <xdr:to>
      <xdr:col>111</xdr:col>
      <xdr:colOff>177800</xdr:colOff>
      <xdr:row>58</xdr:row>
      <xdr:rowOff>114300</xdr:rowOff>
    </xdr:to>
    <xdr:cxnSp macro="">
      <xdr:nvCxnSpPr>
        <xdr:cNvPr id="713" name="直線コネクタ 712">
          <a:extLst>
            <a:ext uri="{FF2B5EF4-FFF2-40B4-BE49-F238E27FC236}">
              <a16:creationId xmlns:a16="http://schemas.microsoft.com/office/drawing/2014/main" id="{8D2CCF2F-DE34-4968-B330-972E7E865195}"/>
            </a:ext>
          </a:extLst>
        </xdr:cNvPr>
        <xdr:cNvCxnSpPr/>
      </xdr:nvCxnSpPr>
      <xdr:spPr>
        <a:xfrm flipV="1">
          <a:off x="20434300" y="10054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714" name="楕円 713">
          <a:extLst>
            <a:ext uri="{FF2B5EF4-FFF2-40B4-BE49-F238E27FC236}">
              <a16:creationId xmlns:a16="http://schemas.microsoft.com/office/drawing/2014/main" id="{5E73549E-96C6-4E53-BB57-7CDD92292FA5}"/>
            </a:ext>
          </a:extLst>
        </xdr:cNvPr>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60</xdr:row>
      <xdr:rowOff>144780</xdr:rowOff>
    </xdr:to>
    <xdr:cxnSp macro="">
      <xdr:nvCxnSpPr>
        <xdr:cNvPr id="715" name="直線コネクタ 714">
          <a:extLst>
            <a:ext uri="{FF2B5EF4-FFF2-40B4-BE49-F238E27FC236}">
              <a16:creationId xmlns:a16="http://schemas.microsoft.com/office/drawing/2014/main" id="{40B8E144-839F-4743-AB14-F92F87AF4C56}"/>
            </a:ext>
          </a:extLst>
        </xdr:cNvPr>
        <xdr:cNvCxnSpPr/>
      </xdr:nvCxnSpPr>
      <xdr:spPr>
        <a:xfrm flipV="1">
          <a:off x="19545300" y="100584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97790</xdr:rowOff>
    </xdr:from>
    <xdr:to>
      <xdr:col>98</xdr:col>
      <xdr:colOff>38100</xdr:colOff>
      <xdr:row>61</xdr:row>
      <xdr:rowOff>27940</xdr:rowOff>
    </xdr:to>
    <xdr:sp macro="" textlink="">
      <xdr:nvSpPr>
        <xdr:cNvPr id="716" name="楕円 715">
          <a:extLst>
            <a:ext uri="{FF2B5EF4-FFF2-40B4-BE49-F238E27FC236}">
              <a16:creationId xmlns:a16="http://schemas.microsoft.com/office/drawing/2014/main" id="{756B32DB-12B0-4D8C-AB1D-44EEABCC775B}"/>
            </a:ext>
          </a:extLst>
        </xdr:cNvPr>
        <xdr:cNvSpPr/>
      </xdr:nvSpPr>
      <xdr:spPr>
        <a:xfrm>
          <a:off x="18605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144780</xdr:rowOff>
    </xdr:from>
    <xdr:to>
      <xdr:col>102</xdr:col>
      <xdr:colOff>114300</xdr:colOff>
      <xdr:row>60</xdr:row>
      <xdr:rowOff>148590</xdr:rowOff>
    </xdr:to>
    <xdr:cxnSp macro="">
      <xdr:nvCxnSpPr>
        <xdr:cNvPr id="717" name="直線コネクタ 716">
          <a:extLst>
            <a:ext uri="{FF2B5EF4-FFF2-40B4-BE49-F238E27FC236}">
              <a16:creationId xmlns:a16="http://schemas.microsoft.com/office/drawing/2014/main" id="{4F588F78-A18D-440A-B1E7-BC2FC31B99E5}"/>
            </a:ext>
          </a:extLst>
        </xdr:cNvPr>
        <xdr:cNvCxnSpPr/>
      </xdr:nvCxnSpPr>
      <xdr:spPr>
        <a:xfrm flipV="1">
          <a:off x="18656300" y="10431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718" name="n_1aveValue【保健センター・保健所】&#10;一人当たり面積">
          <a:extLst>
            <a:ext uri="{FF2B5EF4-FFF2-40B4-BE49-F238E27FC236}">
              <a16:creationId xmlns:a16="http://schemas.microsoft.com/office/drawing/2014/main" id="{E32423E8-032F-4E9E-9A0F-8270C4EF3A8C}"/>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19" name="n_2aveValue【保健センター・保健所】&#10;一人当たり面積">
          <a:extLst>
            <a:ext uri="{FF2B5EF4-FFF2-40B4-BE49-F238E27FC236}">
              <a16:creationId xmlns:a16="http://schemas.microsoft.com/office/drawing/2014/main" id="{3C23434C-0311-446D-BA36-4753E232C49C}"/>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720" name="n_3aveValue【保健センター・保健所】&#10;一人当たり面積">
          <a:extLst>
            <a:ext uri="{FF2B5EF4-FFF2-40B4-BE49-F238E27FC236}">
              <a16:creationId xmlns:a16="http://schemas.microsoft.com/office/drawing/2014/main" id="{EB2AE000-3BAE-43AB-90C9-24C9216E6781}"/>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1" name="n_4aveValue【保健センター・保健所】&#10;一人当たり面積">
          <a:extLst>
            <a:ext uri="{FF2B5EF4-FFF2-40B4-BE49-F238E27FC236}">
              <a16:creationId xmlns:a16="http://schemas.microsoft.com/office/drawing/2014/main" id="{BB35DE93-DBCC-45C6-9B48-83C9F7577DD2}"/>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6367</xdr:rowOff>
    </xdr:from>
    <xdr:ext cx="469744" cy="259045"/>
    <xdr:sp macro="" textlink="">
      <xdr:nvSpPr>
        <xdr:cNvPr id="722" name="n_1mainValue【保健センター・保健所】&#10;一人当たり面積">
          <a:extLst>
            <a:ext uri="{FF2B5EF4-FFF2-40B4-BE49-F238E27FC236}">
              <a16:creationId xmlns:a16="http://schemas.microsoft.com/office/drawing/2014/main" id="{47ADB0F3-5C0C-45F8-A983-30120F201197}"/>
            </a:ext>
          </a:extLst>
        </xdr:cNvPr>
        <xdr:cNvSpPr txBox="1"/>
      </xdr:nvSpPr>
      <xdr:spPr>
        <a:xfrm>
          <a:off x="21075727" y="97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723" name="n_2mainValue【保健センター・保健所】&#10;一人当たり面積">
          <a:extLst>
            <a:ext uri="{FF2B5EF4-FFF2-40B4-BE49-F238E27FC236}">
              <a16:creationId xmlns:a16="http://schemas.microsoft.com/office/drawing/2014/main" id="{A9ECF04E-DB5C-4885-9900-2229BE7292C7}"/>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40657</xdr:rowOff>
    </xdr:from>
    <xdr:ext cx="469744" cy="259045"/>
    <xdr:sp macro="" textlink="">
      <xdr:nvSpPr>
        <xdr:cNvPr id="724" name="n_3mainValue【保健センター・保健所】&#10;一人当たり面積">
          <a:extLst>
            <a:ext uri="{FF2B5EF4-FFF2-40B4-BE49-F238E27FC236}">
              <a16:creationId xmlns:a16="http://schemas.microsoft.com/office/drawing/2014/main" id="{379CE803-EB21-4710-A005-575DE17E4DCE}"/>
            </a:ext>
          </a:extLst>
        </xdr:cNvPr>
        <xdr:cNvSpPr txBox="1"/>
      </xdr:nvSpPr>
      <xdr:spPr>
        <a:xfrm>
          <a:off x="19310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25" name="n_4mainValue【保健センター・保健所】&#10;一人当たり面積">
          <a:extLst>
            <a:ext uri="{FF2B5EF4-FFF2-40B4-BE49-F238E27FC236}">
              <a16:creationId xmlns:a16="http://schemas.microsoft.com/office/drawing/2014/main" id="{D2BB66F0-C02A-4072-ABC6-0D9A52B8D1AE}"/>
            </a:ext>
          </a:extLst>
        </xdr:cNvPr>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3D893D5-DC65-48EA-B9B5-3BFD70C147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4FE73675-77D1-4C90-884E-7DCC7B7E73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39F348C-6F55-48CB-B195-15BE7AC7E9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487FB27D-8654-4D1D-A598-89C7BB02EE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EACFB1DF-A5BA-4D86-A89E-736DC38EFD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D29055E-52B4-4FEF-A369-EF27A51757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10D462CA-4A9C-49E5-AF52-CF13D2B064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81B901E-E451-4342-9C6B-4FD9D7EC7D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E282AD7B-634B-430D-BCCE-1EE4F4B94E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C645B9AB-B157-4A6E-A78C-F512B27A63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7DD5C97A-8D90-4AAA-B856-AA1C46DD1CE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7F085D33-4C94-4904-B2D0-1A7DA208FDA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94F75606-63E9-4715-BFE9-70C24C2A311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41C1B6B-20D3-4C4F-9B31-6BB222BDB41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8FF6136F-C8E9-4FAA-ACDA-B47DD858459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1430A266-FE84-40E4-B2B3-D45E12A39C3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C0A57ADF-4C7E-46D3-985F-3E3AA02A0D3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F8C75EA4-A190-47C2-98D3-32963E91B3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DC6BAB7E-C9AE-45B6-90B5-3AD5A76B03F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93A54864-1BB2-4719-B6F9-D061D54C28D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F64CA93B-8E34-4492-AFB1-C5588B5DFFE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F8CABE6F-E376-45E2-9783-7A07E27128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4A7F37B4-EE01-45BC-A40A-3AA0CA42AB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B0DE5DA4-B2BF-4696-8161-60B90E4897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50" name="直線コネクタ 749">
          <a:extLst>
            <a:ext uri="{FF2B5EF4-FFF2-40B4-BE49-F238E27FC236}">
              <a16:creationId xmlns:a16="http://schemas.microsoft.com/office/drawing/2014/main" id="{F064E7CA-49DA-4357-9A1F-A4EBF1C60F38}"/>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4B24B87F-5BC6-4150-B12F-FC4AADDEF4A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a:extLst>
            <a:ext uri="{FF2B5EF4-FFF2-40B4-BE49-F238E27FC236}">
              <a16:creationId xmlns:a16="http://schemas.microsoft.com/office/drawing/2014/main" id="{7682D154-2939-465B-9953-073E2FC88DC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989D60D-BFA4-4FFE-95D0-DA5AEF571DA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4" name="直線コネクタ 753">
          <a:extLst>
            <a:ext uri="{FF2B5EF4-FFF2-40B4-BE49-F238E27FC236}">
              <a16:creationId xmlns:a16="http://schemas.microsoft.com/office/drawing/2014/main" id="{AFF67459-60F3-4B3D-9356-9F09F5EDDA37}"/>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B4AD9E2E-B7BD-4304-95C0-62F5A63CD548}"/>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6" name="フローチャート: 判断 755">
          <a:extLst>
            <a:ext uri="{FF2B5EF4-FFF2-40B4-BE49-F238E27FC236}">
              <a16:creationId xmlns:a16="http://schemas.microsoft.com/office/drawing/2014/main" id="{19451142-A8F0-43A7-8415-E6880C8794A5}"/>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57" name="フローチャート: 判断 756">
          <a:extLst>
            <a:ext uri="{FF2B5EF4-FFF2-40B4-BE49-F238E27FC236}">
              <a16:creationId xmlns:a16="http://schemas.microsoft.com/office/drawing/2014/main" id="{A99802E9-C273-4284-9ABC-BCB550AB070A}"/>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58" name="フローチャート: 判断 757">
          <a:extLst>
            <a:ext uri="{FF2B5EF4-FFF2-40B4-BE49-F238E27FC236}">
              <a16:creationId xmlns:a16="http://schemas.microsoft.com/office/drawing/2014/main" id="{C9953BE3-9395-4169-9BEB-F784DCE82539}"/>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9" name="フローチャート: 判断 758">
          <a:extLst>
            <a:ext uri="{FF2B5EF4-FFF2-40B4-BE49-F238E27FC236}">
              <a16:creationId xmlns:a16="http://schemas.microsoft.com/office/drawing/2014/main" id="{1E14196F-9D25-4545-85E1-5E555B4EA5A1}"/>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60" name="フローチャート: 判断 759">
          <a:extLst>
            <a:ext uri="{FF2B5EF4-FFF2-40B4-BE49-F238E27FC236}">
              <a16:creationId xmlns:a16="http://schemas.microsoft.com/office/drawing/2014/main" id="{1C8B5253-A2D0-4C65-9954-FEE6CF635D6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E138D34-17F6-4351-9F0F-EBCC72DF63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D125168-AA4B-493E-A62E-32712951E5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21664CC-876B-4560-AF57-70CCF4D71C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6FB54BC-1096-4FEA-9403-343CFA8864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A2C1B11-34FF-4FF3-9817-14CBE6ED89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166370</xdr:rowOff>
    </xdr:from>
    <xdr:to>
      <xdr:col>85</xdr:col>
      <xdr:colOff>177800</xdr:colOff>
      <xdr:row>86</xdr:row>
      <xdr:rowOff>96520</xdr:rowOff>
    </xdr:to>
    <xdr:sp macro="" textlink="">
      <xdr:nvSpPr>
        <xdr:cNvPr id="766" name="楕円 765">
          <a:extLst>
            <a:ext uri="{FF2B5EF4-FFF2-40B4-BE49-F238E27FC236}">
              <a16:creationId xmlns:a16="http://schemas.microsoft.com/office/drawing/2014/main" id="{250CB233-8251-4AA4-8E19-6EEB1562551B}"/>
            </a:ext>
          </a:extLst>
        </xdr:cNvPr>
        <xdr:cNvSpPr/>
      </xdr:nvSpPr>
      <xdr:spPr>
        <a:xfrm>
          <a:off x="16268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81297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CAE48D7D-C445-4FCF-B9E5-7674DF3C8BBB}"/>
            </a:ext>
          </a:extLst>
        </xdr:cNvPr>
        <xdr:cNvSpPr txBox="1"/>
      </xdr:nvSpPr>
      <xdr:spPr>
        <a:xfrm>
          <a:off x="16357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156845</xdr:rowOff>
    </xdr:from>
    <xdr:to>
      <xdr:col>81</xdr:col>
      <xdr:colOff>101600</xdr:colOff>
      <xdr:row>86</xdr:row>
      <xdr:rowOff>86995</xdr:rowOff>
    </xdr:to>
    <xdr:sp macro="" textlink="">
      <xdr:nvSpPr>
        <xdr:cNvPr id="768" name="楕円 767">
          <a:extLst>
            <a:ext uri="{FF2B5EF4-FFF2-40B4-BE49-F238E27FC236}">
              <a16:creationId xmlns:a16="http://schemas.microsoft.com/office/drawing/2014/main" id="{B01EAEDA-99DA-4BF9-BF76-A38F0E909F5A}"/>
            </a:ext>
          </a:extLst>
        </xdr:cNvPr>
        <xdr:cNvSpPr/>
      </xdr:nvSpPr>
      <xdr:spPr>
        <a:xfrm>
          <a:off x="15430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36195</xdr:rowOff>
    </xdr:from>
    <xdr:to>
      <xdr:col>85</xdr:col>
      <xdr:colOff>127000</xdr:colOff>
      <xdr:row>86</xdr:row>
      <xdr:rowOff>45720</xdr:rowOff>
    </xdr:to>
    <xdr:cxnSp macro="">
      <xdr:nvCxnSpPr>
        <xdr:cNvPr id="769" name="直線コネクタ 768">
          <a:extLst>
            <a:ext uri="{FF2B5EF4-FFF2-40B4-BE49-F238E27FC236}">
              <a16:creationId xmlns:a16="http://schemas.microsoft.com/office/drawing/2014/main" id="{C86D27C5-0FA6-459F-824B-435291135413}"/>
            </a:ext>
          </a:extLst>
        </xdr:cNvPr>
        <xdr:cNvCxnSpPr/>
      </xdr:nvCxnSpPr>
      <xdr:spPr>
        <a:xfrm>
          <a:off x="15481300" y="147808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149225</xdr:rowOff>
    </xdr:from>
    <xdr:to>
      <xdr:col>76</xdr:col>
      <xdr:colOff>165100</xdr:colOff>
      <xdr:row>86</xdr:row>
      <xdr:rowOff>79375</xdr:rowOff>
    </xdr:to>
    <xdr:sp macro="" textlink="">
      <xdr:nvSpPr>
        <xdr:cNvPr id="770" name="楕円 769">
          <a:extLst>
            <a:ext uri="{FF2B5EF4-FFF2-40B4-BE49-F238E27FC236}">
              <a16:creationId xmlns:a16="http://schemas.microsoft.com/office/drawing/2014/main" id="{1E6D5601-1CD2-4CB4-8B6F-B9B6BC0B7BA9}"/>
            </a:ext>
          </a:extLst>
        </xdr:cNvPr>
        <xdr:cNvSpPr/>
      </xdr:nvSpPr>
      <xdr:spPr>
        <a:xfrm>
          <a:off x="14541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28575</xdr:rowOff>
    </xdr:from>
    <xdr:to>
      <xdr:col>81</xdr:col>
      <xdr:colOff>50800</xdr:colOff>
      <xdr:row>86</xdr:row>
      <xdr:rowOff>36195</xdr:rowOff>
    </xdr:to>
    <xdr:cxnSp macro="">
      <xdr:nvCxnSpPr>
        <xdr:cNvPr id="771" name="直線コネクタ 770">
          <a:extLst>
            <a:ext uri="{FF2B5EF4-FFF2-40B4-BE49-F238E27FC236}">
              <a16:creationId xmlns:a16="http://schemas.microsoft.com/office/drawing/2014/main" id="{C56EECE6-A284-4CD1-9CC2-A35F16BE5888}"/>
            </a:ext>
          </a:extLst>
        </xdr:cNvPr>
        <xdr:cNvCxnSpPr/>
      </xdr:nvCxnSpPr>
      <xdr:spPr>
        <a:xfrm>
          <a:off x="14592300" y="14773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139700</xdr:rowOff>
    </xdr:from>
    <xdr:to>
      <xdr:col>72</xdr:col>
      <xdr:colOff>38100</xdr:colOff>
      <xdr:row>86</xdr:row>
      <xdr:rowOff>69850</xdr:rowOff>
    </xdr:to>
    <xdr:sp macro="" textlink="">
      <xdr:nvSpPr>
        <xdr:cNvPr id="772" name="楕円 771">
          <a:extLst>
            <a:ext uri="{FF2B5EF4-FFF2-40B4-BE49-F238E27FC236}">
              <a16:creationId xmlns:a16="http://schemas.microsoft.com/office/drawing/2014/main" id="{9BC513FF-4B1A-4582-ADC3-A164B9077163}"/>
            </a:ext>
          </a:extLst>
        </xdr:cNvPr>
        <xdr:cNvSpPr/>
      </xdr:nvSpPr>
      <xdr:spPr>
        <a:xfrm>
          <a:off x="1365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19050</xdr:rowOff>
    </xdr:from>
    <xdr:to>
      <xdr:col>76</xdr:col>
      <xdr:colOff>114300</xdr:colOff>
      <xdr:row>86</xdr:row>
      <xdr:rowOff>28575</xdr:rowOff>
    </xdr:to>
    <xdr:cxnSp macro="">
      <xdr:nvCxnSpPr>
        <xdr:cNvPr id="773" name="直線コネクタ 772">
          <a:extLst>
            <a:ext uri="{FF2B5EF4-FFF2-40B4-BE49-F238E27FC236}">
              <a16:creationId xmlns:a16="http://schemas.microsoft.com/office/drawing/2014/main" id="{10FA7FF2-E7BF-4DD4-A6D0-25E4FBD0C340}"/>
            </a:ext>
          </a:extLst>
        </xdr:cNvPr>
        <xdr:cNvCxnSpPr/>
      </xdr:nvCxnSpPr>
      <xdr:spPr>
        <a:xfrm>
          <a:off x="13703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130175</xdr:rowOff>
    </xdr:from>
    <xdr:to>
      <xdr:col>67</xdr:col>
      <xdr:colOff>101600</xdr:colOff>
      <xdr:row>86</xdr:row>
      <xdr:rowOff>60325</xdr:rowOff>
    </xdr:to>
    <xdr:sp macro="" textlink="">
      <xdr:nvSpPr>
        <xdr:cNvPr id="774" name="楕円 773">
          <a:extLst>
            <a:ext uri="{FF2B5EF4-FFF2-40B4-BE49-F238E27FC236}">
              <a16:creationId xmlns:a16="http://schemas.microsoft.com/office/drawing/2014/main" id="{5044B438-FCB2-4B04-89D3-F4E722C44CE7}"/>
            </a:ext>
          </a:extLst>
        </xdr:cNvPr>
        <xdr:cNvSpPr/>
      </xdr:nvSpPr>
      <xdr:spPr>
        <a:xfrm>
          <a:off x="12763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9525</xdr:rowOff>
    </xdr:from>
    <xdr:to>
      <xdr:col>71</xdr:col>
      <xdr:colOff>177800</xdr:colOff>
      <xdr:row>86</xdr:row>
      <xdr:rowOff>19050</xdr:rowOff>
    </xdr:to>
    <xdr:cxnSp macro="">
      <xdr:nvCxnSpPr>
        <xdr:cNvPr id="775" name="直線コネクタ 774">
          <a:extLst>
            <a:ext uri="{FF2B5EF4-FFF2-40B4-BE49-F238E27FC236}">
              <a16:creationId xmlns:a16="http://schemas.microsoft.com/office/drawing/2014/main" id="{0FDB7916-F080-4D0F-9959-19869F7C1B1F}"/>
            </a:ext>
          </a:extLst>
        </xdr:cNvPr>
        <xdr:cNvCxnSpPr/>
      </xdr:nvCxnSpPr>
      <xdr:spPr>
        <a:xfrm>
          <a:off x="12814300" y="14754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76" name="n_1aveValue【消防施設】&#10;有形固定資産減価償却率">
          <a:extLst>
            <a:ext uri="{FF2B5EF4-FFF2-40B4-BE49-F238E27FC236}">
              <a16:creationId xmlns:a16="http://schemas.microsoft.com/office/drawing/2014/main" id="{57323D0B-8273-40C6-AA68-D6F4B15DEF48}"/>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77" name="n_2aveValue【消防施設】&#10;有形固定資産減価償却率">
          <a:extLst>
            <a:ext uri="{FF2B5EF4-FFF2-40B4-BE49-F238E27FC236}">
              <a16:creationId xmlns:a16="http://schemas.microsoft.com/office/drawing/2014/main" id="{3FC30CF7-2B4D-46AD-AA6D-AC27C753C4A2}"/>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8" name="n_3aveValue【消防施設】&#10;有形固定資産減価償却率">
          <a:extLst>
            <a:ext uri="{FF2B5EF4-FFF2-40B4-BE49-F238E27FC236}">
              <a16:creationId xmlns:a16="http://schemas.microsoft.com/office/drawing/2014/main" id="{9906B5F9-2179-4C91-9532-55D7F130CCF4}"/>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779" name="n_4aveValue【消防施設】&#10;有形固定資産減価償却率">
          <a:extLst>
            <a:ext uri="{FF2B5EF4-FFF2-40B4-BE49-F238E27FC236}">
              <a16:creationId xmlns:a16="http://schemas.microsoft.com/office/drawing/2014/main" id="{03E796FA-9D28-4CA5-A39A-F06362BC2EE8}"/>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78122</xdr:rowOff>
    </xdr:from>
    <xdr:ext cx="405111" cy="259045"/>
    <xdr:sp macro="" textlink="">
      <xdr:nvSpPr>
        <xdr:cNvPr id="780" name="n_1mainValue【消防施設】&#10;有形固定資産減価償却率">
          <a:extLst>
            <a:ext uri="{FF2B5EF4-FFF2-40B4-BE49-F238E27FC236}">
              <a16:creationId xmlns:a16="http://schemas.microsoft.com/office/drawing/2014/main" id="{AF69886C-B978-44F6-8897-0F2DA71527C3}"/>
            </a:ext>
          </a:extLst>
        </xdr:cNvPr>
        <xdr:cNvSpPr txBox="1"/>
      </xdr:nvSpPr>
      <xdr:spPr>
        <a:xfrm>
          <a:off x="152660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70502</xdr:rowOff>
    </xdr:from>
    <xdr:ext cx="405111" cy="259045"/>
    <xdr:sp macro="" textlink="">
      <xdr:nvSpPr>
        <xdr:cNvPr id="781" name="n_2mainValue【消防施設】&#10;有形固定資産減価償却率">
          <a:extLst>
            <a:ext uri="{FF2B5EF4-FFF2-40B4-BE49-F238E27FC236}">
              <a16:creationId xmlns:a16="http://schemas.microsoft.com/office/drawing/2014/main" id="{115DEAEF-4510-4275-B4DA-03D023668CFE}"/>
            </a:ext>
          </a:extLst>
        </xdr:cNvPr>
        <xdr:cNvSpPr txBox="1"/>
      </xdr:nvSpPr>
      <xdr:spPr>
        <a:xfrm>
          <a:off x="14389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60977</xdr:rowOff>
    </xdr:from>
    <xdr:ext cx="405111" cy="259045"/>
    <xdr:sp macro="" textlink="">
      <xdr:nvSpPr>
        <xdr:cNvPr id="782" name="n_3mainValue【消防施設】&#10;有形固定資産減価償却率">
          <a:extLst>
            <a:ext uri="{FF2B5EF4-FFF2-40B4-BE49-F238E27FC236}">
              <a16:creationId xmlns:a16="http://schemas.microsoft.com/office/drawing/2014/main" id="{66C01C6A-2264-4E5A-B392-A843298921E1}"/>
            </a:ext>
          </a:extLst>
        </xdr:cNvPr>
        <xdr:cNvSpPr txBox="1"/>
      </xdr:nvSpPr>
      <xdr:spPr>
        <a:xfrm>
          <a:off x="13500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51452</xdr:rowOff>
    </xdr:from>
    <xdr:ext cx="405111" cy="259045"/>
    <xdr:sp macro="" textlink="">
      <xdr:nvSpPr>
        <xdr:cNvPr id="783" name="n_4mainValue【消防施設】&#10;有形固定資産減価償却率">
          <a:extLst>
            <a:ext uri="{FF2B5EF4-FFF2-40B4-BE49-F238E27FC236}">
              <a16:creationId xmlns:a16="http://schemas.microsoft.com/office/drawing/2014/main" id="{93F04C17-C751-4347-A3E5-FDBA59E0E436}"/>
            </a:ext>
          </a:extLst>
        </xdr:cNvPr>
        <xdr:cNvSpPr txBox="1"/>
      </xdr:nvSpPr>
      <xdr:spPr>
        <a:xfrm>
          <a:off x="12611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2C112E2D-5DBB-4DCE-9EF5-C9FF708833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C5130BD8-C942-4271-9737-2DC6E3DCA3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49271306-5352-440F-A8EF-86370ADE8C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69A8A4BB-8F73-48C2-8A76-D21BD297B7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F63B971-6219-4BB6-B6D6-0A58ED3908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34CEACA2-9393-4069-938F-9ABA14CD5F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FEF7108-FA76-41D4-9DB9-D3BD630C58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516C6C1D-91CB-4D43-AD74-D6D858316F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BAA2143E-C313-4379-82E9-613FF04CFF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155ECFB4-99A5-46DE-9A6A-ABE4F89329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F878CA14-60B3-4C4B-BB36-62B5EC87458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C3416A95-3C41-4CB9-A865-BC5A6D7D430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D03E0054-AE4A-4758-9CDE-6A810E01526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24E8D2CF-37C6-4911-BCC7-DB98A8BEDB6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DE8EFFB0-BC7A-49A8-AB52-34CB3340AD4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3C3FF8F3-3D03-4C80-883B-1852376D283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4ED0C948-865D-40A7-A350-D2D81DCC92F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B0B2B968-3F57-4512-A4D7-7DCB3805AAE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F6E951C-5944-4DD4-8CF7-EA0FD25BD3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3386905-0871-4D64-8E56-2A0DDA50EC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27071A5C-8DCE-4B5D-B64A-16188F1F9B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5" name="直線コネクタ 804">
          <a:extLst>
            <a:ext uri="{FF2B5EF4-FFF2-40B4-BE49-F238E27FC236}">
              <a16:creationId xmlns:a16="http://schemas.microsoft.com/office/drawing/2014/main" id="{79DA9B7E-2461-4502-9CC7-7F9A89493FD7}"/>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6" name="【消防施設】&#10;一人当たり面積最小値テキスト">
          <a:extLst>
            <a:ext uri="{FF2B5EF4-FFF2-40B4-BE49-F238E27FC236}">
              <a16:creationId xmlns:a16="http://schemas.microsoft.com/office/drawing/2014/main" id="{28805B29-36CB-48AA-B750-7189DF627296}"/>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7" name="直線コネクタ 806">
          <a:extLst>
            <a:ext uri="{FF2B5EF4-FFF2-40B4-BE49-F238E27FC236}">
              <a16:creationId xmlns:a16="http://schemas.microsoft.com/office/drawing/2014/main" id="{7CC95DBD-3969-4159-AF35-46F407AB07C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08" name="【消防施設】&#10;一人当たり面積最大値テキスト">
          <a:extLst>
            <a:ext uri="{FF2B5EF4-FFF2-40B4-BE49-F238E27FC236}">
              <a16:creationId xmlns:a16="http://schemas.microsoft.com/office/drawing/2014/main" id="{9AF2E96E-2E76-4F6D-B99C-6BCABBBD7AD9}"/>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09" name="直線コネクタ 808">
          <a:extLst>
            <a:ext uri="{FF2B5EF4-FFF2-40B4-BE49-F238E27FC236}">
              <a16:creationId xmlns:a16="http://schemas.microsoft.com/office/drawing/2014/main" id="{C37CFAC4-B7FD-493C-AF32-2B9851944E56}"/>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810" name="【消防施設】&#10;一人当たり面積平均値テキスト">
          <a:extLst>
            <a:ext uri="{FF2B5EF4-FFF2-40B4-BE49-F238E27FC236}">
              <a16:creationId xmlns:a16="http://schemas.microsoft.com/office/drawing/2014/main" id="{76D42323-0CCB-48B2-990C-E790539874F2}"/>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1" name="フローチャート: 判断 810">
          <a:extLst>
            <a:ext uri="{FF2B5EF4-FFF2-40B4-BE49-F238E27FC236}">
              <a16:creationId xmlns:a16="http://schemas.microsoft.com/office/drawing/2014/main" id="{6685FEF7-A674-4E90-9A37-1A524346FCA7}"/>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89F07523-E7A7-44A9-A686-BE5D458E8599}"/>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813" name="フローチャート: 判断 812">
          <a:extLst>
            <a:ext uri="{FF2B5EF4-FFF2-40B4-BE49-F238E27FC236}">
              <a16:creationId xmlns:a16="http://schemas.microsoft.com/office/drawing/2014/main" id="{50CFE643-B875-4893-8A39-CDAFCE9D756D}"/>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14" name="フローチャート: 判断 813">
          <a:extLst>
            <a:ext uri="{FF2B5EF4-FFF2-40B4-BE49-F238E27FC236}">
              <a16:creationId xmlns:a16="http://schemas.microsoft.com/office/drawing/2014/main" id="{968B55B7-3908-4AE5-A3A3-AF86C06FBA99}"/>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5" name="フローチャート: 判断 814">
          <a:extLst>
            <a:ext uri="{FF2B5EF4-FFF2-40B4-BE49-F238E27FC236}">
              <a16:creationId xmlns:a16="http://schemas.microsoft.com/office/drawing/2014/main" id="{5A3BB017-1833-43BE-B15F-AEC5959E9A63}"/>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0B8852A-9E2F-4A7E-8D4A-C939E9C074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3BC3551-B47C-480B-8ED2-DA7F5B3B0E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7FAFC9E-3CF2-4A2F-B9C1-ECA387A600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8B4208B-A44B-477D-9D51-479AFEA6CC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912D3A5-3BBC-4E99-AAEE-67441A898E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821" name="楕円 820">
          <a:extLst>
            <a:ext uri="{FF2B5EF4-FFF2-40B4-BE49-F238E27FC236}">
              <a16:creationId xmlns:a16="http://schemas.microsoft.com/office/drawing/2014/main" id="{2AAF6EB3-2DC8-4C52-8D4B-200FFF435A9C}"/>
            </a:ext>
          </a:extLst>
        </xdr:cNvPr>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822" name="【消防施設】&#10;一人当たり面積該当値テキスト">
          <a:extLst>
            <a:ext uri="{FF2B5EF4-FFF2-40B4-BE49-F238E27FC236}">
              <a16:creationId xmlns:a16="http://schemas.microsoft.com/office/drawing/2014/main" id="{86D403C5-0C63-4709-98FA-EB0ECAEA4CBE}"/>
            </a:ext>
          </a:extLst>
        </xdr:cNvPr>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823" name="楕円 822">
          <a:extLst>
            <a:ext uri="{FF2B5EF4-FFF2-40B4-BE49-F238E27FC236}">
              <a16:creationId xmlns:a16="http://schemas.microsoft.com/office/drawing/2014/main" id="{2982795B-0D52-4F36-A94C-CDA0CA7AC40E}"/>
            </a:ext>
          </a:extLst>
        </xdr:cNvPr>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156972</xdr:rowOff>
    </xdr:to>
    <xdr:cxnSp macro="">
      <xdr:nvCxnSpPr>
        <xdr:cNvPr id="824" name="直線コネクタ 823">
          <a:extLst>
            <a:ext uri="{FF2B5EF4-FFF2-40B4-BE49-F238E27FC236}">
              <a16:creationId xmlns:a16="http://schemas.microsoft.com/office/drawing/2014/main" id="{DEB23AF0-EB73-4B5C-B0E9-BA1760B3018C}"/>
            </a:ext>
          </a:extLst>
        </xdr:cNvPr>
        <xdr:cNvCxnSpPr/>
      </xdr:nvCxnSpPr>
      <xdr:spPr>
        <a:xfrm>
          <a:off x="21323300" y="1473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106172</xdr:rowOff>
    </xdr:from>
    <xdr:to>
      <xdr:col>107</xdr:col>
      <xdr:colOff>101600</xdr:colOff>
      <xdr:row>86</xdr:row>
      <xdr:rowOff>36322</xdr:rowOff>
    </xdr:to>
    <xdr:sp macro="" textlink="">
      <xdr:nvSpPr>
        <xdr:cNvPr id="825" name="楕円 824">
          <a:extLst>
            <a:ext uri="{FF2B5EF4-FFF2-40B4-BE49-F238E27FC236}">
              <a16:creationId xmlns:a16="http://schemas.microsoft.com/office/drawing/2014/main" id="{41462A85-E888-45C9-9684-029A32680D3B}"/>
            </a:ext>
          </a:extLst>
        </xdr:cNvPr>
        <xdr:cNvSpPr/>
      </xdr:nvSpPr>
      <xdr:spPr>
        <a:xfrm>
          <a:off x="20383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156972</xdr:rowOff>
    </xdr:from>
    <xdr:to>
      <xdr:col>111</xdr:col>
      <xdr:colOff>177800</xdr:colOff>
      <xdr:row>85</xdr:row>
      <xdr:rowOff>156972</xdr:rowOff>
    </xdr:to>
    <xdr:cxnSp macro="">
      <xdr:nvCxnSpPr>
        <xdr:cNvPr id="826" name="直線コネクタ 825">
          <a:extLst>
            <a:ext uri="{FF2B5EF4-FFF2-40B4-BE49-F238E27FC236}">
              <a16:creationId xmlns:a16="http://schemas.microsoft.com/office/drawing/2014/main" id="{3353A620-0C00-4E23-AFD9-29A059FA4EB8}"/>
            </a:ext>
          </a:extLst>
        </xdr:cNvPr>
        <xdr:cNvCxnSpPr/>
      </xdr:nvCxnSpPr>
      <xdr:spPr>
        <a:xfrm>
          <a:off x="20434300" y="1473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27" name="楕円 826">
          <a:extLst>
            <a:ext uri="{FF2B5EF4-FFF2-40B4-BE49-F238E27FC236}">
              <a16:creationId xmlns:a16="http://schemas.microsoft.com/office/drawing/2014/main" id="{EB40A181-9F35-49CA-B1BA-81526219F4F0}"/>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156972</xdr:rowOff>
    </xdr:from>
    <xdr:to>
      <xdr:col>107</xdr:col>
      <xdr:colOff>50800</xdr:colOff>
      <xdr:row>85</xdr:row>
      <xdr:rowOff>159258</xdr:rowOff>
    </xdr:to>
    <xdr:cxnSp macro="">
      <xdr:nvCxnSpPr>
        <xdr:cNvPr id="828" name="直線コネクタ 827">
          <a:extLst>
            <a:ext uri="{FF2B5EF4-FFF2-40B4-BE49-F238E27FC236}">
              <a16:creationId xmlns:a16="http://schemas.microsoft.com/office/drawing/2014/main" id="{3439A6AB-EA27-4839-ACEB-BEC0CFACF053}"/>
            </a:ext>
          </a:extLst>
        </xdr:cNvPr>
        <xdr:cNvCxnSpPr/>
      </xdr:nvCxnSpPr>
      <xdr:spPr>
        <a:xfrm flipV="1">
          <a:off x="19545300" y="147302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29" name="楕円 828">
          <a:extLst>
            <a:ext uri="{FF2B5EF4-FFF2-40B4-BE49-F238E27FC236}">
              <a16:creationId xmlns:a16="http://schemas.microsoft.com/office/drawing/2014/main" id="{ED61018D-8563-42C2-9C44-9701C4F881EA}"/>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30" name="直線コネクタ 829">
          <a:extLst>
            <a:ext uri="{FF2B5EF4-FFF2-40B4-BE49-F238E27FC236}">
              <a16:creationId xmlns:a16="http://schemas.microsoft.com/office/drawing/2014/main" id="{DA739FBE-21E5-4355-9AD1-9535AA6A9A9B}"/>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49BF28EA-5C2F-48A5-975F-82A266CD5BE6}"/>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832" name="n_2aveValue【消防施設】&#10;一人当たり面積">
          <a:extLst>
            <a:ext uri="{FF2B5EF4-FFF2-40B4-BE49-F238E27FC236}">
              <a16:creationId xmlns:a16="http://schemas.microsoft.com/office/drawing/2014/main" id="{CAD7E7B9-47CC-4F27-967A-F25BF0604743}"/>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833" name="n_3aveValue【消防施設】&#10;一人当たり面積">
          <a:extLst>
            <a:ext uri="{FF2B5EF4-FFF2-40B4-BE49-F238E27FC236}">
              <a16:creationId xmlns:a16="http://schemas.microsoft.com/office/drawing/2014/main" id="{507E3FDD-9FFB-4BC8-964B-1972E2196144}"/>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4" name="n_4aveValue【消防施設】&#10;一人当たり面積">
          <a:extLst>
            <a:ext uri="{FF2B5EF4-FFF2-40B4-BE49-F238E27FC236}">
              <a16:creationId xmlns:a16="http://schemas.microsoft.com/office/drawing/2014/main" id="{03F6C5CA-A0BC-4015-A7EE-1CEB28B3637C}"/>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27449</xdr:rowOff>
    </xdr:from>
    <xdr:ext cx="469744" cy="259045"/>
    <xdr:sp macro="" textlink="">
      <xdr:nvSpPr>
        <xdr:cNvPr id="835" name="n_1mainValue【消防施設】&#10;一人当たり面積">
          <a:extLst>
            <a:ext uri="{FF2B5EF4-FFF2-40B4-BE49-F238E27FC236}">
              <a16:creationId xmlns:a16="http://schemas.microsoft.com/office/drawing/2014/main" id="{4593D9C8-5359-4F47-86F5-0B16AA02125A}"/>
            </a:ext>
          </a:extLst>
        </xdr:cNvPr>
        <xdr:cNvSpPr txBox="1"/>
      </xdr:nvSpPr>
      <xdr:spPr>
        <a:xfrm>
          <a:off x="21075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27449</xdr:rowOff>
    </xdr:from>
    <xdr:ext cx="469744" cy="259045"/>
    <xdr:sp macro="" textlink="">
      <xdr:nvSpPr>
        <xdr:cNvPr id="836" name="n_2mainValue【消防施設】&#10;一人当たり面積">
          <a:extLst>
            <a:ext uri="{FF2B5EF4-FFF2-40B4-BE49-F238E27FC236}">
              <a16:creationId xmlns:a16="http://schemas.microsoft.com/office/drawing/2014/main" id="{9756A190-F28D-423D-BC9C-41C9B8DEBE3E}"/>
            </a:ext>
          </a:extLst>
        </xdr:cNvPr>
        <xdr:cNvSpPr txBox="1"/>
      </xdr:nvSpPr>
      <xdr:spPr>
        <a:xfrm>
          <a:off x="20199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37" name="n_3mainValue【消防施設】&#10;一人当たり面積">
          <a:extLst>
            <a:ext uri="{FF2B5EF4-FFF2-40B4-BE49-F238E27FC236}">
              <a16:creationId xmlns:a16="http://schemas.microsoft.com/office/drawing/2014/main" id="{B79CB9C1-76FC-4670-AFF6-097618A4CF6E}"/>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8" name="n_4mainValue【消防施設】&#10;一人当たり面積">
          <a:extLst>
            <a:ext uri="{FF2B5EF4-FFF2-40B4-BE49-F238E27FC236}">
              <a16:creationId xmlns:a16="http://schemas.microsoft.com/office/drawing/2014/main" id="{D723BB39-770B-496F-B987-DB033D1CFD1B}"/>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86AC8B5-8041-4071-8294-4B60D54EB7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876E5B1D-85FB-4D0A-9AE8-728845B626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D139753-60BE-45E0-B3BF-F80E672AB0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40FA8F68-5AFE-4E88-A8D0-D74FBA2DE3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3372E3C-6064-46A3-A171-8BBCA8033F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DD0A897-26A7-4C7A-A755-43F7EB2FC3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4D04D79-7DBC-401A-9DB4-1278B89367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1A198CBD-61C5-4AE0-8B74-771902F221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30EB968-968A-452A-B307-B4527FEF9C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DB887204-E022-4E2F-90AD-308307E9A0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65FDAC9F-8C12-44AC-B60B-916009542E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3EDB95FB-133B-4AB1-AB20-8080045E07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C96A4541-3153-4FC7-81C2-EFD72CA3CE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BC1626AD-4797-4533-B86B-865DC17C96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AC45186C-17A8-424C-8B21-222A4A6DB34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72AF4B8C-556A-4018-A300-39DD562A23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78A342BF-4A8E-42B0-9AED-8E6C3E16C6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2DF93DED-6BEB-4C5A-95DA-7EBA1B4E14F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870D4796-5B68-4F9A-9F5E-7A730F4872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1FC389DA-B6FC-45EF-946E-F1E893D149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B914FA82-6517-4A80-B652-F4F9DBBF34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70A4EF9B-E8F7-4984-95E2-20D3FCD460A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6CDF3229-B7AE-4A45-8B0A-8DA8A7AAF1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669728D-A121-4854-8AEA-01CD892171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4BE17BC9-3645-4151-87F0-9C6015CBA2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4" name="直線コネクタ 863">
          <a:extLst>
            <a:ext uri="{FF2B5EF4-FFF2-40B4-BE49-F238E27FC236}">
              <a16:creationId xmlns:a16="http://schemas.microsoft.com/office/drawing/2014/main" id="{50414957-E18A-4DE8-9C49-91B3359FD607}"/>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5" name="【庁舎】&#10;有形固定資産減価償却率最小値テキスト">
          <a:extLst>
            <a:ext uri="{FF2B5EF4-FFF2-40B4-BE49-F238E27FC236}">
              <a16:creationId xmlns:a16="http://schemas.microsoft.com/office/drawing/2014/main" id="{5AF2C915-0EF9-4EB3-973C-FD2ED9D8F33A}"/>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6" name="直線コネクタ 865">
          <a:extLst>
            <a:ext uri="{FF2B5EF4-FFF2-40B4-BE49-F238E27FC236}">
              <a16:creationId xmlns:a16="http://schemas.microsoft.com/office/drawing/2014/main" id="{16C6113B-6624-4D2A-B761-D7C54CD0703E}"/>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82D24E04-7023-4EBB-8516-AEAC95A23E7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5680C827-7E67-4AC4-A2D3-06CB98FBFF9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69" name="【庁舎】&#10;有形固定資産減価償却率平均値テキスト">
          <a:extLst>
            <a:ext uri="{FF2B5EF4-FFF2-40B4-BE49-F238E27FC236}">
              <a16:creationId xmlns:a16="http://schemas.microsoft.com/office/drawing/2014/main" id="{04012409-22B4-4758-A46E-1DE3D5102E9B}"/>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70" name="フローチャート: 判断 869">
          <a:extLst>
            <a:ext uri="{FF2B5EF4-FFF2-40B4-BE49-F238E27FC236}">
              <a16:creationId xmlns:a16="http://schemas.microsoft.com/office/drawing/2014/main" id="{FB269BE1-8497-4505-A705-DA302C73F00E}"/>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1" name="フローチャート: 判断 870">
          <a:extLst>
            <a:ext uri="{FF2B5EF4-FFF2-40B4-BE49-F238E27FC236}">
              <a16:creationId xmlns:a16="http://schemas.microsoft.com/office/drawing/2014/main" id="{81EC61BA-528F-4684-BDA7-CA9E9B8500D3}"/>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72" name="フローチャート: 判断 871">
          <a:extLst>
            <a:ext uri="{FF2B5EF4-FFF2-40B4-BE49-F238E27FC236}">
              <a16:creationId xmlns:a16="http://schemas.microsoft.com/office/drawing/2014/main" id="{FE55F5E9-F683-4AB7-BC81-D9543D12096E}"/>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a:extLst>
            <a:ext uri="{FF2B5EF4-FFF2-40B4-BE49-F238E27FC236}">
              <a16:creationId xmlns:a16="http://schemas.microsoft.com/office/drawing/2014/main" id="{E38C5399-A2FC-4A11-A7CB-F79CBEDBA46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74" name="フローチャート: 判断 873">
          <a:extLst>
            <a:ext uri="{FF2B5EF4-FFF2-40B4-BE49-F238E27FC236}">
              <a16:creationId xmlns:a16="http://schemas.microsoft.com/office/drawing/2014/main" id="{BBE79187-BB3D-454C-B881-B9628066A25C}"/>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E6A555B-408B-43F5-BD86-8474677D4E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1DFEA83-41FF-4839-A2D6-0394E80363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EED8595-1DFD-4730-8842-34D4867574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F114268-A546-4FBE-A805-442A66B4F8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2D7ED31-289A-4DB0-AA3B-04966570C4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880" name="楕円 879">
          <a:extLst>
            <a:ext uri="{FF2B5EF4-FFF2-40B4-BE49-F238E27FC236}">
              <a16:creationId xmlns:a16="http://schemas.microsoft.com/office/drawing/2014/main" id="{09D720EB-6A06-45F5-B6BA-AF142A32B5FF}"/>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881" name="【庁舎】&#10;有形固定資産減価償却率該当値テキスト">
          <a:extLst>
            <a:ext uri="{FF2B5EF4-FFF2-40B4-BE49-F238E27FC236}">
              <a16:creationId xmlns:a16="http://schemas.microsoft.com/office/drawing/2014/main" id="{118DBA57-D152-4E31-8882-AEC5E72F186E}"/>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882" name="楕円 881">
          <a:extLst>
            <a:ext uri="{FF2B5EF4-FFF2-40B4-BE49-F238E27FC236}">
              <a16:creationId xmlns:a16="http://schemas.microsoft.com/office/drawing/2014/main" id="{108DCE7F-B882-4F0C-9831-884979F68ED1}"/>
            </a:ext>
          </a:extLst>
        </xdr:cNvPr>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138249</xdr:rowOff>
    </xdr:from>
    <xdr:to>
      <xdr:col>85</xdr:col>
      <xdr:colOff>127000</xdr:colOff>
      <xdr:row>106</xdr:row>
      <xdr:rowOff>166007</xdr:rowOff>
    </xdr:to>
    <xdr:cxnSp macro="">
      <xdr:nvCxnSpPr>
        <xdr:cNvPr id="883" name="直線コネクタ 882">
          <a:extLst>
            <a:ext uri="{FF2B5EF4-FFF2-40B4-BE49-F238E27FC236}">
              <a16:creationId xmlns:a16="http://schemas.microsoft.com/office/drawing/2014/main" id="{200A5FC5-7DDA-45E7-B943-33851B37B3CA}"/>
            </a:ext>
          </a:extLst>
        </xdr:cNvPr>
        <xdr:cNvCxnSpPr/>
      </xdr:nvCxnSpPr>
      <xdr:spPr>
        <a:xfrm>
          <a:off x="15481300" y="183119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884" name="楕円 883">
          <a:extLst>
            <a:ext uri="{FF2B5EF4-FFF2-40B4-BE49-F238E27FC236}">
              <a16:creationId xmlns:a16="http://schemas.microsoft.com/office/drawing/2014/main" id="{FDFCF8EA-DF8E-4470-9DBB-0A6E79E7B56A}"/>
            </a:ext>
          </a:extLst>
        </xdr:cNvPr>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138249</xdr:rowOff>
    </xdr:to>
    <xdr:cxnSp macro="">
      <xdr:nvCxnSpPr>
        <xdr:cNvPr id="885" name="直線コネクタ 884">
          <a:extLst>
            <a:ext uri="{FF2B5EF4-FFF2-40B4-BE49-F238E27FC236}">
              <a16:creationId xmlns:a16="http://schemas.microsoft.com/office/drawing/2014/main" id="{5AF14609-BD6D-4984-B684-E42F8919ABA2}"/>
            </a:ext>
          </a:extLst>
        </xdr:cNvPr>
        <xdr:cNvCxnSpPr/>
      </xdr:nvCxnSpPr>
      <xdr:spPr>
        <a:xfrm>
          <a:off x="14592300" y="18282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886" name="楕円 885">
          <a:extLst>
            <a:ext uri="{FF2B5EF4-FFF2-40B4-BE49-F238E27FC236}">
              <a16:creationId xmlns:a16="http://schemas.microsoft.com/office/drawing/2014/main" id="{CC83E83E-F3B8-42FB-AB82-BD5CCE81B542}"/>
            </a:ext>
          </a:extLst>
        </xdr:cNvPr>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107</xdr:row>
      <xdr:rowOff>74568</xdr:rowOff>
    </xdr:to>
    <xdr:cxnSp macro="">
      <xdr:nvCxnSpPr>
        <xdr:cNvPr id="887" name="直線コネクタ 886">
          <a:extLst>
            <a:ext uri="{FF2B5EF4-FFF2-40B4-BE49-F238E27FC236}">
              <a16:creationId xmlns:a16="http://schemas.microsoft.com/office/drawing/2014/main" id="{56FE9D88-DC89-4E63-BA80-D03468675846}"/>
            </a:ext>
          </a:extLst>
        </xdr:cNvPr>
        <xdr:cNvCxnSpPr/>
      </xdr:nvCxnSpPr>
      <xdr:spPr>
        <a:xfrm flipV="1">
          <a:off x="13703300" y="1828255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888" name="楕円 887">
          <a:extLst>
            <a:ext uri="{FF2B5EF4-FFF2-40B4-BE49-F238E27FC236}">
              <a16:creationId xmlns:a16="http://schemas.microsoft.com/office/drawing/2014/main" id="{AC2F86C3-1A2D-49FA-84C4-755E9F40A650}"/>
            </a:ext>
          </a:extLst>
        </xdr:cNvPr>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74568</xdr:rowOff>
    </xdr:from>
    <xdr:to>
      <xdr:col>71</xdr:col>
      <xdr:colOff>177800</xdr:colOff>
      <xdr:row>107</xdr:row>
      <xdr:rowOff>74568</xdr:rowOff>
    </xdr:to>
    <xdr:cxnSp macro="">
      <xdr:nvCxnSpPr>
        <xdr:cNvPr id="889" name="直線コネクタ 888">
          <a:extLst>
            <a:ext uri="{FF2B5EF4-FFF2-40B4-BE49-F238E27FC236}">
              <a16:creationId xmlns:a16="http://schemas.microsoft.com/office/drawing/2014/main" id="{A777725B-AC0C-4F35-8637-1236502DD2BD}"/>
            </a:ext>
          </a:extLst>
        </xdr:cNvPr>
        <xdr:cNvCxnSpPr/>
      </xdr:nvCxnSpPr>
      <xdr:spPr>
        <a:xfrm>
          <a:off x="12814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0" name="n_1aveValue【庁舎】&#10;有形固定資産減価償却率">
          <a:extLst>
            <a:ext uri="{FF2B5EF4-FFF2-40B4-BE49-F238E27FC236}">
              <a16:creationId xmlns:a16="http://schemas.microsoft.com/office/drawing/2014/main" id="{DE41DF1F-E7F2-48D4-AA5E-65CDD05BC6E3}"/>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891" name="n_2aveValue【庁舎】&#10;有形固定資産減価償却率">
          <a:extLst>
            <a:ext uri="{FF2B5EF4-FFF2-40B4-BE49-F238E27FC236}">
              <a16:creationId xmlns:a16="http://schemas.microsoft.com/office/drawing/2014/main" id="{B472A36B-34D1-46E5-A649-1FD7BB45971E}"/>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a:extLst>
            <a:ext uri="{FF2B5EF4-FFF2-40B4-BE49-F238E27FC236}">
              <a16:creationId xmlns:a16="http://schemas.microsoft.com/office/drawing/2014/main" id="{0A03E97E-3C27-44A7-9E1A-60B23E2582A2}"/>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893" name="n_4aveValue【庁舎】&#10;有形固定資産減価償却率">
          <a:extLst>
            <a:ext uri="{FF2B5EF4-FFF2-40B4-BE49-F238E27FC236}">
              <a16:creationId xmlns:a16="http://schemas.microsoft.com/office/drawing/2014/main" id="{0C0DAFF8-D2AE-497B-8E33-547A28A77EBE}"/>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894" name="n_1mainValue【庁舎】&#10;有形固定資産減価償却率">
          <a:extLst>
            <a:ext uri="{FF2B5EF4-FFF2-40B4-BE49-F238E27FC236}">
              <a16:creationId xmlns:a16="http://schemas.microsoft.com/office/drawing/2014/main" id="{C53FD9A9-E0BB-4314-98DD-7375CEC65974}"/>
            </a:ext>
          </a:extLst>
        </xdr:cNvPr>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895" name="n_2mainValue【庁舎】&#10;有形固定資産減価償却率">
          <a:extLst>
            <a:ext uri="{FF2B5EF4-FFF2-40B4-BE49-F238E27FC236}">
              <a16:creationId xmlns:a16="http://schemas.microsoft.com/office/drawing/2014/main" id="{62C87B90-71DC-4C9F-9AF5-13103F7A3347}"/>
            </a:ext>
          </a:extLst>
        </xdr:cNvPr>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896" name="n_3mainValue【庁舎】&#10;有形固定資産減価償却率">
          <a:extLst>
            <a:ext uri="{FF2B5EF4-FFF2-40B4-BE49-F238E27FC236}">
              <a16:creationId xmlns:a16="http://schemas.microsoft.com/office/drawing/2014/main" id="{9788DC72-2243-47A5-B780-10C11C868E40}"/>
            </a:ext>
          </a:extLst>
        </xdr:cNvPr>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897" name="n_4mainValue【庁舎】&#10;有形固定資産減価償却率">
          <a:extLst>
            <a:ext uri="{FF2B5EF4-FFF2-40B4-BE49-F238E27FC236}">
              <a16:creationId xmlns:a16="http://schemas.microsoft.com/office/drawing/2014/main" id="{55F64609-EA1C-4EDD-867D-2C84E78BD439}"/>
            </a:ext>
          </a:extLst>
        </xdr:cNvPr>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3386509A-A4CB-4CF5-B552-2130748CB7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36AE7AF-2705-4ED7-BFBD-3279AA9AD6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250C5325-BBD4-42B6-B8E7-4AA142CB5B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2D920B2-6AD8-458F-BC68-67FD9CA7404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1C8B51EE-1034-4E03-9C68-5136237F33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CECF263E-F246-474A-8EFF-25380761EB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8F2CE34-0F77-425C-B96F-1F636DC889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86321D1-9483-4B75-BC2A-0C552F772A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02441AE-7FDF-4ED1-B8D9-22C960C262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7591C6F9-3C2E-401D-8F18-F0CF6B6267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B64674D4-F436-4105-A023-C27402536D6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A43A2339-B19F-45F3-803F-45ADCE6F594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CC66DD-544D-468E-BC04-978367A41DE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919ADD59-D215-4ADC-B02D-D5E4DD0B45B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D0E40B0B-C05D-421C-B28D-8BEF9D8FE15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548BD7EA-15F6-4562-8421-2439300BD2C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BD77EA80-8701-4E79-805E-95130C79CBB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E3414952-E1EE-4CF5-920E-CEECADAE503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1FB7F1CC-1A42-4FE8-9B00-C23589BBA0A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9C3B792B-30B5-4A0B-A21C-1BFD81B65C5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479E25AA-5A10-4774-88A0-F44FAED5923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1602ECC3-7DCD-42DF-A54D-7A4F5C0366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DBDC3DE6-8BE7-40AF-8967-70A5975CE4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90F7C5B7-0718-4E1B-B5E5-40D967EC12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C298E11D-EB64-48FB-B9EB-3972904D0D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23" name="直線コネクタ 922">
          <a:extLst>
            <a:ext uri="{FF2B5EF4-FFF2-40B4-BE49-F238E27FC236}">
              <a16:creationId xmlns:a16="http://schemas.microsoft.com/office/drawing/2014/main" id="{6068B259-D5F0-49FE-822A-B9F21968F484}"/>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4" name="【庁舎】&#10;一人当たり面積最小値テキスト">
          <a:extLst>
            <a:ext uri="{FF2B5EF4-FFF2-40B4-BE49-F238E27FC236}">
              <a16:creationId xmlns:a16="http://schemas.microsoft.com/office/drawing/2014/main" id="{192237B6-DD6C-4821-AF31-14B6578DF136}"/>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5" name="直線コネクタ 924">
          <a:extLst>
            <a:ext uri="{FF2B5EF4-FFF2-40B4-BE49-F238E27FC236}">
              <a16:creationId xmlns:a16="http://schemas.microsoft.com/office/drawing/2014/main" id="{206193E8-AF87-4172-B2FF-32DC051D53AB}"/>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6" name="【庁舎】&#10;一人当たり面積最大値テキスト">
          <a:extLst>
            <a:ext uri="{FF2B5EF4-FFF2-40B4-BE49-F238E27FC236}">
              <a16:creationId xmlns:a16="http://schemas.microsoft.com/office/drawing/2014/main" id="{FD69D981-7033-4190-9A3E-B68108A9FCC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7" name="直線コネクタ 926">
          <a:extLst>
            <a:ext uri="{FF2B5EF4-FFF2-40B4-BE49-F238E27FC236}">
              <a16:creationId xmlns:a16="http://schemas.microsoft.com/office/drawing/2014/main" id="{81F4926D-6AB2-4089-AE3E-A701C9235B01}"/>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28" name="【庁舎】&#10;一人当たり面積平均値テキスト">
          <a:extLst>
            <a:ext uri="{FF2B5EF4-FFF2-40B4-BE49-F238E27FC236}">
              <a16:creationId xmlns:a16="http://schemas.microsoft.com/office/drawing/2014/main" id="{467E7308-B015-49DA-AA47-A55E827C9D8D}"/>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29" name="フローチャート: 判断 928">
          <a:extLst>
            <a:ext uri="{FF2B5EF4-FFF2-40B4-BE49-F238E27FC236}">
              <a16:creationId xmlns:a16="http://schemas.microsoft.com/office/drawing/2014/main" id="{25932785-51AD-49A4-B092-B9E8DADE9BF2}"/>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30" name="フローチャート: 判断 929">
          <a:extLst>
            <a:ext uri="{FF2B5EF4-FFF2-40B4-BE49-F238E27FC236}">
              <a16:creationId xmlns:a16="http://schemas.microsoft.com/office/drawing/2014/main" id="{6C895375-AB2D-4F28-888A-19B7CFFD11C2}"/>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31" name="フローチャート: 判断 930">
          <a:extLst>
            <a:ext uri="{FF2B5EF4-FFF2-40B4-BE49-F238E27FC236}">
              <a16:creationId xmlns:a16="http://schemas.microsoft.com/office/drawing/2014/main" id="{4952E2D8-CED4-4D2D-8FA1-B3A77D8997E1}"/>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32" name="フローチャート: 判断 931">
          <a:extLst>
            <a:ext uri="{FF2B5EF4-FFF2-40B4-BE49-F238E27FC236}">
              <a16:creationId xmlns:a16="http://schemas.microsoft.com/office/drawing/2014/main" id="{E5781838-4486-4A56-ABA1-C7B94548247D}"/>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33" name="フローチャート: 判断 932">
          <a:extLst>
            <a:ext uri="{FF2B5EF4-FFF2-40B4-BE49-F238E27FC236}">
              <a16:creationId xmlns:a16="http://schemas.microsoft.com/office/drawing/2014/main" id="{B6FFB00F-757E-43A8-ACB5-98856B9D4FC5}"/>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13C7219-173A-40AF-8F15-627524BE51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0703CFB-CA9E-4533-A3B3-B53D2F2345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ABA1E6F-FDBB-470D-929E-FF7DD310E4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C7DEF6E-D457-40B7-BE48-1E7BE49360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E970CCE-419E-45C0-9A47-259EF44371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939" name="楕円 938">
          <a:extLst>
            <a:ext uri="{FF2B5EF4-FFF2-40B4-BE49-F238E27FC236}">
              <a16:creationId xmlns:a16="http://schemas.microsoft.com/office/drawing/2014/main" id="{6EA0C0F8-9D7D-4B10-A0D0-8985D982F739}"/>
            </a:ext>
          </a:extLst>
        </xdr:cNvPr>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142801</xdr:rowOff>
    </xdr:from>
    <xdr:ext cx="469744" cy="259045"/>
    <xdr:sp macro="" textlink="">
      <xdr:nvSpPr>
        <xdr:cNvPr id="940" name="【庁舎】&#10;一人当たり面積該当値テキスト">
          <a:extLst>
            <a:ext uri="{FF2B5EF4-FFF2-40B4-BE49-F238E27FC236}">
              <a16:creationId xmlns:a16="http://schemas.microsoft.com/office/drawing/2014/main" id="{D2DE9E49-9633-47CE-B4D5-F1C8E44CB184}"/>
            </a:ext>
          </a:extLst>
        </xdr:cNvPr>
        <xdr:cNvSpPr txBox="1"/>
      </xdr:nvSpPr>
      <xdr:spPr>
        <a:xfrm>
          <a:off x="22199600" y="183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941" name="楕円 940">
          <a:extLst>
            <a:ext uri="{FF2B5EF4-FFF2-40B4-BE49-F238E27FC236}">
              <a16:creationId xmlns:a16="http://schemas.microsoft.com/office/drawing/2014/main" id="{C0654620-CB3A-42F9-9A42-B0F87BA7FF6A}"/>
            </a:ext>
          </a:extLst>
        </xdr:cNvPr>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108857</xdr:rowOff>
    </xdr:to>
    <xdr:cxnSp macro="">
      <xdr:nvCxnSpPr>
        <xdr:cNvPr id="942" name="直線コネクタ 941">
          <a:extLst>
            <a:ext uri="{FF2B5EF4-FFF2-40B4-BE49-F238E27FC236}">
              <a16:creationId xmlns:a16="http://schemas.microsoft.com/office/drawing/2014/main" id="{475AB4D5-B128-49D3-AB40-24ED3EE0E660}"/>
            </a:ext>
          </a:extLst>
        </xdr:cNvPr>
        <xdr:cNvCxnSpPr/>
      </xdr:nvCxnSpPr>
      <xdr:spPr>
        <a:xfrm flipV="1">
          <a:off x="21323300" y="184523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43" name="楕円 942">
          <a:extLst>
            <a:ext uri="{FF2B5EF4-FFF2-40B4-BE49-F238E27FC236}">
              <a16:creationId xmlns:a16="http://schemas.microsoft.com/office/drawing/2014/main" id="{39C0348D-2FC3-43A6-B3D8-3E4FAC62773F}"/>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110489</xdr:rowOff>
    </xdr:to>
    <xdr:cxnSp macro="">
      <xdr:nvCxnSpPr>
        <xdr:cNvPr id="944" name="直線コネクタ 943">
          <a:extLst>
            <a:ext uri="{FF2B5EF4-FFF2-40B4-BE49-F238E27FC236}">
              <a16:creationId xmlns:a16="http://schemas.microsoft.com/office/drawing/2014/main" id="{DD48BCD1-800B-4C46-87EB-1232CEDE93FD}"/>
            </a:ext>
          </a:extLst>
        </xdr:cNvPr>
        <xdr:cNvCxnSpPr/>
      </xdr:nvCxnSpPr>
      <xdr:spPr>
        <a:xfrm flipV="1">
          <a:off x="20434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945" name="楕円 944">
          <a:extLst>
            <a:ext uri="{FF2B5EF4-FFF2-40B4-BE49-F238E27FC236}">
              <a16:creationId xmlns:a16="http://schemas.microsoft.com/office/drawing/2014/main" id="{2979D6F8-FB1E-48BD-B2B1-3627961845C9}"/>
            </a:ext>
          </a:extLst>
        </xdr:cNvPr>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164374</xdr:rowOff>
    </xdr:to>
    <xdr:cxnSp macro="">
      <xdr:nvCxnSpPr>
        <xdr:cNvPr id="946" name="直線コネクタ 945">
          <a:extLst>
            <a:ext uri="{FF2B5EF4-FFF2-40B4-BE49-F238E27FC236}">
              <a16:creationId xmlns:a16="http://schemas.microsoft.com/office/drawing/2014/main" id="{575782F7-5B39-4667-9AC2-0DB49BDD7307}"/>
            </a:ext>
          </a:extLst>
        </xdr:cNvPr>
        <xdr:cNvCxnSpPr/>
      </xdr:nvCxnSpPr>
      <xdr:spPr>
        <a:xfrm flipV="1">
          <a:off x="19545300" y="184556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7" name="楕円 946">
          <a:extLst>
            <a:ext uri="{FF2B5EF4-FFF2-40B4-BE49-F238E27FC236}">
              <a16:creationId xmlns:a16="http://schemas.microsoft.com/office/drawing/2014/main" id="{6912E6D6-DA2E-45D2-92DA-6F2C01EBB235}"/>
            </a:ext>
          </a:extLst>
        </xdr:cNvPr>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164374</xdr:rowOff>
    </xdr:from>
    <xdr:to>
      <xdr:col>102</xdr:col>
      <xdr:colOff>114300</xdr:colOff>
      <xdr:row>107</xdr:row>
      <xdr:rowOff>166007</xdr:rowOff>
    </xdr:to>
    <xdr:cxnSp macro="">
      <xdr:nvCxnSpPr>
        <xdr:cNvPr id="948" name="直線コネクタ 947">
          <a:extLst>
            <a:ext uri="{FF2B5EF4-FFF2-40B4-BE49-F238E27FC236}">
              <a16:creationId xmlns:a16="http://schemas.microsoft.com/office/drawing/2014/main" id="{8DDA9C28-A992-4E6E-AFE1-C3390962AC35}"/>
            </a:ext>
          </a:extLst>
        </xdr:cNvPr>
        <xdr:cNvCxnSpPr/>
      </xdr:nvCxnSpPr>
      <xdr:spPr>
        <a:xfrm flipV="1">
          <a:off x="18656300" y="185095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949" name="n_1aveValue【庁舎】&#10;一人当たり面積">
          <a:extLst>
            <a:ext uri="{FF2B5EF4-FFF2-40B4-BE49-F238E27FC236}">
              <a16:creationId xmlns:a16="http://schemas.microsoft.com/office/drawing/2014/main" id="{E375ADE7-2C84-4D28-9903-EF2DEAC60A97}"/>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50" name="n_2aveValue【庁舎】&#10;一人当たり面積">
          <a:extLst>
            <a:ext uri="{FF2B5EF4-FFF2-40B4-BE49-F238E27FC236}">
              <a16:creationId xmlns:a16="http://schemas.microsoft.com/office/drawing/2014/main" id="{CF338E6F-EC63-495B-B338-446C8D654B7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951" name="n_3aveValue【庁舎】&#10;一人当たり面積">
          <a:extLst>
            <a:ext uri="{FF2B5EF4-FFF2-40B4-BE49-F238E27FC236}">
              <a16:creationId xmlns:a16="http://schemas.microsoft.com/office/drawing/2014/main" id="{696D51BE-DD6F-4651-871C-B98A6CE02CA4}"/>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52" name="n_4aveValue【庁舎】&#10;一人当たり面積">
          <a:extLst>
            <a:ext uri="{FF2B5EF4-FFF2-40B4-BE49-F238E27FC236}">
              <a16:creationId xmlns:a16="http://schemas.microsoft.com/office/drawing/2014/main" id="{647B39AD-3A1D-418B-B993-01710FF453F2}"/>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953" name="n_1mainValue【庁舎】&#10;一人当たり面積">
          <a:extLst>
            <a:ext uri="{FF2B5EF4-FFF2-40B4-BE49-F238E27FC236}">
              <a16:creationId xmlns:a16="http://schemas.microsoft.com/office/drawing/2014/main" id="{D373B52E-4BED-4EBD-9C03-E9E05D266CC6}"/>
            </a:ext>
          </a:extLst>
        </xdr:cNvPr>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54" name="n_2mainValue【庁舎】&#10;一人当たり面積">
          <a:extLst>
            <a:ext uri="{FF2B5EF4-FFF2-40B4-BE49-F238E27FC236}">
              <a16:creationId xmlns:a16="http://schemas.microsoft.com/office/drawing/2014/main" id="{DEAE4D2A-8C2F-4CAE-91FD-C46BE5A64E7B}"/>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955" name="n_3mainValue【庁舎】&#10;一人当たり面積">
          <a:extLst>
            <a:ext uri="{FF2B5EF4-FFF2-40B4-BE49-F238E27FC236}">
              <a16:creationId xmlns:a16="http://schemas.microsoft.com/office/drawing/2014/main" id="{E655533B-9E72-4E31-9A2D-C10C0CB4D362}"/>
            </a:ext>
          </a:extLst>
        </xdr:cNvPr>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6" name="n_4mainValue【庁舎】&#10;一人当たり面積">
          <a:extLst>
            <a:ext uri="{FF2B5EF4-FFF2-40B4-BE49-F238E27FC236}">
              <a16:creationId xmlns:a16="http://schemas.microsoft.com/office/drawing/2014/main" id="{B3329547-1956-4140-B846-5021F776BE8E}"/>
            </a:ext>
          </a:extLst>
        </xdr:cNvPr>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37E88058-F225-4B5A-BC60-3F0370B879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87722F5B-1984-487D-8F62-506BC639C9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E4DDA96-C5B8-4A1A-9AF2-D67E733FA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高い項目が多く、全体的に有形固定資産減価償却率が高い水準となっている。建設竣工より年月が大幅に経過している中、改修等に取り組めていないことが大きな要因となっており、今後、各施設の減価償却率推移を考慮し、計画的・効率的な改修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公共施設機能の集約・複合化事業として、令和元年度に公民館、人権交流センター、図書館の機能を集約した総合文化センターの開設に伴い、令和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年度の数値が大きく改善されている。庁舎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令和元年度に議場や執務室の設備工事を実施したことにより、有形固定資産減価償却率が減少している。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これまではほぼ横ばいであったが、令和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ともに指数は減少しており、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県平均は上回るものの全国平均を下回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る状態が続いている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扶助費の伸びが続く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若年層の割合が減り、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財政力指数は低下していく見込みである。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類似団体平均以上を目指すためにも、住民人口増加の為、移住・定住促進及び子育て支援に努める。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65088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1732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町内のこども園、給食センター、斎場、清掃センターといった公共施設を外部委託せず、町直営で運営しているため、人件費等の経常費用を多く要し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また、平群駅西特定土地区画整理事業、幼保一体化こども園建設事業などで借り入れた地方債の元金据置期間の終了に伴い、元金償還に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よる公債費が増加し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収支比率が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全国平均より高い数値となっている。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a:lnSpc>
              <a:spcPct val="100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年度はコロナの影響に伴う普通交付税の大幅な増額により、数値は改善されている。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nSpc>
              <a:spcPct val="100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年から予定している斎場の外部委託や公債費の繰上償還等により、経常経費の削減に努めていく。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66</xdr:row>
      <xdr:rowOff>110702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9314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110702</xdr:rowOff>
    </xdr:from>
    <xdr:to>
      <xdr:col>19</xdr:col>
      <xdr:colOff>133350</xdr:colOff>
      <xdr:row>67</xdr:row>
      <xdr:rowOff>108162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4264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67945</xdr:rowOff>
    </xdr:from>
    <xdr:to>
      <xdr:col>15</xdr:col>
      <xdr:colOff>82550</xdr:colOff>
      <xdr:row>67</xdr:row>
      <xdr:rowOff>108162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5550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126788</xdr:rowOff>
    </xdr:from>
    <xdr:to>
      <xdr:col>11</xdr:col>
      <xdr:colOff>31750</xdr:colOff>
      <xdr:row>67</xdr:row>
      <xdr:rowOff>67945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44248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59902</xdr:rowOff>
    </xdr:from>
    <xdr:to>
      <xdr:col>19</xdr:col>
      <xdr:colOff>184150</xdr:colOff>
      <xdr:row>66</xdr:row>
      <xdr:rowOff>161502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146279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57362</xdr:rowOff>
    </xdr:from>
    <xdr:to>
      <xdr:col>15</xdr:col>
      <xdr:colOff>133350</xdr:colOff>
      <xdr:row>67</xdr:row>
      <xdr:rowOff>158962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143739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6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17145</xdr:rowOff>
    </xdr:from>
    <xdr:to>
      <xdr:col>11</xdr:col>
      <xdr:colOff>82550</xdr:colOff>
      <xdr:row>67</xdr:row>
      <xdr:rowOff>118745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103522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75988</xdr:rowOff>
    </xdr:from>
    <xdr:to>
      <xdr:col>7</xdr:col>
      <xdr:colOff>31750</xdr:colOff>
      <xdr:row>67</xdr:row>
      <xdr:rowOff>6138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162365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4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類似団体平均よりは低い数値となっているが、県平均に比べ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い数値となっている。これは、町内のこども園、給食センター、斎場、清掃センターといった公共施設を外部委託せず、町直営で運営しているため、人件費等の経常費用を多く要して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いることが要因と考えられる。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「緊急財政健全化計画」に基づく給与カットにより、人件費の抑制を図っている。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13159</xdr:rowOff>
    </xdr:from>
    <xdr:to>
      <xdr:col>23</xdr:col>
      <xdr:colOff>133350</xdr:colOff>
      <xdr:row>83</xdr:row>
      <xdr:rowOff>16979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43509"/>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93100</xdr:rowOff>
    </xdr:from>
    <xdr:to>
      <xdr:col>19</xdr:col>
      <xdr:colOff>133350</xdr:colOff>
      <xdr:row>83</xdr:row>
      <xdr:rowOff>13159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52000"/>
          <a:ext cx="889000" cy="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74994</xdr:rowOff>
    </xdr:from>
    <xdr:to>
      <xdr:col>15</xdr:col>
      <xdr:colOff>82550</xdr:colOff>
      <xdr:row>82</xdr:row>
      <xdr:rowOff>93100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33894"/>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74994</xdr:rowOff>
    </xdr:from>
    <xdr:to>
      <xdr:col>11</xdr:col>
      <xdr:colOff>31750</xdr:colOff>
      <xdr:row>82</xdr:row>
      <xdr:rowOff>97041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33894"/>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137629</xdr:rowOff>
    </xdr:from>
    <xdr:to>
      <xdr:col>23</xdr:col>
      <xdr:colOff>184150</xdr:colOff>
      <xdr:row>83</xdr:row>
      <xdr:rowOff>67779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154156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4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133809</xdr:rowOff>
    </xdr:from>
    <xdr:to>
      <xdr:col>19</xdr:col>
      <xdr:colOff>184150</xdr:colOff>
      <xdr:row>83</xdr:row>
      <xdr:rowOff>63959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74136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6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42300</xdr:rowOff>
    </xdr:from>
    <xdr:to>
      <xdr:col>15</xdr:col>
      <xdr:colOff>133350</xdr:colOff>
      <xdr:row>82</xdr:row>
      <xdr:rowOff>143900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154077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24194</xdr:rowOff>
    </xdr:from>
    <xdr:to>
      <xdr:col>11</xdr:col>
      <xdr:colOff>82550</xdr:colOff>
      <xdr:row>82</xdr:row>
      <xdr:rowOff>125794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135971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46241</xdr:rowOff>
    </xdr:from>
    <xdr:to>
      <xdr:col>7</xdr:col>
      <xdr:colOff>31750</xdr:colOff>
      <xdr:row>82</xdr:row>
      <xdr:rowOff>147841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158018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度までは、類似団体及び全国町村平均と比較しても、大きく差のない水準を保っていたが、管理職の給与カットに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46482</xdr:rowOff>
    </xdr:from>
    <xdr:to>
      <xdr:col>81</xdr:col>
      <xdr:colOff>44450</xdr:colOff>
      <xdr:row>83</xdr:row>
      <xdr:rowOff>46482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768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46482</xdr:rowOff>
    </xdr:from>
    <xdr:to>
      <xdr:col>77</xdr:col>
      <xdr:colOff>44450</xdr:colOff>
      <xdr:row>84</xdr:row>
      <xdr:rowOff>145287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276832"/>
          <a:ext cx="889000" cy="2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125985</xdr:rowOff>
    </xdr:from>
    <xdr:to>
      <xdr:col>72</xdr:col>
      <xdr:colOff>203200</xdr:colOff>
      <xdr:row>84</xdr:row>
      <xdr:rowOff>145287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2778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125985</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277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167132</xdr:rowOff>
    </xdr:from>
    <xdr:to>
      <xdr:col>81</xdr:col>
      <xdr:colOff>95250</xdr:colOff>
      <xdr:row>83</xdr:row>
      <xdr:rowOff>97282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7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167132</xdr:rowOff>
    </xdr:from>
    <xdr:to>
      <xdr:col>77</xdr:col>
      <xdr:colOff>95250</xdr:colOff>
      <xdr:row>83</xdr:row>
      <xdr:rowOff>97282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107459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9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75185</xdr:rowOff>
    </xdr:from>
    <xdr:to>
      <xdr:col>68</xdr:col>
      <xdr:colOff>203200</xdr:colOff>
      <xdr:row>85</xdr:row>
      <xdr:rowOff>5335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15512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こども園やごみ収集業務、給食センターといった公共施設を外部委託せず、町直営で運営しているため、数値は県内平均、全国平均よりも高い状況となっている。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「緊急財政健全化計画」の早期集中プランに基づき、</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各部署の定員について事業効率化を図り、全体的に適正な定員になるように改善を行う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。昨今の保育業務へのニーズの高まりと定員抑制のバランスをとりつつ、新規職員採用の抑制を実施し、また、町直営で運営している公共施設の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外部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検討を進め適正な定員管理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112536</xdr:rowOff>
    </xdr:from>
    <xdr:to>
      <xdr:col>81</xdr:col>
      <xdr:colOff>44450</xdr:colOff>
      <xdr:row>60</xdr:row>
      <xdr:rowOff>117898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9536"/>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104493</xdr:rowOff>
    </xdr:from>
    <xdr:to>
      <xdr:col>77</xdr:col>
      <xdr:colOff>44450</xdr:colOff>
      <xdr:row>60</xdr:row>
      <xdr:rowOff>112536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914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104493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64681"/>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80363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64681"/>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61736</xdr:rowOff>
    </xdr:from>
    <xdr:to>
      <xdr:col>77</xdr:col>
      <xdr:colOff>95250</xdr:colOff>
      <xdr:row>60</xdr:row>
      <xdr:rowOff>163336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2063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1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53693</xdr:rowOff>
    </xdr:from>
    <xdr:to>
      <xdr:col>73</xdr:col>
      <xdr:colOff>44450</xdr:colOff>
      <xdr:row>60</xdr:row>
      <xdr:rowOff>155293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165470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0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29563</xdr:rowOff>
    </xdr:from>
    <xdr:to>
      <xdr:col>64</xdr:col>
      <xdr:colOff>152400</xdr:colOff>
      <xdr:row>60</xdr:row>
      <xdr:rowOff>131163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141340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8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全国的にみても非常に高い数値となって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から償還が開始した第三セクター債が主な要因となっている。以降は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から土地区画整理事業、</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幼保一体型こども園建設事業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開始により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まで数値が増加している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その対策として、「緊急財政健全化計画」により、普通建設事業などの抑制による起債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、既発行債の借換えによる公債費の平準化及び抑制を図っている。また、令和３年度に公債費の繰上償還を実施し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、単年度償還額の減少に努めている。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27215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81783"/>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170742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27215</xdr:rowOff>
    </xdr:from>
    <xdr:to>
      <xdr:col>81</xdr:col>
      <xdr:colOff>133350</xdr:colOff>
      <xdr:row>44</xdr:row>
      <xdr:rowOff>27215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27215</xdr:rowOff>
    </xdr:from>
    <xdr:to>
      <xdr:col>81</xdr:col>
      <xdr:colOff>44450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7101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34109</xdr:rowOff>
    </xdr:from>
    <xdr:to>
      <xdr:col>77</xdr:col>
      <xdr:colOff>44450</xdr:colOff>
      <xdr:row>44</xdr:row>
      <xdr:rowOff>75474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5779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62412</xdr:rowOff>
    </xdr:from>
    <xdr:to>
      <xdr:col>77</xdr:col>
      <xdr:colOff>95250</xdr:colOff>
      <xdr:row>40</xdr:row>
      <xdr:rowOff>164012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2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2739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8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171087</xdr:rowOff>
    </xdr:from>
    <xdr:to>
      <xdr:col>72</xdr:col>
      <xdr:colOff>203200</xdr:colOff>
      <xdr:row>44</xdr:row>
      <xdr:rowOff>34109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5434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89988</xdr:rowOff>
    </xdr:from>
    <xdr:to>
      <xdr:col>73</xdr:col>
      <xdr:colOff>44450</xdr:colOff>
      <xdr:row>41</xdr:row>
      <xdr:rowOff>20138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30315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74567</xdr:rowOff>
    </xdr:from>
    <xdr:to>
      <xdr:col>68</xdr:col>
      <xdr:colOff>152400</xdr:colOff>
      <xdr:row>43</xdr:row>
      <xdr:rowOff>171087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446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103777</xdr:rowOff>
    </xdr:from>
    <xdr:to>
      <xdr:col>68</xdr:col>
      <xdr:colOff>203200</xdr:colOff>
      <xdr:row>41</xdr:row>
      <xdr:rowOff>33927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44104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43742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24674</xdr:rowOff>
    </xdr:from>
    <xdr:to>
      <xdr:col>77</xdr:col>
      <xdr:colOff>95250</xdr:colOff>
      <xdr:row>44</xdr:row>
      <xdr:rowOff>126274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111051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5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154759</xdr:rowOff>
    </xdr:from>
    <xdr:to>
      <xdr:col>73</xdr:col>
      <xdr:colOff>44450</xdr:colOff>
      <xdr:row>44</xdr:row>
      <xdr:rowOff>84909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69686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120287</xdr:rowOff>
    </xdr:from>
    <xdr:to>
      <xdr:col>68</xdr:col>
      <xdr:colOff>203200</xdr:colOff>
      <xdr:row>44</xdr:row>
      <xdr:rowOff>50437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35214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23767</xdr:rowOff>
    </xdr:from>
    <xdr:to>
      <xdr:col>64</xdr:col>
      <xdr:colOff>152400</xdr:colOff>
      <xdr:row>43</xdr:row>
      <xdr:rowOff>125367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110144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近年、幼保一体型こども園建設事業、土地開発公社解散、平群駅西特定土地区画整理事業、総合文化センター建設事業などによる多額の地方債の発行により、高い数値で推移している。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対策として、「緊急財政健全化計画」により、普通建設事業などの抑制による起債発行額の抑制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ている。また、令和３年度に公債費の繰上償還を実施したことにより数値が大きく減少した。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78156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884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50233</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30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78156</xdr:rowOff>
    </xdr:from>
    <xdr:to>
      <xdr:col>81</xdr:col>
      <xdr:colOff>133350</xdr:colOff>
      <xdr:row>19</xdr:row>
      <xdr:rowOff>78156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33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78156</xdr:rowOff>
    </xdr:from>
    <xdr:to>
      <xdr:col>81</xdr:col>
      <xdr:colOff>44450</xdr:colOff>
      <xdr:row>20</xdr:row>
      <xdr:rowOff>97333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335706"/>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97333</xdr:rowOff>
    </xdr:from>
    <xdr:to>
      <xdr:col>77</xdr:col>
      <xdr:colOff>44450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52633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61773</xdr:rowOff>
    </xdr:from>
    <xdr:to>
      <xdr:col>77</xdr:col>
      <xdr:colOff>95250</xdr:colOff>
      <xdr:row>14</xdr:row>
      <xdr:rowOff>163373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2100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3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111328</xdr:rowOff>
    </xdr:from>
    <xdr:to>
      <xdr:col>72</xdr:col>
      <xdr:colOff>203200</xdr:colOff>
      <xdr:row>21</xdr:row>
      <xdr:rowOff>15164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540328"/>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103276</xdr:rowOff>
    </xdr:from>
    <xdr:to>
      <xdr:col>73</xdr:col>
      <xdr:colOff>44450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43603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64999</xdr:rowOff>
    </xdr:from>
    <xdr:to>
      <xdr:col>68</xdr:col>
      <xdr:colOff>152400</xdr:colOff>
      <xdr:row>20</xdr:row>
      <xdr:rowOff>111328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49399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98933</xdr:rowOff>
    </xdr:from>
    <xdr:to>
      <xdr:col>68</xdr:col>
      <xdr:colOff>203200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39260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137541</xdr:rowOff>
    </xdr:from>
    <xdr:to>
      <xdr:col>64</xdr:col>
      <xdr:colOff>152400</xdr:colOff>
      <xdr:row>15</xdr:row>
      <xdr:rowOff>67691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77868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27356</xdr:rowOff>
    </xdr:from>
    <xdr:to>
      <xdr:col>81</xdr:col>
      <xdr:colOff>95250</xdr:colOff>
      <xdr:row>19</xdr:row>
      <xdr:rowOff>128956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94683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8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46533</xdr:rowOff>
    </xdr:from>
    <xdr:to>
      <xdr:col>77</xdr:col>
      <xdr:colOff>95250</xdr:colOff>
      <xdr:row>20</xdr:row>
      <xdr:rowOff>148133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132910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56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135814</xdr:rowOff>
    </xdr:from>
    <xdr:to>
      <xdr:col>73</xdr:col>
      <xdr:colOff>44450</xdr:colOff>
      <xdr:row>21</xdr:row>
      <xdr:rowOff>65964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50741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5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60528</xdr:rowOff>
    </xdr:from>
    <xdr:to>
      <xdr:col>68</xdr:col>
      <xdr:colOff>203200</xdr:colOff>
      <xdr:row>20</xdr:row>
      <xdr:rowOff>162128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146905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5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14199</xdr:rowOff>
    </xdr:from>
    <xdr:to>
      <xdr:col>64</xdr:col>
      <xdr:colOff>152400</xdr:colOff>
      <xdr:row>20</xdr:row>
      <xdr:rowOff>115799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4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100576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5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こども園・給食センターの直営、斎場・清掃センターの一部のみの委託、職員の雇用基準を正規雇用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としていることから、全国平均より高い数値となっている。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は管理職の給与カットの影響により、数値が減少している。今後も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「緊急財政健全化計画」の早期集中プランに基づき、</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にかけて各部署の定員について事業効率化を図り、全体的に適正な定員になるように改善を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人件費削減に努める。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40</xdr:row>
      <xdr:rowOff>78015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40</xdr:row>
      <xdr:rowOff>78015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3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78015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23585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05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144235</xdr:rowOff>
    </xdr:from>
    <xdr:to>
      <xdr:col>6</xdr:col>
      <xdr:colOff>171450</xdr:colOff>
      <xdr:row>40</xdr:row>
      <xdr:rowOff>74385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59162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当町において、指定管理制度による公共施設（総合スポーツ施設、老人福祉施設など）の外部委託、公共交通の外部委託、低い公共下水道普及率によ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し尿処理経費などから、類似団体と比較して物件費が多額となっていることが要因であった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「緊急財政健全化計画」による、経常物件費の一律カット、事務手続きの簡素化等により一定の効果が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見られ、奈良県平均より下回ることとなった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1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98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43180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9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比較的横ばいの状態が続いているが、今後は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高齢者人口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割合の増加に伴い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a:lnSpc>
              <a:spcPct val="100000"/>
            </a:lnSpc>
            <a:spcBef>
              <a:spcPts val="0"/>
            </a:spcBef>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財政健全化対策の一環として、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基本的に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新規事業の凍結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物件費の一律カットなどを実施しているが、各種公共施設の老朽化に伴う維持補修費の増加や、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特別会計への繰出金の増加により、その他の割合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は全国平均、県平均を上回った数値</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marL="0">
            <a:lnSpc>
              <a:spcPct val="100000"/>
            </a:lnSpc>
            <a:spcBef>
              <a:spcPts val="0"/>
            </a:spcBef>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今後も住民生活に支障をきたさない範囲で計画的な事業執行を行い、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46990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年度より各種団体に対する補助金の見直しを行い、一律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％カット等を含め、その必要性や補助額の妥当性の精査を行っ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その結果、全国平均、奈良県平均より下回っている。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現状の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を鑑みて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、今後も引き続き補助費等の抑制を図る。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5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153670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35</xdr:row>
      <xdr:rowOff>153670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724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幼保一体型こども園建設事業、土地開発公社解散、平群駅西特定土地区画整理事業などにより発行した地方債及び元金据置期間の終了に伴う元金償還額の増額により高い数値で推移し続け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その対策として、「緊急財政健全化計画」により、普通建設事業などの抑制による起債発行額の抑制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、既発行債の借換えによる公債費の平準化及び抑制を図っている。また、令和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年度に公債費の繰上償還を実施したことにより数値が大きく減少した。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101854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14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78994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、奈良県平均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となっており、今後も町単独事業の見直し等により、数値の上昇を抑え、適正な財政運営を図る。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154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9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303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50216</xdr:rowOff>
    </xdr:from>
    <xdr:to>
      <xdr:col>29</xdr:col>
      <xdr:colOff>127000</xdr:colOff>
      <xdr:row>17</xdr:row>
      <xdr:rowOff>78715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2491"/>
          <a:ext cx="6477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34992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7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78715</xdr:rowOff>
    </xdr:from>
    <xdr:to>
      <xdr:col>26</xdr:col>
      <xdr:colOff>50800</xdr:colOff>
      <xdr:row>17</xdr:row>
      <xdr:rowOff>82042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0990"/>
          <a:ext cx="698500" cy="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82042</xdr:rowOff>
    </xdr:from>
    <xdr:to>
      <xdr:col>22</xdr:col>
      <xdr:colOff>114300</xdr:colOff>
      <xdr:row>17</xdr:row>
      <xdr:rowOff>91630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4317"/>
          <a:ext cx="698500" cy="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80226</xdr:rowOff>
    </xdr:from>
    <xdr:to>
      <xdr:col>18</xdr:col>
      <xdr:colOff>177800</xdr:colOff>
      <xdr:row>17</xdr:row>
      <xdr:rowOff>91630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42501"/>
          <a:ext cx="698500" cy="1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170866</xdr:rowOff>
    </xdr:from>
    <xdr:to>
      <xdr:col>29</xdr:col>
      <xdr:colOff>177800</xdr:colOff>
      <xdr:row>17</xdr:row>
      <xdr:rowOff>101016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27915</xdr:rowOff>
    </xdr:from>
    <xdr:to>
      <xdr:col>26</xdr:col>
      <xdr:colOff>101600</xdr:colOff>
      <xdr:row>17</xdr:row>
      <xdr:rowOff>129515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114292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31242</xdr:rowOff>
    </xdr:from>
    <xdr:to>
      <xdr:col>22</xdr:col>
      <xdr:colOff>165100</xdr:colOff>
      <xdr:row>17</xdr:row>
      <xdr:rowOff>132842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117619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40830</xdr:rowOff>
    </xdr:from>
    <xdr:to>
      <xdr:col>19</xdr:col>
      <xdr:colOff>38100</xdr:colOff>
      <xdr:row>17</xdr:row>
      <xdr:rowOff>142430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29426</xdr:rowOff>
    </xdr:from>
    <xdr:to>
      <xdr:col>15</xdr:col>
      <xdr:colOff>101600</xdr:colOff>
      <xdr:row>17</xdr:row>
      <xdr:rowOff>131026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170173</xdr:rowOff>
    </xdr:from>
    <xdr:to>
      <xdr:col>29</xdr:col>
      <xdr:colOff>127000</xdr:colOff>
      <xdr:row>33</xdr:row>
      <xdr:rowOff>186534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094723"/>
          <a:ext cx="647700" cy="1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170173</xdr:rowOff>
    </xdr:from>
    <xdr:to>
      <xdr:col>26</xdr:col>
      <xdr:colOff>50800</xdr:colOff>
      <xdr:row>33</xdr:row>
      <xdr:rowOff>185391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094723"/>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185391</xdr:rowOff>
    </xdr:from>
    <xdr:to>
      <xdr:col>22</xdr:col>
      <xdr:colOff>114300</xdr:colOff>
      <xdr:row>33</xdr:row>
      <xdr:rowOff>197866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109941"/>
          <a:ext cx="6985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197866</xdr:rowOff>
    </xdr:from>
    <xdr:to>
      <xdr:col>18</xdr:col>
      <xdr:colOff>177800</xdr:colOff>
      <xdr:row>34</xdr:row>
      <xdr:rowOff>30759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22416"/>
          <a:ext cx="698500" cy="17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135734</xdr:rowOff>
    </xdr:from>
    <xdr:to>
      <xdr:col>29</xdr:col>
      <xdr:colOff>177800</xdr:colOff>
      <xdr:row>33</xdr:row>
      <xdr:rowOff>237334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06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152261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90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119373</xdr:rowOff>
    </xdr:from>
    <xdr:to>
      <xdr:col>26</xdr:col>
      <xdr:colOff>101600</xdr:colOff>
      <xdr:row>33</xdr:row>
      <xdr:rowOff>220973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04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59700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81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134591</xdr:rowOff>
    </xdr:from>
    <xdr:to>
      <xdr:col>22</xdr:col>
      <xdr:colOff>165100</xdr:colOff>
      <xdr:row>33</xdr:row>
      <xdr:rowOff>236191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0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74918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82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147066</xdr:rowOff>
    </xdr:from>
    <xdr:to>
      <xdr:col>19</xdr:col>
      <xdr:colOff>38100</xdr:colOff>
      <xdr:row>33</xdr:row>
      <xdr:rowOff>248666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7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87393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4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322859</xdr:rowOff>
    </xdr:from>
    <xdr:to>
      <xdr:col>15</xdr:col>
      <xdr:colOff>101600</xdr:colOff>
      <xdr:row>34</xdr:row>
      <xdr:rowOff>81559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4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91736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1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169961</xdr:rowOff>
    </xdr:from>
    <xdr:to>
      <xdr:col>24</xdr:col>
      <xdr:colOff>63500</xdr:colOff>
      <xdr:row>35</xdr:row>
      <xdr:rowOff>32315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99261"/>
          <a:ext cx="838200" cy="3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32315</xdr:rowOff>
    </xdr:from>
    <xdr:to>
      <xdr:col>19</xdr:col>
      <xdr:colOff>177800</xdr:colOff>
      <xdr:row>36</xdr:row>
      <xdr:rowOff>104296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33065"/>
          <a:ext cx="889000" cy="2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104296</xdr:rowOff>
    </xdr:from>
    <xdr:to>
      <xdr:col>15</xdr:col>
      <xdr:colOff>50800</xdr:colOff>
      <xdr:row>36</xdr:row>
      <xdr:rowOff>126784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76496"/>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126784</xdr:rowOff>
    </xdr:from>
    <xdr:to>
      <xdr:col>10</xdr:col>
      <xdr:colOff>114300</xdr:colOff>
      <xdr:row>36</xdr:row>
      <xdr:rowOff>133914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98984"/>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119161</xdr:rowOff>
    </xdr:from>
    <xdr:to>
      <xdr:col>24</xdr:col>
      <xdr:colOff>114300</xdr:colOff>
      <xdr:row>35</xdr:row>
      <xdr:rowOff>49311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142038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152965</xdr:rowOff>
    </xdr:from>
    <xdr:to>
      <xdr:col>20</xdr:col>
      <xdr:colOff>38100</xdr:colOff>
      <xdr:row>35</xdr:row>
      <xdr:rowOff>83115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99642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53496</xdr:rowOff>
    </xdr:from>
    <xdr:to>
      <xdr:col>15</xdr:col>
      <xdr:colOff>101600</xdr:colOff>
      <xdr:row>36</xdr:row>
      <xdr:rowOff>155096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146223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75984</xdr:rowOff>
    </xdr:from>
    <xdr:to>
      <xdr:col>10</xdr:col>
      <xdr:colOff>165100</xdr:colOff>
      <xdr:row>37</xdr:row>
      <xdr:rowOff>6134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168711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83114</xdr:rowOff>
    </xdr:from>
    <xdr:to>
      <xdr:col>6</xdr:col>
      <xdr:colOff>38100</xdr:colOff>
      <xdr:row>37</xdr:row>
      <xdr:rowOff>13264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4391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24116</xdr:rowOff>
    </xdr:from>
    <xdr:to>
      <xdr:col>24</xdr:col>
      <xdr:colOff>63500</xdr:colOff>
      <xdr:row>57</xdr:row>
      <xdr:rowOff>39965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796766"/>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144261</xdr:rowOff>
    </xdr:from>
    <xdr:to>
      <xdr:col>19</xdr:col>
      <xdr:colOff>177800</xdr:colOff>
      <xdr:row>57</xdr:row>
      <xdr:rowOff>24116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45461"/>
          <a:ext cx="8890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144261</xdr:rowOff>
    </xdr:from>
    <xdr:to>
      <xdr:col>15</xdr:col>
      <xdr:colOff>50800</xdr:colOff>
      <xdr:row>56</xdr:row>
      <xdr:rowOff>168895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45461"/>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141714</xdr:rowOff>
    </xdr:from>
    <xdr:to>
      <xdr:col>10</xdr:col>
      <xdr:colOff>114300</xdr:colOff>
      <xdr:row>56</xdr:row>
      <xdr:rowOff>168895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74291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160615</xdr:rowOff>
    </xdr:from>
    <xdr:to>
      <xdr:col>24</xdr:col>
      <xdr:colOff>114300</xdr:colOff>
      <xdr:row>57</xdr:row>
      <xdr:rowOff>90765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139042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144766</xdr:rowOff>
    </xdr:from>
    <xdr:to>
      <xdr:col>20</xdr:col>
      <xdr:colOff>38100</xdr:colOff>
      <xdr:row>57</xdr:row>
      <xdr:rowOff>74916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66043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93461</xdr:rowOff>
    </xdr:from>
    <xdr:to>
      <xdr:col>15</xdr:col>
      <xdr:colOff>101600</xdr:colOff>
      <xdr:row>57</xdr:row>
      <xdr:rowOff>23611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7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118095</xdr:rowOff>
    </xdr:from>
    <xdr:to>
      <xdr:col>10</xdr:col>
      <xdr:colOff>165100</xdr:colOff>
      <xdr:row>57</xdr:row>
      <xdr:rowOff>48245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39372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90914</xdr:rowOff>
    </xdr:from>
    <xdr:to>
      <xdr:col>6</xdr:col>
      <xdr:colOff>38100</xdr:colOff>
      <xdr:row>57</xdr:row>
      <xdr:rowOff>21064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12191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7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127287</xdr:rowOff>
    </xdr:from>
    <xdr:to>
      <xdr:col>24</xdr:col>
      <xdr:colOff>63500</xdr:colOff>
      <xdr:row>78</xdr:row>
      <xdr:rowOff>136592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0387"/>
          <a:ext cx="8382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130739</xdr:rowOff>
    </xdr:from>
    <xdr:to>
      <xdr:col>19</xdr:col>
      <xdr:colOff>177800</xdr:colOff>
      <xdr:row>78</xdr:row>
      <xdr:rowOff>136592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03839"/>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116726</xdr:rowOff>
    </xdr:from>
    <xdr:to>
      <xdr:col>15</xdr:col>
      <xdr:colOff>50800</xdr:colOff>
      <xdr:row>78</xdr:row>
      <xdr:rowOff>130739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89826"/>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115926</xdr:rowOff>
    </xdr:from>
    <xdr:to>
      <xdr:col>10</xdr:col>
      <xdr:colOff>114300</xdr:colOff>
      <xdr:row>78</xdr:row>
      <xdr:rowOff>116726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8902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76487</xdr:rowOff>
    </xdr:from>
    <xdr:to>
      <xdr:col>24</xdr:col>
      <xdr:colOff>114300</xdr:colOff>
      <xdr:row>79</xdr:row>
      <xdr:rowOff>6637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162864</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4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85792</xdr:rowOff>
    </xdr:from>
    <xdr:to>
      <xdr:col>20</xdr:col>
      <xdr:colOff>38100</xdr:colOff>
      <xdr:row>79</xdr:row>
      <xdr:rowOff>15942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7069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5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79939</xdr:rowOff>
    </xdr:from>
    <xdr:to>
      <xdr:col>15</xdr:col>
      <xdr:colOff>101600</xdr:colOff>
      <xdr:row>79</xdr:row>
      <xdr:rowOff>10089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1216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65926</xdr:rowOff>
    </xdr:from>
    <xdr:to>
      <xdr:col>10</xdr:col>
      <xdr:colOff>165100</xdr:colOff>
      <xdr:row>78</xdr:row>
      <xdr:rowOff>167526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158653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65126</xdr:rowOff>
    </xdr:from>
    <xdr:to>
      <xdr:col>6</xdr:col>
      <xdr:colOff>38100</xdr:colOff>
      <xdr:row>78</xdr:row>
      <xdr:rowOff>166726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157853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33390</xdr:rowOff>
    </xdr:from>
    <xdr:to>
      <xdr:col>24</xdr:col>
      <xdr:colOff>63500</xdr:colOff>
      <xdr:row>98</xdr:row>
      <xdr:rowOff>98858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64040"/>
          <a:ext cx="838200" cy="2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98858</xdr:rowOff>
    </xdr:from>
    <xdr:to>
      <xdr:col>19</xdr:col>
      <xdr:colOff>177800</xdr:colOff>
      <xdr:row>98</xdr:row>
      <xdr:rowOff>138829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900958"/>
          <a:ext cx="8890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138829</xdr:rowOff>
    </xdr:from>
    <xdr:to>
      <xdr:col>15</xdr:col>
      <xdr:colOff>50800</xdr:colOff>
      <xdr:row>98</xdr:row>
      <xdr:rowOff>159229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092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148126</xdr:rowOff>
    </xdr:from>
    <xdr:to>
      <xdr:col>10</xdr:col>
      <xdr:colOff>114300</xdr:colOff>
      <xdr:row>98</xdr:row>
      <xdr:rowOff>159229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95022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154040</xdr:rowOff>
    </xdr:from>
    <xdr:to>
      <xdr:col>24</xdr:col>
      <xdr:colOff>114300</xdr:colOff>
      <xdr:row>97</xdr:row>
      <xdr:rowOff>84190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132467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48058</xdr:rowOff>
    </xdr:from>
    <xdr:to>
      <xdr:col>20</xdr:col>
      <xdr:colOff>38100</xdr:colOff>
      <xdr:row>98</xdr:row>
      <xdr:rowOff>149658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88029</xdr:rowOff>
    </xdr:from>
    <xdr:to>
      <xdr:col>15</xdr:col>
      <xdr:colOff>101600</xdr:colOff>
      <xdr:row>99</xdr:row>
      <xdr:rowOff>18179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108429</xdr:rowOff>
    </xdr:from>
    <xdr:to>
      <xdr:col>10</xdr:col>
      <xdr:colOff>165100</xdr:colOff>
      <xdr:row>99</xdr:row>
      <xdr:rowOff>38579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29706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97326</xdr:rowOff>
    </xdr:from>
    <xdr:to>
      <xdr:col>6</xdr:col>
      <xdr:colOff>38100</xdr:colOff>
      <xdr:row>99</xdr:row>
      <xdr:rowOff>27476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18603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27965</xdr:rowOff>
    </xdr:from>
    <xdr:to>
      <xdr:col>55</xdr:col>
      <xdr:colOff>0</xdr:colOff>
      <xdr:row>37</xdr:row>
      <xdr:rowOff>159890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028715"/>
          <a:ext cx="838200" cy="47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27965</xdr:rowOff>
    </xdr:from>
    <xdr:to>
      <xdr:col>50</xdr:col>
      <xdr:colOff>114300</xdr:colOff>
      <xdr:row>37</xdr:row>
      <xdr:rowOff>148816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028715"/>
          <a:ext cx="889000" cy="4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148816</xdr:rowOff>
    </xdr:from>
    <xdr:to>
      <xdr:col>45</xdr:col>
      <xdr:colOff>177800</xdr:colOff>
      <xdr:row>37</xdr:row>
      <xdr:rowOff>163008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2466"/>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163008</xdr:rowOff>
    </xdr:from>
    <xdr:to>
      <xdr:col>41</xdr:col>
      <xdr:colOff>50800</xdr:colOff>
      <xdr:row>38</xdr:row>
      <xdr:rowOff>22108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06658"/>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109090</xdr:rowOff>
    </xdr:from>
    <xdr:to>
      <xdr:col>55</xdr:col>
      <xdr:colOff>50800</xdr:colOff>
      <xdr:row>38</xdr:row>
      <xdr:rowOff>39239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5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24017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148615</xdr:rowOff>
    </xdr:from>
    <xdr:to>
      <xdr:col>50</xdr:col>
      <xdr:colOff>165100</xdr:colOff>
      <xdr:row>35</xdr:row>
      <xdr:rowOff>78765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69892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7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98016</xdr:rowOff>
    </xdr:from>
    <xdr:to>
      <xdr:col>46</xdr:col>
      <xdr:colOff>38100</xdr:colOff>
      <xdr:row>38</xdr:row>
      <xdr:rowOff>28166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19293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112208</xdr:rowOff>
    </xdr:from>
    <xdr:to>
      <xdr:col>41</xdr:col>
      <xdr:colOff>101600</xdr:colOff>
      <xdr:row>38</xdr:row>
      <xdr:rowOff>42358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33485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142758</xdr:rowOff>
    </xdr:from>
    <xdr:to>
      <xdr:col>36</xdr:col>
      <xdr:colOff>165100</xdr:colOff>
      <xdr:row>38</xdr:row>
      <xdr:rowOff>72909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6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64035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80062</xdr:rowOff>
    </xdr:from>
    <xdr:to>
      <xdr:col>55</xdr:col>
      <xdr:colOff>0</xdr:colOff>
      <xdr:row>58</xdr:row>
      <xdr:rowOff>136987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24162"/>
          <a:ext cx="838200" cy="5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167863</xdr:rowOff>
    </xdr:from>
    <xdr:to>
      <xdr:col>50</xdr:col>
      <xdr:colOff>114300</xdr:colOff>
      <xdr:row>58</xdr:row>
      <xdr:rowOff>80062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69063"/>
          <a:ext cx="889000" cy="25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6613</xdr:rowOff>
    </xdr:from>
    <xdr:to>
      <xdr:col>45</xdr:col>
      <xdr:colOff>177800</xdr:colOff>
      <xdr:row>56</xdr:row>
      <xdr:rowOff>167863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7813"/>
          <a:ext cx="889000" cy="1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6613</xdr:rowOff>
    </xdr:from>
    <xdr:to>
      <xdr:col>41</xdr:col>
      <xdr:colOff>50800</xdr:colOff>
      <xdr:row>58</xdr:row>
      <xdr:rowOff>78774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7813"/>
          <a:ext cx="889000" cy="4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86187</xdr:rowOff>
    </xdr:from>
    <xdr:to>
      <xdr:col>55</xdr:col>
      <xdr:colOff>50800</xdr:colOff>
      <xdr:row>59</xdr:row>
      <xdr:rowOff>16337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29262</xdr:rowOff>
    </xdr:from>
    <xdr:to>
      <xdr:col>50</xdr:col>
      <xdr:colOff>165100</xdr:colOff>
      <xdr:row>58</xdr:row>
      <xdr:rowOff>130862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121989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117063</xdr:rowOff>
    </xdr:from>
    <xdr:to>
      <xdr:col>46</xdr:col>
      <xdr:colOff>38100</xdr:colOff>
      <xdr:row>57</xdr:row>
      <xdr:rowOff>47213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63740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49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127263</xdr:rowOff>
    </xdr:from>
    <xdr:to>
      <xdr:col>41</xdr:col>
      <xdr:colOff>101600</xdr:colOff>
      <xdr:row>56</xdr:row>
      <xdr:rowOff>57413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73940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3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27974</xdr:rowOff>
    </xdr:from>
    <xdr:to>
      <xdr:col>36</xdr:col>
      <xdr:colOff>165100</xdr:colOff>
      <xdr:row>58</xdr:row>
      <xdr:rowOff>129574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120701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125119</xdr:rowOff>
    </xdr:from>
    <xdr:to>
      <xdr:col>55</xdr:col>
      <xdr:colOff>0</xdr:colOff>
      <xdr:row>78</xdr:row>
      <xdr:rowOff>139123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8219"/>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96110</xdr:rowOff>
    </xdr:from>
    <xdr:to>
      <xdr:col>50</xdr:col>
      <xdr:colOff>114300</xdr:colOff>
      <xdr:row>78</xdr:row>
      <xdr:rowOff>125119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26310"/>
          <a:ext cx="889000" cy="37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96110</xdr:rowOff>
    </xdr:from>
    <xdr:to>
      <xdr:col>45</xdr:col>
      <xdr:colOff>177800</xdr:colOff>
      <xdr:row>78</xdr:row>
      <xdr:rowOff>13618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26310"/>
          <a:ext cx="889000" cy="2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13618</xdr:rowOff>
    </xdr:from>
    <xdr:to>
      <xdr:col>41</xdr:col>
      <xdr:colOff>50800</xdr:colOff>
      <xdr:row>78</xdr:row>
      <xdr:rowOff>122971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86718"/>
          <a:ext cx="889000" cy="1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88323</xdr:rowOff>
    </xdr:from>
    <xdr:to>
      <xdr:col>55</xdr:col>
      <xdr:colOff>50800</xdr:colOff>
      <xdr:row>79</xdr:row>
      <xdr:rowOff>18473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3250</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74319</xdr:rowOff>
    </xdr:from>
    <xdr:to>
      <xdr:col>50</xdr:col>
      <xdr:colOff>165100</xdr:colOff>
      <xdr:row>79</xdr:row>
      <xdr:rowOff>4469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167046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45310</xdr:rowOff>
    </xdr:from>
    <xdr:to>
      <xdr:col>46</xdr:col>
      <xdr:colOff>38100</xdr:colOff>
      <xdr:row>76</xdr:row>
      <xdr:rowOff>146910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163437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134268</xdr:rowOff>
    </xdr:from>
    <xdr:to>
      <xdr:col>41</xdr:col>
      <xdr:colOff>101600</xdr:colOff>
      <xdr:row>78</xdr:row>
      <xdr:rowOff>64418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80945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1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72171</xdr:rowOff>
    </xdr:from>
    <xdr:to>
      <xdr:col>36</xdr:col>
      <xdr:colOff>165100</xdr:colOff>
      <xdr:row>79</xdr:row>
      <xdr:rowOff>2321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164898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32610</xdr:rowOff>
    </xdr:from>
    <xdr:to>
      <xdr:col>55</xdr:col>
      <xdr:colOff>0</xdr:colOff>
      <xdr:row>98</xdr:row>
      <xdr:rowOff>71312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34710"/>
          <a:ext cx="8382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32610</xdr:rowOff>
    </xdr:from>
    <xdr:to>
      <xdr:col>50</xdr:col>
      <xdr:colOff>114300</xdr:colOff>
      <xdr:row>98</xdr:row>
      <xdr:rowOff>106183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34710"/>
          <a:ext cx="889000" cy="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48516</xdr:rowOff>
    </xdr:from>
    <xdr:to>
      <xdr:col>45</xdr:col>
      <xdr:colOff>177800</xdr:colOff>
      <xdr:row>98</xdr:row>
      <xdr:rowOff>106183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50616"/>
          <a:ext cx="8890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48516</xdr:rowOff>
    </xdr:from>
    <xdr:to>
      <xdr:col>41</xdr:col>
      <xdr:colOff>50800</xdr:colOff>
      <xdr:row>98</xdr:row>
      <xdr:rowOff>92453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0616"/>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20512</xdr:rowOff>
    </xdr:from>
    <xdr:to>
      <xdr:col>55</xdr:col>
      <xdr:colOff>50800</xdr:colOff>
      <xdr:row>98</xdr:row>
      <xdr:rowOff>122112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106889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153260</xdr:rowOff>
    </xdr:from>
    <xdr:to>
      <xdr:col>50</xdr:col>
      <xdr:colOff>165100</xdr:colOff>
      <xdr:row>98</xdr:row>
      <xdr:rowOff>83410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55383</xdr:rowOff>
    </xdr:from>
    <xdr:to>
      <xdr:col>46</xdr:col>
      <xdr:colOff>38100</xdr:colOff>
      <xdr:row>98</xdr:row>
      <xdr:rowOff>156983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148110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5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169166</xdr:rowOff>
    </xdr:from>
    <xdr:to>
      <xdr:col>41</xdr:col>
      <xdr:colOff>101600</xdr:colOff>
      <xdr:row>98</xdr:row>
      <xdr:rowOff>99316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90443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41653</xdr:rowOff>
    </xdr:from>
    <xdr:to>
      <xdr:col>36</xdr:col>
      <xdr:colOff>165100</xdr:colOff>
      <xdr:row>98</xdr:row>
      <xdr:rowOff>143253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134380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34475</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1025"/>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32353</xdr:rowOff>
    </xdr:from>
    <xdr:to>
      <xdr:col>76</xdr:col>
      <xdr:colOff>114300</xdr:colOff>
      <xdr:row>39</xdr:row>
      <xdr:rowOff>34475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890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32353</xdr:rowOff>
    </xdr:from>
    <xdr:to>
      <xdr:col>71</xdr:col>
      <xdr:colOff>177800</xdr:colOff>
      <xdr:row>39</xdr:row>
      <xdr:rowOff>41166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8903"/>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155125</xdr:rowOff>
    </xdr:from>
    <xdr:to>
      <xdr:col>76</xdr:col>
      <xdr:colOff>165100</xdr:colOff>
      <xdr:row>39</xdr:row>
      <xdr:rowOff>85275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76402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153003</xdr:rowOff>
    </xdr:from>
    <xdr:to>
      <xdr:col>72</xdr:col>
      <xdr:colOff>38100</xdr:colOff>
      <xdr:row>39</xdr:row>
      <xdr:rowOff>83153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74280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161816</xdr:rowOff>
    </xdr:from>
    <xdr:to>
      <xdr:col>67</xdr:col>
      <xdr:colOff>101600</xdr:colOff>
      <xdr:row>39</xdr:row>
      <xdr:rowOff>91966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83093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139440</xdr:rowOff>
    </xdr:from>
    <xdr:to>
      <xdr:col>85</xdr:col>
      <xdr:colOff>127000</xdr:colOff>
      <xdr:row>77</xdr:row>
      <xdr:rowOff>42742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69640"/>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42742</xdr:rowOff>
    </xdr:from>
    <xdr:to>
      <xdr:col>81</xdr:col>
      <xdr:colOff>50800</xdr:colOff>
      <xdr:row>77</xdr:row>
      <xdr:rowOff>44991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44392"/>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44991</xdr:rowOff>
    </xdr:from>
    <xdr:to>
      <xdr:col>76</xdr:col>
      <xdr:colOff>114300</xdr:colOff>
      <xdr:row>77</xdr:row>
      <xdr:rowOff>53893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46641"/>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53893</xdr:rowOff>
    </xdr:from>
    <xdr:to>
      <xdr:col>71</xdr:col>
      <xdr:colOff>177800</xdr:colOff>
      <xdr:row>77</xdr:row>
      <xdr:rowOff>61798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5554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88640</xdr:rowOff>
    </xdr:from>
    <xdr:to>
      <xdr:col>85</xdr:col>
      <xdr:colOff>177800</xdr:colOff>
      <xdr:row>77</xdr:row>
      <xdr:rowOff>18790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111517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163392</xdr:rowOff>
    </xdr:from>
    <xdr:to>
      <xdr:col>81</xdr:col>
      <xdr:colOff>101600</xdr:colOff>
      <xdr:row>77</xdr:row>
      <xdr:rowOff>93542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110069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165641</xdr:rowOff>
    </xdr:from>
    <xdr:to>
      <xdr:col>76</xdr:col>
      <xdr:colOff>165100</xdr:colOff>
      <xdr:row>77</xdr:row>
      <xdr:rowOff>95791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112318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3093</xdr:rowOff>
    </xdr:from>
    <xdr:to>
      <xdr:col>72</xdr:col>
      <xdr:colOff>38100</xdr:colOff>
      <xdr:row>77</xdr:row>
      <xdr:rowOff>104693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121220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10998</xdr:rowOff>
    </xdr:from>
    <xdr:to>
      <xdr:col>67</xdr:col>
      <xdr:colOff>101600</xdr:colOff>
      <xdr:row>77</xdr:row>
      <xdr:rowOff>112598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129125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58950</xdr:rowOff>
    </xdr:from>
    <xdr:to>
      <xdr:col>85</xdr:col>
      <xdr:colOff>127000</xdr:colOff>
      <xdr:row>98</xdr:row>
      <xdr:rowOff>126093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61050"/>
          <a:ext cx="8382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103032</xdr:rowOff>
    </xdr:from>
    <xdr:to>
      <xdr:col>81</xdr:col>
      <xdr:colOff>50800</xdr:colOff>
      <xdr:row>98</xdr:row>
      <xdr:rowOff>126093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05132"/>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103032</xdr:rowOff>
    </xdr:from>
    <xdr:to>
      <xdr:col>76</xdr:col>
      <xdr:colOff>114300</xdr:colOff>
      <xdr:row>98</xdr:row>
      <xdr:rowOff>132513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5132"/>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131544</xdr:rowOff>
    </xdr:from>
    <xdr:to>
      <xdr:col>71</xdr:col>
      <xdr:colOff>177800</xdr:colOff>
      <xdr:row>98</xdr:row>
      <xdr:rowOff>132513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33644"/>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8150</xdr:rowOff>
    </xdr:from>
    <xdr:to>
      <xdr:col>85</xdr:col>
      <xdr:colOff>177800</xdr:colOff>
      <xdr:row>98</xdr:row>
      <xdr:rowOff>109750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94527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75293</xdr:rowOff>
    </xdr:from>
    <xdr:to>
      <xdr:col>81</xdr:col>
      <xdr:colOff>101600</xdr:colOff>
      <xdr:row>99</xdr:row>
      <xdr:rowOff>5443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168020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52232</xdr:rowOff>
    </xdr:from>
    <xdr:to>
      <xdr:col>76</xdr:col>
      <xdr:colOff>165100</xdr:colOff>
      <xdr:row>98</xdr:row>
      <xdr:rowOff>153832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144959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4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81713</xdr:rowOff>
    </xdr:from>
    <xdr:to>
      <xdr:col>72</xdr:col>
      <xdr:colOff>38100</xdr:colOff>
      <xdr:row>99</xdr:row>
      <xdr:rowOff>11863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2990</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6976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80744</xdr:rowOff>
    </xdr:from>
    <xdr:to>
      <xdr:col>67</xdr:col>
      <xdr:colOff>101600</xdr:colOff>
      <xdr:row>99</xdr:row>
      <xdr:rowOff>10894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2021</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697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14394</xdr:rowOff>
    </xdr:from>
    <xdr:to>
      <xdr:col>116</xdr:col>
      <xdr:colOff>63500</xdr:colOff>
      <xdr:row>77</xdr:row>
      <xdr:rowOff>35051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6044"/>
          <a:ext cx="8382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35051</xdr:rowOff>
    </xdr:from>
    <xdr:to>
      <xdr:col>111</xdr:col>
      <xdr:colOff>177800</xdr:colOff>
      <xdr:row>77</xdr:row>
      <xdr:rowOff>52163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6701"/>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52163</xdr:rowOff>
    </xdr:from>
    <xdr:to>
      <xdr:col>107</xdr:col>
      <xdr:colOff>50800</xdr:colOff>
      <xdr:row>77</xdr:row>
      <xdr:rowOff>85277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53813"/>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158364</xdr:rowOff>
    </xdr:from>
    <xdr:to>
      <xdr:col>102</xdr:col>
      <xdr:colOff>114300</xdr:colOff>
      <xdr:row>77</xdr:row>
      <xdr:rowOff>85277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88564"/>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135044</xdr:rowOff>
    </xdr:from>
    <xdr:to>
      <xdr:col>116</xdr:col>
      <xdr:colOff>114300</xdr:colOff>
      <xdr:row>77</xdr:row>
      <xdr:rowOff>65194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113471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155701</xdr:rowOff>
    </xdr:from>
    <xdr:to>
      <xdr:col>112</xdr:col>
      <xdr:colOff>38100</xdr:colOff>
      <xdr:row>77</xdr:row>
      <xdr:rowOff>85851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76978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1363</xdr:rowOff>
    </xdr:from>
    <xdr:to>
      <xdr:col>107</xdr:col>
      <xdr:colOff>101600</xdr:colOff>
      <xdr:row>77</xdr:row>
      <xdr:rowOff>102963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94090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34477</xdr:rowOff>
    </xdr:from>
    <xdr:to>
      <xdr:col>102</xdr:col>
      <xdr:colOff>165100</xdr:colOff>
      <xdr:row>77</xdr:row>
      <xdr:rowOff>136077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127204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107564</xdr:rowOff>
    </xdr:from>
    <xdr:to>
      <xdr:col>98</xdr:col>
      <xdr:colOff>38100</xdr:colOff>
      <xdr:row>77</xdr:row>
      <xdr:rowOff>37714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全般的に類似団体との比較において、一人当たりコストが低いといえる当町の性質別支出であるが、公債費においては高い数値となっている。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これまで普通建設事業の実施における財源の確保に、積極的に地方債の借入れを実施してきたことが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考えられ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る。今後の対策として、令和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年度に策定した「緊急財政健全化計画」により、普通建設事業費に係る起債発行額の抑制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また、繰上償還を可能な限り実施し、公債費の減少に努める。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では会計年度任用職員制度の導入により増加し、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では退職手当の増額が要因となっている。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普通建設事業費については令和元年度まで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平群駅西特定土地区画整理事業、総合文化センター建設事業により、高い数値となっ</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が、完了後は類似団体を大きく下回っている。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また、厳しい財政状況のため各種基金への積立が伸び悩み、積立金は類似団体に比べ低くなっている。</a:t>
          </a:r>
          <a:endParaRPr kumimoji="0" lang="en-US" altLang="ja-JP" sz="14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18,582
18,435
23.90
8,205,132
7,743,294
412,355
5,065,106
13,841,974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103581</xdr:rowOff>
    </xdr:from>
    <xdr:to>
      <xdr:col>24</xdr:col>
      <xdr:colOff>63500</xdr:colOff>
      <xdr:row>36</xdr:row>
      <xdr:rowOff>86208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2881"/>
          <a:ext cx="838200" cy="3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103581</xdr:rowOff>
    </xdr:from>
    <xdr:to>
      <xdr:col>19</xdr:col>
      <xdr:colOff>177800</xdr:colOff>
      <xdr:row>37</xdr:row>
      <xdr:rowOff>35001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32881"/>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35001</xdr:rowOff>
    </xdr:from>
    <xdr:to>
      <xdr:col>15</xdr:col>
      <xdr:colOff>50800</xdr:colOff>
      <xdr:row>37</xdr:row>
      <xdr:rowOff>98552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78651"/>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132385</xdr:rowOff>
    </xdr:from>
    <xdr:to>
      <xdr:col>10</xdr:col>
      <xdr:colOff>114300</xdr:colOff>
      <xdr:row>37</xdr:row>
      <xdr:rowOff>98552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4585"/>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35408</xdr:rowOff>
    </xdr:from>
    <xdr:to>
      <xdr:col>24</xdr:col>
      <xdr:colOff>114300</xdr:colOff>
      <xdr:row>36</xdr:row>
      <xdr:rowOff>137008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52781</xdr:rowOff>
    </xdr:from>
    <xdr:to>
      <xdr:col>20</xdr:col>
      <xdr:colOff>38100</xdr:colOff>
      <xdr:row>34</xdr:row>
      <xdr:rowOff>154381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145508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155651</xdr:rowOff>
    </xdr:from>
    <xdr:to>
      <xdr:col>15</xdr:col>
      <xdr:colOff>101600</xdr:colOff>
      <xdr:row>37</xdr:row>
      <xdr:rowOff>85801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76928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47752</xdr:rowOff>
    </xdr:from>
    <xdr:to>
      <xdr:col>10</xdr:col>
      <xdr:colOff>165100</xdr:colOff>
      <xdr:row>37</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81585</xdr:rowOff>
    </xdr:from>
    <xdr:to>
      <xdr:col>6</xdr:col>
      <xdr:colOff>38100</xdr:colOff>
      <xdr:row>37</xdr:row>
      <xdr:rowOff>11735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159845</xdr:rowOff>
    </xdr:from>
    <xdr:to>
      <xdr:col>24</xdr:col>
      <xdr:colOff>63500</xdr:colOff>
      <xdr:row>57</xdr:row>
      <xdr:rowOff>58803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18145"/>
          <a:ext cx="838200" cy="4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159845</xdr:rowOff>
    </xdr:from>
    <xdr:to>
      <xdr:col>19</xdr:col>
      <xdr:colOff>177800</xdr:colOff>
      <xdr:row>57</xdr:row>
      <xdr:rowOff>100920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18145"/>
          <a:ext cx="889000" cy="4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83359</xdr:rowOff>
    </xdr:from>
    <xdr:to>
      <xdr:col>15</xdr:col>
      <xdr:colOff>50800</xdr:colOff>
      <xdr:row>57</xdr:row>
      <xdr:rowOff>100920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56009"/>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83359</xdr:rowOff>
    </xdr:from>
    <xdr:to>
      <xdr:col>10</xdr:col>
      <xdr:colOff>114300</xdr:colOff>
      <xdr:row>57</xdr:row>
      <xdr:rowOff>127351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6009"/>
          <a:ext cx="8890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8003</xdr:rowOff>
    </xdr:from>
    <xdr:to>
      <xdr:col>24</xdr:col>
      <xdr:colOff>114300</xdr:colOff>
      <xdr:row>57</xdr:row>
      <xdr:rowOff>109603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94380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109045</xdr:rowOff>
    </xdr:from>
    <xdr:to>
      <xdr:col>20</xdr:col>
      <xdr:colOff>38100</xdr:colOff>
      <xdr:row>55</xdr:row>
      <xdr:rowOff>39195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30322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50120</xdr:rowOff>
    </xdr:from>
    <xdr:to>
      <xdr:col>15</xdr:col>
      <xdr:colOff>101600</xdr:colOff>
      <xdr:row>57</xdr:row>
      <xdr:rowOff>151720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142847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32559</xdr:rowOff>
    </xdr:from>
    <xdr:to>
      <xdr:col>10</xdr:col>
      <xdr:colOff>165100</xdr:colOff>
      <xdr:row>57</xdr:row>
      <xdr:rowOff>134159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125286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76551</xdr:rowOff>
    </xdr:from>
    <xdr:to>
      <xdr:col>6</xdr:col>
      <xdr:colOff>38100</xdr:colOff>
      <xdr:row>58</xdr:row>
      <xdr:rowOff>6701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169278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45901</xdr:rowOff>
    </xdr:from>
    <xdr:to>
      <xdr:col>24</xdr:col>
      <xdr:colOff>63500</xdr:colOff>
      <xdr:row>77</xdr:row>
      <xdr:rowOff>75116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76101"/>
          <a:ext cx="838200" cy="2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75116</xdr:rowOff>
    </xdr:from>
    <xdr:to>
      <xdr:col>19</xdr:col>
      <xdr:colOff>177800</xdr:colOff>
      <xdr:row>77</xdr:row>
      <xdr:rowOff>130392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276766"/>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130392</xdr:rowOff>
    </xdr:from>
    <xdr:to>
      <xdr:col>15</xdr:col>
      <xdr:colOff>50800</xdr:colOff>
      <xdr:row>78</xdr:row>
      <xdr:rowOff>32184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32042"/>
          <a:ext cx="889000" cy="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16374</xdr:rowOff>
    </xdr:from>
    <xdr:to>
      <xdr:col>10</xdr:col>
      <xdr:colOff>114300</xdr:colOff>
      <xdr:row>78</xdr:row>
      <xdr:rowOff>32184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389474"/>
          <a:ext cx="889000" cy="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166551</xdr:rowOff>
    </xdr:from>
    <xdr:to>
      <xdr:col>24</xdr:col>
      <xdr:colOff>114300</xdr:colOff>
      <xdr:row>76</xdr:row>
      <xdr:rowOff>96701</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144978</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0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24316</xdr:rowOff>
    </xdr:from>
    <xdr:to>
      <xdr:col>20</xdr:col>
      <xdr:colOff>38100</xdr:colOff>
      <xdr:row>77</xdr:row>
      <xdr:rowOff>125916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2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117043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31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79592</xdr:rowOff>
    </xdr:from>
    <xdr:to>
      <xdr:col>15</xdr:col>
      <xdr:colOff>101600</xdr:colOff>
      <xdr:row>78</xdr:row>
      <xdr:rowOff>9742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7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152834</xdr:rowOff>
    </xdr:from>
    <xdr:to>
      <xdr:col>10</xdr:col>
      <xdr:colOff>165100</xdr:colOff>
      <xdr:row>78</xdr:row>
      <xdr:rowOff>82984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3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74111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44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137024</xdr:rowOff>
    </xdr:from>
    <xdr:to>
      <xdr:col>6</xdr:col>
      <xdr:colOff>38100</xdr:colOff>
      <xdr:row>78</xdr:row>
      <xdr:rowOff>67174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58301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50634</xdr:rowOff>
    </xdr:from>
    <xdr:to>
      <xdr:col>24</xdr:col>
      <xdr:colOff>63500</xdr:colOff>
      <xdr:row>98</xdr:row>
      <xdr:rowOff>65371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52734"/>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65371</xdr:rowOff>
    </xdr:from>
    <xdr:to>
      <xdr:col>19</xdr:col>
      <xdr:colOff>177800</xdr:colOff>
      <xdr:row>98</xdr:row>
      <xdr:rowOff>71504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67471"/>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71504</xdr:rowOff>
    </xdr:from>
    <xdr:to>
      <xdr:col>15</xdr:col>
      <xdr:colOff>50800</xdr:colOff>
      <xdr:row>98</xdr:row>
      <xdr:rowOff>76183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73604"/>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72270</xdr:rowOff>
    </xdr:from>
    <xdr:to>
      <xdr:col>10</xdr:col>
      <xdr:colOff>114300</xdr:colOff>
      <xdr:row>98</xdr:row>
      <xdr:rowOff>76183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74370"/>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171284</xdr:rowOff>
    </xdr:from>
    <xdr:to>
      <xdr:col>24</xdr:col>
      <xdr:colOff>114300</xdr:colOff>
      <xdr:row>98</xdr:row>
      <xdr:rowOff>101434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87795</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14571</xdr:rowOff>
    </xdr:from>
    <xdr:to>
      <xdr:col>20</xdr:col>
      <xdr:colOff>38100</xdr:colOff>
      <xdr:row>98</xdr:row>
      <xdr:rowOff>116171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107298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20704</xdr:rowOff>
    </xdr:from>
    <xdr:to>
      <xdr:col>15</xdr:col>
      <xdr:colOff>101600</xdr:colOff>
      <xdr:row>98</xdr:row>
      <xdr:rowOff>122304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113431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25383</xdr:rowOff>
    </xdr:from>
    <xdr:to>
      <xdr:col>10</xdr:col>
      <xdr:colOff>165100</xdr:colOff>
      <xdr:row>98</xdr:row>
      <xdr:rowOff>126983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118110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21470</xdr:rowOff>
    </xdr:from>
    <xdr:to>
      <xdr:col>6</xdr:col>
      <xdr:colOff>38100</xdr:colOff>
      <xdr:row>98</xdr:row>
      <xdr:rowOff>123070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114197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57862</xdr:rowOff>
    </xdr:from>
    <xdr:to>
      <xdr:col>55</xdr:col>
      <xdr:colOff>0</xdr:colOff>
      <xdr:row>58</xdr:row>
      <xdr:rowOff>88094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01962"/>
          <a:ext cx="8382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57862</xdr:rowOff>
    </xdr:from>
    <xdr:to>
      <xdr:col>50</xdr:col>
      <xdr:colOff>114300</xdr:colOff>
      <xdr:row>58</xdr:row>
      <xdr:rowOff>67463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0196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27477</xdr:rowOff>
    </xdr:from>
    <xdr:to>
      <xdr:col>45</xdr:col>
      <xdr:colOff>177800</xdr:colOff>
      <xdr:row>58</xdr:row>
      <xdr:rowOff>67463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71577"/>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27477</xdr:rowOff>
    </xdr:from>
    <xdr:to>
      <xdr:col>41</xdr:col>
      <xdr:colOff>50800</xdr:colOff>
      <xdr:row>58</xdr:row>
      <xdr:rowOff>96133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7157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37294</xdr:rowOff>
    </xdr:from>
    <xdr:to>
      <xdr:col>55</xdr:col>
      <xdr:colOff>50800</xdr:colOff>
      <xdr:row>58</xdr:row>
      <xdr:rowOff>138894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123671</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7062</xdr:rowOff>
    </xdr:from>
    <xdr:to>
      <xdr:col>50</xdr:col>
      <xdr:colOff>165100</xdr:colOff>
      <xdr:row>58</xdr:row>
      <xdr:rowOff>108662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99789</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0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16663</xdr:rowOff>
    </xdr:from>
    <xdr:to>
      <xdr:col>46</xdr:col>
      <xdr:colOff>38100</xdr:colOff>
      <xdr:row>58</xdr:row>
      <xdr:rowOff>118263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109390</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148127</xdr:rowOff>
    </xdr:from>
    <xdr:to>
      <xdr:col>41</xdr:col>
      <xdr:colOff>101600</xdr:colOff>
      <xdr:row>58</xdr:row>
      <xdr:rowOff>78277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69404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0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45333</xdr:rowOff>
    </xdr:from>
    <xdr:to>
      <xdr:col>36</xdr:col>
      <xdr:colOff>165100</xdr:colOff>
      <xdr:row>58</xdr:row>
      <xdr:rowOff>146933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138060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8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95447</xdr:rowOff>
    </xdr:from>
    <xdr:to>
      <xdr:col>55</xdr:col>
      <xdr:colOff>0</xdr:colOff>
      <xdr:row>78</xdr:row>
      <xdr:rowOff>154178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68547"/>
          <a:ext cx="838200" cy="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95447</xdr:rowOff>
    </xdr:from>
    <xdr:to>
      <xdr:col>50</xdr:col>
      <xdr:colOff>114300</xdr:colOff>
      <xdr:row>79</xdr:row>
      <xdr:rowOff>29000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68547"/>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14275</xdr:rowOff>
    </xdr:from>
    <xdr:to>
      <xdr:col>45</xdr:col>
      <xdr:colOff>177800</xdr:colOff>
      <xdr:row>79</xdr:row>
      <xdr:rowOff>29000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558825"/>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12731</xdr:rowOff>
    </xdr:from>
    <xdr:to>
      <xdr:col>41</xdr:col>
      <xdr:colOff>50800</xdr:colOff>
      <xdr:row>79</xdr:row>
      <xdr:rowOff>14275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57281"/>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103378</xdr:rowOff>
    </xdr:from>
    <xdr:to>
      <xdr:col>55</xdr:col>
      <xdr:colOff>50800</xdr:colOff>
      <xdr:row>79</xdr:row>
      <xdr:rowOff>33528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18305</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44647</xdr:rowOff>
    </xdr:from>
    <xdr:to>
      <xdr:col>50</xdr:col>
      <xdr:colOff>165100</xdr:colOff>
      <xdr:row>78</xdr:row>
      <xdr:rowOff>146247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137374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149650</xdr:rowOff>
    </xdr:from>
    <xdr:to>
      <xdr:col>46</xdr:col>
      <xdr:colOff>38100</xdr:colOff>
      <xdr:row>79</xdr:row>
      <xdr:rowOff>79800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70927</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61017" y="1361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134925</xdr:rowOff>
    </xdr:from>
    <xdr:to>
      <xdr:col>41</xdr:col>
      <xdr:colOff>101600</xdr:colOff>
      <xdr:row>79</xdr:row>
      <xdr:rowOff>65075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56202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133381</xdr:rowOff>
    </xdr:from>
    <xdr:to>
      <xdr:col>36</xdr:col>
      <xdr:colOff>165100</xdr:colOff>
      <xdr:row>79</xdr:row>
      <xdr:rowOff>63531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54658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9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135434</xdr:rowOff>
    </xdr:from>
    <xdr:to>
      <xdr:col>55</xdr:col>
      <xdr:colOff>0</xdr:colOff>
      <xdr:row>98</xdr:row>
      <xdr:rowOff>11885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66084"/>
          <a:ext cx="838200" cy="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135434</xdr:rowOff>
    </xdr:from>
    <xdr:to>
      <xdr:col>50</xdr:col>
      <xdr:colOff>114300</xdr:colOff>
      <xdr:row>97</xdr:row>
      <xdr:rowOff>153105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66084"/>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153105</xdr:rowOff>
    </xdr:from>
    <xdr:to>
      <xdr:col>45</xdr:col>
      <xdr:colOff>177800</xdr:colOff>
      <xdr:row>98</xdr:row>
      <xdr:rowOff>9585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83755"/>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109493</xdr:rowOff>
    </xdr:from>
    <xdr:to>
      <xdr:col>41</xdr:col>
      <xdr:colOff>50800</xdr:colOff>
      <xdr:row>98</xdr:row>
      <xdr:rowOff>9585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40143"/>
          <a:ext cx="889000" cy="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132535</xdr:rowOff>
    </xdr:from>
    <xdr:to>
      <xdr:col>55</xdr:col>
      <xdr:colOff>50800</xdr:colOff>
      <xdr:row>98</xdr:row>
      <xdr:rowOff>62685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47462</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84634</xdr:rowOff>
    </xdr:from>
    <xdr:to>
      <xdr:col>50</xdr:col>
      <xdr:colOff>165100</xdr:colOff>
      <xdr:row>98</xdr:row>
      <xdr:rowOff>14784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102305</xdr:rowOff>
    </xdr:from>
    <xdr:to>
      <xdr:col>46</xdr:col>
      <xdr:colOff>38100</xdr:colOff>
      <xdr:row>98</xdr:row>
      <xdr:rowOff>32455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23582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130235</xdr:rowOff>
    </xdr:from>
    <xdr:to>
      <xdr:col>41</xdr:col>
      <xdr:colOff>101600</xdr:colOff>
      <xdr:row>98</xdr:row>
      <xdr:rowOff>60385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51512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58693</xdr:rowOff>
    </xdr:from>
    <xdr:to>
      <xdr:col>36</xdr:col>
      <xdr:colOff>165100</xdr:colOff>
      <xdr:row>97</xdr:row>
      <xdr:rowOff>160293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151420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137623</xdr:rowOff>
    </xdr:from>
    <xdr:to>
      <xdr:col>85</xdr:col>
      <xdr:colOff>127000</xdr:colOff>
      <xdr:row>37</xdr:row>
      <xdr:rowOff>158274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81273"/>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5702</xdr:rowOff>
    </xdr:from>
    <xdr:to>
      <xdr:col>81</xdr:col>
      <xdr:colOff>50800</xdr:colOff>
      <xdr:row>37</xdr:row>
      <xdr:rowOff>137623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49352"/>
          <a:ext cx="889000" cy="1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5702</xdr:rowOff>
    </xdr:from>
    <xdr:to>
      <xdr:col>76</xdr:col>
      <xdr:colOff>114300</xdr:colOff>
      <xdr:row>37</xdr:row>
      <xdr:rowOff>62509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4935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62509</xdr:rowOff>
    </xdr:from>
    <xdr:to>
      <xdr:col>71</xdr:col>
      <xdr:colOff>177800</xdr:colOff>
      <xdr:row>37</xdr:row>
      <xdr:rowOff>143434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06159"/>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107474</xdr:rowOff>
    </xdr:from>
    <xdr:to>
      <xdr:col>85</xdr:col>
      <xdr:colOff>177800</xdr:colOff>
      <xdr:row>38</xdr:row>
      <xdr:rowOff>37624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22401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86823</xdr:rowOff>
    </xdr:from>
    <xdr:to>
      <xdr:col>81</xdr:col>
      <xdr:colOff>101600</xdr:colOff>
      <xdr:row>38</xdr:row>
      <xdr:rowOff>16973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126352</xdr:rowOff>
    </xdr:from>
    <xdr:to>
      <xdr:col>76</xdr:col>
      <xdr:colOff>165100</xdr:colOff>
      <xdr:row>37</xdr:row>
      <xdr:rowOff>56502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47629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11709</xdr:rowOff>
    </xdr:from>
    <xdr:to>
      <xdr:col>72</xdr:col>
      <xdr:colOff>38100</xdr:colOff>
      <xdr:row>37</xdr:row>
      <xdr:rowOff>113309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104436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92634</xdr:rowOff>
    </xdr:from>
    <xdr:to>
      <xdr:col>67</xdr:col>
      <xdr:colOff>101600</xdr:colOff>
      <xdr:row>38</xdr:row>
      <xdr:rowOff>22784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100371</xdr:rowOff>
    </xdr:from>
    <xdr:to>
      <xdr:col>85</xdr:col>
      <xdr:colOff>127000</xdr:colOff>
      <xdr:row>57</xdr:row>
      <xdr:rowOff>125865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73021"/>
          <a:ext cx="838200" cy="2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157723</xdr:rowOff>
    </xdr:from>
    <xdr:to>
      <xdr:col>81</xdr:col>
      <xdr:colOff>50800</xdr:colOff>
      <xdr:row>57</xdr:row>
      <xdr:rowOff>100371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587473"/>
          <a:ext cx="889000" cy="2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143435</xdr:rowOff>
    </xdr:from>
    <xdr:to>
      <xdr:col>76</xdr:col>
      <xdr:colOff>114300</xdr:colOff>
      <xdr:row>55</xdr:row>
      <xdr:rowOff>157723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3703300" y="940173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143435</xdr:rowOff>
    </xdr:from>
    <xdr:to>
      <xdr:col>71</xdr:col>
      <xdr:colOff>177800</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401735"/>
          <a:ext cx="889000" cy="49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75065</xdr:rowOff>
    </xdr:from>
    <xdr:to>
      <xdr:col>85</xdr:col>
      <xdr:colOff>177800</xdr:colOff>
      <xdr:row>58</xdr:row>
      <xdr:rowOff>5215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161442</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49571</xdr:rowOff>
    </xdr:from>
    <xdr:to>
      <xdr:col>81</xdr:col>
      <xdr:colOff>101600</xdr:colOff>
      <xdr:row>57</xdr:row>
      <xdr:rowOff>151171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8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142298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106923</xdr:rowOff>
    </xdr:from>
    <xdr:to>
      <xdr:col>76</xdr:col>
      <xdr:colOff>165100</xdr:colOff>
      <xdr:row>56</xdr:row>
      <xdr:rowOff>37073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5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53600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31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92635</xdr:rowOff>
    </xdr:from>
    <xdr:to>
      <xdr:col>72</xdr:col>
      <xdr:colOff>38100</xdr:colOff>
      <xdr:row>55</xdr:row>
      <xdr:rowOff>22785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35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39312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12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70927</xdr:rowOff>
    </xdr:from>
    <xdr:to>
      <xdr:col>67</xdr:col>
      <xdr:colOff>101600</xdr:colOff>
      <xdr:row>58</xdr:row>
      <xdr:rowOff>1077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163654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34475</xdr:rowOff>
    </xdr:from>
    <xdr:to>
      <xdr:col>81</xdr:col>
      <xdr:colOff>50800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79025"/>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32353</xdr:rowOff>
    </xdr:from>
    <xdr:to>
      <xdr:col>76</xdr:col>
      <xdr:colOff>114300</xdr:colOff>
      <xdr:row>79</xdr:row>
      <xdr:rowOff>34475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7690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32353</xdr:rowOff>
    </xdr:from>
    <xdr:to>
      <xdr:col>71</xdr:col>
      <xdr:colOff>177800</xdr:colOff>
      <xdr:row>79</xdr:row>
      <xdr:rowOff>41166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76903"/>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155125</xdr:rowOff>
    </xdr:from>
    <xdr:to>
      <xdr:col>76</xdr:col>
      <xdr:colOff>165100</xdr:colOff>
      <xdr:row>79</xdr:row>
      <xdr:rowOff>85275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76402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153003</xdr:rowOff>
    </xdr:from>
    <xdr:to>
      <xdr:col>72</xdr:col>
      <xdr:colOff>38100</xdr:colOff>
      <xdr:row>79</xdr:row>
      <xdr:rowOff>83153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74280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1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161816</xdr:rowOff>
    </xdr:from>
    <xdr:to>
      <xdr:col>67</xdr:col>
      <xdr:colOff>101600</xdr:colOff>
      <xdr:row>79</xdr:row>
      <xdr:rowOff>91966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27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139440</xdr:rowOff>
    </xdr:from>
    <xdr:to>
      <xdr:col>85</xdr:col>
      <xdr:colOff>127000</xdr:colOff>
      <xdr:row>97</xdr:row>
      <xdr:rowOff>42742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98640"/>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42742</xdr:rowOff>
    </xdr:from>
    <xdr:to>
      <xdr:col>81</xdr:col>
      <xdr:colOff>50800</xdr:colOff>
      <xdr:row>97</xdr:row>
      <xdr:rowOff>44991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73392"/>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44991</xdr:rowOff>
    </xdr:from>
    <xdr:to>
      <xdr:col>76</xdr:col>
      <xdr:colOff>114300</xdr:colOff>
      <xdr:row>97</xdr:row>
      <xdr:rowOff>53893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75641"/>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53893</xdr:rowOff>
    </xdr:from>
    <xdr:to>
      <xdr:col>71</xdr:col>
      <xdr:colOff>177800</xdr:colOff>
      <xdr:row>97</xdr:row>
      <xdr:rowOff>61798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8454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88640</xdr:rowOff>
    </xdr:from>
    <xdr:to>
      <xdr:col>85</xdr:col>
      <xdr:colOff>177800</xdr:colOff>
      <xdr:row>97</xdr:row>
      <xdr:rowOff>18790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111517</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3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163392</xdr:rowOff>
    </xdr:from>
    <xdr:to>
      <xdr:col>81</xdr:col>
      <xdr:colOff>101600</xdr:colOff>
      <xdr:row>97</xdr:row>
      <xdr:rowOff>93542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6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110069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9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165641</xdr:rowOff>
    </xdr:from>
    <xdr:to>
      <xdr:col>76</xdr:col>
      <xdr:colOff>165100</xdr:colOff>
      <xdr:row>97</xdr:row>
      <xdr:rowOff>95791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112318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3093</xdr:rowOff>
    </xdr:from>
    <xdr:to>
      <xdr:col>72</xdr:col>
      <xdr:colOff>38100</xdr:colOff>
      <xdr:row>97</xdr:row>
      <xdr:rowOff>104693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121220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10998</xdr:rowOff>
    </xdr:from>
    <xdr:to>
      <xdr:col>67</xdr:col>
      <xdr:colOff>101600</xdr:colOff>
      <xdr:row>97</xdr:row>
      <xdr:rowOff>112598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総じて類似団体比較において平均を下回る項目が多い中、公債費が高い数値となっている。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これまで普通建設事業の実施における財源の確保に、積極的に地方債の借入れを実施してきたことが要因であった。その対策として、令和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年度に策定した「緊急財政健全化計画」により、普通建設事業などの抑制による起債発行額の抑制</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また、可能な限り繰上償還を実施し、単年度償還額の抑制に努める。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議会費については、令和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年度に議場マイク設備の更新により一時的に増加している。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総務費については、令和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年度に新型コロナウイルス感染症経済対策による特別定額給付金事業、令和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年度は財政調整基金への積立に伴い例年より増加している。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民生費については、令和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新型コロナウイルス感染症経済対策</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による子育て世帯及び住民税非課税世帯への給付金事業により増加している。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年度～令和元年度に実施された総合文化センターにおける本体工事、小中学校における空調整備工事により、大幅に増額していたが、工事完了により減額となった。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年度以降、人件費カットや事務事業の見直し等の効率化を図ることで改善傾向にあった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年度にかけて、収支状況の悪化により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財政調整基金の取崩しを行っているため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令和元年度においては平群駅西土地区画整理組合からの保留地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処分清算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の納入、令和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年度は普通交付税の大幅な増額により基金を積み立てることができた。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％以上の残高を維持できるよう、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一般会計においては、令和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年度は普通交付税の大幅な増額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があった事及び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財政健全化に向けた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管理職</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給与カット、起債の借換等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の歳出抑制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を行った結果数値が大きく改善している。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過去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に赤字決算であった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住宅新築資金等貸付事業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、学校給食費特別会計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年度に策定した「緊急財政健全化計画」に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一般職給与カットによる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総人件費の抑制、</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繰上償還による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公債費の負担軽減、業務の効率化による物件費の抑制、税収入・税外収入の確保、町有財産の計画的処分及び有効活用を図る。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8205132</v>
      </c>
      <c r="BO4" s="404"/>
      <c r="BP4" s="404"/>
      <c r="BQ4" s="404"/>
      <c r="BR4" s="404"/>
      <c r="BS4" s="404"/>
      <c r="BT4" s="404"/>
      <c r="BU4" s="405"/>
      <c r="BV4" s="403">
        <v>9359522</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8.1</v>
      </c>
      <c r="CU4" s="410"/>
      <c r="CV4" s="410"/>
      <c r="CW4" s="410"/>
      <c r="CX4" s="410"/>
      <c r="CY4" s="410"/>
      <c r="CZ4" s="410"/>
      <c r="DA4" s="411"/>
      <c r="DB4" s="409">
        <v>4.5</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7743294</v>
      </c>
      <c r="BO5" s="441"/>
      <c r="BP5" s="441"/>
      <c r="BQ5" s="441"/>
      <c r="BR5" s="441"/>
      <c r="BS5" s="441"/>
      <c r="BT5" s="441"/>
      <c r="BU5" s="442"/>
      <c r="BV5" s="440">
        <v>9101987</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89.9</v>
      </c>
      <c r="CU5" s="438"/>
      <c r="CV5" s="438"/>
      <c r="CW5" s="438"/>
      <c r="CX5" s="438"/>
      <c r="CY5" s="438"/>
      <c r="CZ5" s="438"/>
      <c r="DA5" s="439"/>
      <c r="DB5" s="437">
        <v>95.7</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461838</v>
      </c>
      <c r="BO6" s="441"/>
      <c r="BP6" s="441"/>
      <c r="BQ6" s="441"/>
      <c r="BR6" s="441"/>
      <c r="BS6" s="441"/>
      <c r="BT6" s="441"/>
      <c r="BU6" s="442"/>
      <c r="BV6" s="440">
        <v>257535</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95</v>
      </c>
      <c r="CU6" s="478"/>
      <c r="CV6" s="478"/>
      <c r="CW6" s="478"/>
      <c r="CX6" s="478"/>
      <c r="CY6" s="478"/>
      <c r="CZ6" s="478"/>
      <c r="DA6" s="479"/>
      <c r="DB6" s="477">
        <v>100.1</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49483</v>
      </c>
      <c r="BO7" s="441"/>
      <c r="BP7" s="441"/>
      <c r="BQ7" s="441"/>
      <c r="BR7" s="441"/>
      <c r="BS7" s="441"/>
      <c r="BT7" s="441"/>
      <c r="BU7" s="442"/>
      <c r="BV7" s="440">
        <v>41396</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5065106</v>
      </c>
      <c r="CU7" s="441"/>
      <c r="CV7" s="441"/>
      <c r="CW7" s="441"/>
      <c r="CX7" s="441"/>
      <c r="CY7" s="441"/>
      <c r="CZ7" s="441"/>
      <c r="DA7" s="442"/>
      <c r="DB7" s="440">
        <v>4797260</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110</v>
      </c>
      <c r="AV8" s="473"/>
      <c r="AW8" s="473"/>
      <c r="AX8" s="473"/>
      <c r="AY8" s="474" t="s">
        <v>111</v>
      </c>
      <c r="AZ8" s="475"/>
      <c r="BA8" s="475"/>
      <c r="BB8" s="475"/>
      <c r="BC8" s="475"/>
      <c r="BD8" s="475"/>
      <c r="BE8" s="475"/>
      <c r="BF8" s="475"/>
      <c r="BG8" s="475"/>
      <c r="BH8" s="475"/>
      <c r="BI8" s="475"/>
      <c r="BJ8" s="475"/>
      <c r="BK8" s="475"/>
      <c r="BL8" s="475"/>
      <c r="BM8" s="476"/>
      <c r="BN8" s="440">
        <v>412355</v>
      </c>
      <c r="BO8" s="441"/>
      <c r="BP8" s="441"/>
      <c r="BQ8" s="441"/>
      <c r="BR8" s="441"/>
      <c r="BS8" s="441"/>
      <c r="BT8" s="441"/>
      <c r="BU8" s="442"/>
      <c r="BV8" s="440">
        <v>216139</v>
      </c>
      <c r="BW8" s="441"/>
      <c r="BX8" s="441"/>
      <c r="BY8" s="441"/>
      <c r="BZ8" s="441"/>
      <c r="CA8" s="441"/>
      <c r="CB8" s="441"/>
      <c r="CC8" s="442"/>
      <c r="CD8" s="443" t="s">
        <v>112</v>
      </c>
      <c r="CE8" s="444"/>
      <c r="CF8" s="444"/>
      <c r="CG8" s="444"/>
      <c r="CH8" s="444"/>
      <c r="CI8" s="444"/>
      <c r="CJ8" s="444"/>
      <c r="CK8" s="444"/>
      <c r="CL8" s="444"/>
      <c r="CM8" s="444"/>
      <c r="CN8" s="444"/>
      <c r="CO8" s="444"/>
      <c r="CP8" s="444"/>
      <c r="CQ8" s="444"/>
      <c r="CR8" s="444"/>
      <c r="CS8" s="445"/>
      <c r="CT8" s="480">
        <v>0.45</v>
      </c>
      <c r="CU8" s="481"/>
      <c r="CV8" s="481"/>
      <c r="CW8" s="481"/>
      <c r="CX8" s="481"/>
      <c r="CY8" s="481"/>
      <c r="CZ8" s="481"/>
      <c r="DA8" s="482"/>
      <c r="DB8" s="480">
        <v>0.47</v>
      </c>
      <c r="DC8" s="481"/>
      <c r="DD8" s="481"/>
      <c r="DE8" s="481"/>
      <c r="DF8" s="481"/>
      <c r="DG8" s="481"/>
      <c r="DH8" s="481"/>
      <c r="DI8" s="482"/>
    </row>
    <row r="9" spans="1:119" ht="18.75" customHeight="1" thickBot="1" x14ac:dyDescent="0.2">
      <c r="A9" s="178"/>
      <c r="B9" s="434" t="s">
        <v>113</v>
      </c>
      <c r="C9" s="435"/>
      <c r="D9" s="435"/>
      <c r="E9" s="435"/>
      <c r="F9" s="435"/>
      <c r="G9" s="435"/>
      <c r="H9" s="435"/>
      <c r="I9" s="435"/>
      <c r="J9" s="435"/>
      <c r="K9" s="483"/>
      <c r="L9" s="484" t="s">
        <v>114</v>
      </c>
      <c r="M9" s="485"/>
      <c r="N9" s="485"/>
      <c r="O9" s="485"/>
      <c r="P9" s="485"/>
      <c r="Q9" s="486"/>
      <c r="R9" s="487">
        <v>18009</v>
      </c>
      <c r="S9" s="488"/>
      <c r="T9" s="488"/>
      <c r="U9" s="488"/>
      <c r="V9" s="489"/>
      <c r="W9" s="397" t="s">
        <v>115</v>
      </c>
      <c r="X9" s="398"/>
      <c r="Y9" s="398"/>
      <c r="Z9" s="398"/>
      <c r="AA9" s="398"/>
      <c r="AB9" s="398"/>
      <c r="AC9" s="398"/>
      <c r="AD9" s="398"/>
      <c r="AE9" s="398"/>
      <c r="AF9" s="398"/>
      <c r="AG9" s="398"/>
      <c r="AH9" s="398"/>
      <c r="AI9" s="398"/>
      <c r="AJ9" s="398"/>
      <c r="AK9" s="398"/>
      <c r="AL9" s="399"/>
      <c r="AM9" s="469" t="s">
        <v>116</v>
      </c>
      <c r="AN9" s="470"/>
      <c r="AO9" s="470"/>
      <c r="AP9" s="470"/>
      <c r="AQ9" s="470"/>
      <c r="AR9" s="470"/>
      <c r="AS9" s="470"/>
      <c r="AT9" s="471"/>
      <c r="AU9" s="472" t="s">
        <v>94</v>
      </c>
      <c r="AV9" s="473"/>
      <c r="AW9" s="473"/>
      <c r="AX9" s="473"/>
      <c r="AY9" s="474" t="s">
        <v>117</v>
      </c>
      <c r="AZ9" s="475"/>
      <c r="BA9" s="475"/>
      <c r="BB9" s="475"/>
      <c r="BC9" s="475"/>
      <c r="BD9" s="475"/>
      <c r="BE9" s="475"/>
      <c r="BF9" s="475"/>
      <c r="BG9" s="475"/>
      <c r="BH9" s="475"/>
      <c r="BI9" s="475"/>
      <c r="BJ9" s="475"/>
      <c r="BK9" s="475"/>
      <c r="BL9" s="475"/>
      <c r="BM9" s="476"/>
      <c r="BN9" s="440">
        <v>196216</v>
      </c>
      <c r="BO9" s="441"/>
      <c r="BP9" s="441"/>
      <c r="BQ9" s="441"/>
      <c r="BR9" s="441"/>
      <c r="BS9" s="441"/>
      <c r="BT9" s="441"/>
      <c r="BU9" s="442"/>
      <c r="BV9" s="440">
        <v>45706</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22.6</v>
      </c>
      <c r="CU9" s="438"/>
      <c r="CV9" s="438"/>
      <c r="CW9" s="438"/>
      <c r="CX9" s="438"/>
      <c r="CY9" s="438"/>
      <c r="CZ9" s="438"/>
      <c r="DA9" s="439"/>
      <c r="DB9" s="437">
        <v>19.2</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18883</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112000</v>
      </c>
      <c r="BO10" s="441"/>
      <c r="BP10" s="441"/>
      <c r="BQ10" s="441"/>
      <c r="BR10" s="441"/>
      <c r="BS10" s="441"/>
      <c r="BT10" s="441"/>
      <c r="BU10" s="442"/>
      <c r="BV10" s="440">
        <v>0</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289431</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18582</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94</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130</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18435</v>
      </c>
      <c r="S13" s="525"/>
      <c r="T13" s="525"/>
      <c r="U13" s="525"/>
      <c r="V13" s="526"/>
      <c r="W13" s="456" t="s">
        <v>140</v>
      </c>
      <c r="X13" s="457"/>
      <c r="Y13" s="457"/>
      <c r="Z13" s="457"/>
      <c r="AA13" s="457"/>
      <c r="AB13" s="447"/>
      <c r="AC13" s="491">
        <v>445</v>
      </c>
      <c r="AD13" s="492"/>
      <c r="AE13" s="492"/>
      <c r="AF13" s="492"/>
      <c r="AG13" s="534"/>
      <c r="AH13" s="491">
        <v>458</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597647</v>
      </c>
      <c r="BO13" s="441"/>
      <c r="BP13" s="441"/>
      <c r="BQ13" s="441"/>
      <c r="BR13" s="441"/>
      <c r="BS13" s="441"/>
      <c r="BT13" s="441"/>
      <c r="BU13" s="442"/>
      <c r="BV13" s="440">
        <v>45706</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16</v>
      </c>
      <c r="CU13" s="438"/>
      <c r="CV13" s="438"/>
      <c r="CW13" s="438"/>
      <c r="CX13" s="438"/>
      <c r="CY13" s="438"/>
      <c r="CZ13" s="438"/>
      <c r="DA13" s="439"/>
      <c r="DB13" s="437">
        <v>16.7</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18672</v>
      </c>
      <c r="S14" s="525"/>
      <c r="T14" s="525"/>
      <c r="U14" s="525"/>
      <c r="V14" s="526"/>
      <c r="W14" s="430"/>
      <c r="X14" s="431"/>
      <c r="Y14" s="431"/>
      <c r="Z14" s="431"/>
      <c r="AA14" s="431"/>
      <c r="AB14" s="420"/>
      <c r="AC14" s="527">
        <v>6</v>
      </c>
      <c r="AD14" s="528"/>
      <c r="AE14" s="528"/>
      <c r="AF14" s="528"/>
      <c r="AG14" s="529"/>
      <c r="AH14" s="527">
        <v>6</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183.3</v>
      </c>
      <c r="CU14" s="539"/>
      <c r="CV14" s="539"/>
      <c r="CW14" s="539"/>
      <c r="CX14" s="539"/>
      <c r="CY14" s="539"/>
      <c r="CZ14" s="539"/>
      <c r="DA14" s="540"/>
      <c r="DB14" s="538">
        <v>222.8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139</v>
      </c>
      <c r="N15" s="532"/>
      <c r="O15" s="532"/>
      <c r="P15" s="532"/>
      <c r="Q15" s="533"/>
      <c r="R15" s="524">
        <v>18538</v>
      </c>
      <c r="S15" s="525"/>
      <c r="T15" s="525"/>
      <c r="U15" s="525"/>
      <c r="V15" s="526"/>
      <c r="W15" s="456" t="s">
        <v>147</v>
      </c>
      <c r="X15" s="457"/>
      <c r="Y15" s="457"/>
      <c r="Z15" s="457"/>
      <c r="AA15" s="457"/>
      <c r="AB15" s="447"/>
      <c r="AC15" s="491">
        <v>1515</v>
      </c>
      <c r="AD15" s="492"/>
      <c r="AE15" s="492"/>
      <c r="AF15" s="492"/>
      <c r="AG15" s="534"/>
      <c r="AH15" s="491">
        <v>1642</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1776613</v>
      </c>
      <c r="BO15" s="404"/>
      <c r="BP15" s="404"/>
      <c r="BQ15" s="404"/>
      <c r="BR15" s="404"/>
      <c r="BS15" s="404"/>
      <c r="BT15" s="404"/>
      <c r="BU15" s="405"/>
      <c r="BV15" s="403">
        <v>1905476</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20.5</v>
      </c>
      <c r="AD16" s="528"/>
      <c r="AE16" s="528"/>
      <c r="AF16" s="528"/>
      <c r="AG16" s="529"/>
      <c r="AH16" s="527">
        <v>21.6</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4327732</v>
      </c>
      <c r="BO16" s="441"/>
      <c r="BP16" s="441"/>
      <c r="BQ16" s="441"/>
      <c r="BR16" s="441"/>
      <c r="BS16" s="441"/>
      <c r="BT16" s="441"/>
      <c r="BU16" s="442"/>
      <c r="BV16" s="440">
        <v>4087588</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5423</v>
      </c>
      <c r="AD17" s="492"/>
      <c r="AE17" s="492"/>
      <c r="AF17" s="492"/>
      <c r="AG17" s="534"/>
      <c r="AH17" s="491">
        <v>5511</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2229278</v>
      </c>
      <c r="BO17" s="441"/>
      <c r="BP17" s="441"/>
      <c r="BQ17" s="441"/>
      <c r="BR17" s="441"/>
      <c r="BS17" s="441"/>
      <c r="BT17" s="441"/>
      <c r="BU17" s="442"/>
      <c r="BV17" s="440">
        <v>2406005</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23.9</v>
      </c>
      <c r="M18" s="564"/>
      <c r="N18" s="564"/>
      <c r="O18" s="564"/>
      <c r="P18" s="564"/>
      <c r="Q18" s="564"/>
      <c r="R18" s="565"/>
      <c r="S18" s="565"/>
      <c r="T18" s="565"/>
      <c r="U18" s="565"/>
      <c r="V18" s="566"/>
      <c r="W18" s="458"/>
      <c r="X18" s="459"/>
      <c r="Y18" s="459"/>
      <c r="Z18" s="459"/>
      <c r="AA18" s="459"/>
      <c r="AB18" s="450"/>
      <c r="AC18" s="567">
        <v>73.5</v>
      </c>
      <c r="AD18" s="568"/>
      <c r="AE18" s="568"/>
      <c r="AF18" s="568"/>
      <c r="AG18" s="569"/>
      <c r="AH18" s="567">
        <v>72.400000000000006</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4779455</v>
      </c>
      <c r="BO18" s="441"/>
      <c r="BP18" s="441"/>
      <c r="BQ18" s="441"/>
      <c r="BR18" s="441"/>
      <c r="BS18" s="441"/>
      <c r="BT18" s="441"/>
      <c r="BU18" s="442"/>
      <c r="BV18" s="440">
        <v>4657222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754</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6119423</v>
      </c>
      <c r="BO19" s="441"/>
      <c r="BP19" s="441"/>
      <c r="BQ19" s="441"/>
      <c r="BR19" s="441"/>
      <c r="BS19" s="441"/>
      <c r="BT19" s="441"/>
      <c r="BU19" s="442"/>
      <c r="BV19" s="440">
        <v>5700317</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7173</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13841974</v>
      </c>
      <c r="BO22" s="404"/>
      <c r="BP22" s="404"/>
      <c r="BQ22" s="404"/>
      <c r="BR22" s="404"/>
      <c r="BS22" s="404"/>
      <c r="BT22" s="404"/>
      <c r="BU22" s="405"/>
      <c r="BV22" s="403">
        <v>14715543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7960556</v>
      </c>
      <c r="BO23" s="441"/>
      <c r="BP23" s="441"/>
      <c r="BQ23" s="441"/>
      <c r="BR23" s="441"/>
      <c r="BS23" s="441"/>
      <c r="BT23" s="441"/>
      <c r="BU23" s="442"/>
      <c r="BV23" s="440">
        <v>8426608</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4920</v>
      </c>
      <c r="R24" s="492"/>
      <c r="S24" s="492"/>
      <c r="T24" s="492"/>
      <c r="U24" s="492"/>
      <c r="V24" s="534"/>
      <c r="W24" s="586"/>
      <c r="X24" s="587"/>
      <c r="Y24" s="588"/>
      <c r="Z24" s="490" t="s">
        <v>172</v>
      </c>
      <c r="AA24" s="470"/>
      <c r="AB24" s="470"/>
      <c r="AC24" s="470"/>
      <c r="AD24" s="470"/>
      <c r="AE24" s="470"/>
      <c r="AF24" s="470"/>
      <c r="AG24" s="471"/>
      <c r="AH24" s="491">
        <v>166</v>
      </c>
      <c r="AI24" s="492"/>
      <c r="AJ24" s="492"/>
      <c r="AK24" s="492"/>
      <c r="AL24" s="534"/>
      <c r="AM24" s="491">
        <v>519912</v>
      </c>
      <c r="AN24" s="492"/>
      <c r="AO24" s="492"/>
      <c r="AP24" s="492"/>
      <c r="AQ24" s="492"/>
      <c r="AR24" s="534"/>
      <c r="AS24" s="491">
        <v>3132</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10630360</v>
      </c>
      <c r="BO24" s="441"/>
      <c r="BP24" s="441"/>
      <c r="BQ24" s="441"/>
      <c r="BR24" s="441"/>
      <c r="BS24" s="441"/>
      <c r="BT24" s="441"/>
      <c r="BU24" s="442"/>
      <c r="BV24" s="440">
        <v>11174107</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4680</v>
      </c>
      <c r="R25" s="492"/>
      <c r="S25" s="492"/>
      <c r="T25" s="492"/>
      <c r="U25" s="492"/>
      <c r="V25" s="534"/>
      <c r="W25" s="586"/>
      <c r="X25" s="587"/>
      <c r="Y25" s="588"/>
      <c r="Z25" s="490" t="s">
        <v>175</v>
      </c>
      <c r="AA25" s="470"/>
      <c r="AB25" s="470"/>
      <c r="AC25" s="470"/>
      <c r="AD25" s="470"/>
      <c r="AE25" s="470"/>
      <c r="AF25" s="470"/>
      <c r="AG25" s="471"/>
      <c r="AH25" s="491" t="s">
        <v>138</v>
      </c>
      <c r="AI25" s="492"/>
      <c r="AJ25" s="492"/>
      <c r="AK25" s="492"/>
      <c r="AL25" s="534"/>
      <c r="AM25" s="491" t="s">
        <v>138</v>
      </c>
      <c r="AN25" s="492"/>
      <c r="AO25" s="492"/>
      <c r="AP25" s="492"/>
      <c r="AQ25" s="492"/>
      <c r="AR25" s="534"/>
      <c r="AS25" s="491" t="s">
        <v>138</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t="s">
        <v>138</v>
      </c>
      <c r="BO25" s="404"/>
      <c r="BP25" s="404"/>
      <c r="BQ25" s="404"/>
      <c r="BR25" s="404"/>
      <c r="BS25" s="404"/>
      <c r="BT25" s="404"/>
      <c r="BU25" s="405"/>
      <c r="BV25" s="403" t="s">
        <v>138</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177</v>
      </c>
      <c r="F26" s="470"/>
      <c r="G26" s="470"/>
      <c r="H26" s="470"/>
      <c r="I26" s="470"/>
      <c r="J26" s="470"/>
      <c r="K26" s="471"/>
      <c r="L26" s="491">
        <v>1</v>
      </c>
      <c r="M26" s="492"/>
      <c r="N26" s="492"/>
      <c r="O26" s="492"/>
      <c r="P26" s="534"/>
      <c r="Q26" s="491">
        <v>4575</v>
      </c>
      <c r="R26" s="492"/>
      <c r="S26" s="492"/>
      <c r="T26" s="492"/>
      <c r="U26" s="492"/>
      <c r="V26" s="534"/>
      <c r="W26" s="586"/>
      <c r="X26" s="587"/>
      <c r="Y26" s="588"/>
      <c r="Z26" s="490" t="s">
        <v>178</v>
      </c>
      <c r="AA26" s="592"/>
      <c r="AB26" s="592"/>
      <c r="AC26" s="592"/>
      <c r="AD26" s="592"/>
      <c r="AE26" s="592"/>
      <c r="AF26" s="592"/>
      <c r="AG26" s="593"/>
      <c r="AH26" s="491">
        <v>15</v>
      </c>
      <c r="AI26" s="492"/>
      <c r="AJ26" s="492"/>
      <c r="AK26" s="492"/>
      <c r="AL26" s="534"/>
      <c r="AM26" s="491">
        <v>54600</v>
      </c>
      <c r="AN26" s="492"/>
      <c r="AO26" s="492"/>
      <c r="AP26" s="492"/>
      <c r="AQ26" s="492"/>
      <c r="AR26" s="534"/>
      <c r="AS26" s="491">
        <v>3640</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138</v>
      </c>
      <c r="BO26" s="441"/>
      <c r="BP26" s="441"/>
      <c r="BQ26" s="441"/>
      <c r="BR26" s="441"/>
      <c r="BS26" s="441"/>
      <c r="BT26" s="441"/>
      <c r="BU26" s="442"/>
      <c r="BV26" s="440" t="s">
        <v>138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3060</v>
      </c>
      <c r="R27" s="492"/>
      <c r="S27" s="492"/>
      <c r="T27" s="492"/>
      <c r="U27" s="492"/>
      <c r="V27" s="534"/>
      <c r="W27" s="586"/>
      <c r="X27" s="587"/>
      <c r="Y27" s="588"/>
      <c r="Z27" s="490" t="s">
        <v>181</v>
      </c>
      <c r="AA27" s="470"/>
      <c r="AB27" s="470"/>
      <c r="AC27" s="470"/>
      <c r="AD27" s="470"/>
      <c r="AE27" s="470"/>
      <c r="AF27" s="470"/>
      <c r="AG27" s="471"/>
      <c r="AH27" s="491">
        <v>3</v>
      </c>
      <c r="AI27" s="492"/>
      <c r="AJ27" s="492"/>
      <c r="AK27" s="492"/>
      <c r="AL27" s="534"/>
      <c r="AM27" s="491">
        <v>11085</v>
      </c>
      <c r="AN27" s="492"/>
      <c r="AO27" s="492"/>
      <c r="AP27" s="492"/>
      <c r="AQ27" s="492"/>
      <c r="AR27" s="534"/>
      <c r="AS27" s="491">
        <v>3695</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t="s">
        <v>138</v>
      </c>
      <c r="BO27" s="560"/>
      <c r="BP27" s="560"/>
      <c r="BQ27" s="560"/>
      <c r="BR27" s="560"/>
      <c r="BS27" s="560"/>
      <c r="BT27" s="560"/>
      <c r="BU27" s="561"/>
      <c r="BV27" s="559" t="s">
        <v>130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2635</v>
      </c>
      <c r="R28" s="492"/>
      <c r="S28" s="492"/>
      <c r="T28" s="492"/>
      <c r="U28" s="492"/>
      <c r="V28" s="534"/>
      <c r="W28" s="586"/>
      <c r="X28" s="587"/>
      <c r="Y28" s="588"/>
      <c r="Z28" s="490" t="s">
        <v>184</v>
      </c>
      <c r="AA28" s="470"/>
      <c r="AB28" s="470"/>
      <c r="AC28" s="470"/>
      <c r="AD28" s="470"/>
      <c r="AE28" s="470"/>
      <c r="AF28" s="470"/>
      <c r="AG28" s="471"/>
      <c r="AH28" s="491" t="s">
        <v>130</v>
      </c>
      <c r="AI28" s="492"/>
      <c r="AJ28" s="492"/>
      <c r="AK28" s="492"/>
      <c r="AL28" s="534"/>
      <c r="AM28" s="491" t="s">
        <v>138</v>
      </c>
      <c r="AN28" s="492"/>
      <c r="AO28" s="492"/>
      <c r="AP28" s="492"/>
      <c r="AQ28" s="492"/>
      <c r="AR28" s="534"/>
      <c r="AS28" s="491" t="s">
        <v>138</v>
      </c>
      <c r="AT28" s="492"/>
      <c r="AU28" s="492"/>
      <c r="AV28" s="492"/>
      <c r="AW28" s="492"/>
      <c r="AX28" s="493"/>
      <c r="AY28" s="594" t="s">
        <v>185</v>
      </c>
      <c r="AZ28" s="595"/>
      <c r="BA28" s="595"/>
      <c r="BB28" s="596"/>
      <c r="BC28" s="400" t="s">
        <v>48</v>
      </c>
      <c r="BD28" s="401"/>
      <c r="BE28" s="401"/>
      <c r="BF28" s="401"/>
      <c r="BG28" s="401"/>
      <c r="BH28" s="401"/>
      <c r="BI28" s="401"/>
      <c r="BJ28" s="401"/>
      <c r="BK28" s="401"/>
      <c r="BL28" s="401"/>
      <c r="BM28" s="402"/>
      <c r="BN28" s="403">
        <v>255198</v>
      </c>
      <c r="BO28" s="404"/>
      <c r="BP28" s="404"/>
      <c r="BQ28" s="404"/>
      <c r="BR28" s="404"/>
      <c r="BS28" s="404"/>
      <c r="BT28" s="404"/>
      <c r="BU28" s="405"/>
      <c r="BV28" s="403">
        <v>143198</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10</v>
      </c>
      <c r="M29" s="492"/>
      <c r="N29" s="492"/>
      <c r="O29" s="492"/>
      <c r="P29" s="534"/>
      <c r="Q29" s="491">
        <v>2465</v>
      </c>
      <c r="R29" s="492"/>
      <c r="S29" s="492"/>
      <c r="T29" s="492"/>
      <c r="U29" s="492"/>
      <c r="V29" s="534"/>
      <c r="W29" s="589"/>
      <c r="X29" s="590"/>
      <c r="Y29" s="591"/>
      <c r="Z29" s="490" t="s">
        <v>187</v>
      </c>
      <c r="AA29" s="470"/>
      <c r="AB29" s="470"/>
      <c r="AC29" s="470"/>
      <c r="AD29" s="470"/>
      <c r="AE29" s="470"/>
      <c r="AF29" s="470"/>
      <c r="AG29" s="471"/>
      <c r="AH29" s="491">
        <v>169</v>
      </c>
      <c r="AI29" s="492"/>
      <c r="AJ29" s="492"/>
      <c r="AK29" s="492"/>
      <c r="AL29" s="534"/>
      <c r="AM29" s="491">
        <v>530997</v>
      </c>
      <c r="AN29" s="492"/>
      <c r="AO29" s="492"/>
      <c r="AP29" s="492"/>
      <c r="AQ29" s="492"/>
      <c r="AR29" s="534"/>
      <c r="AS29" s="491">
        <v>3142</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2910</v>
      </c>
      <c r="BO29" s="441"/>
      <c r="BP29" s="441"/>
      <c r="BQ29" s="441"/>
      <c r="BR29" s="441"/>
      <c r="BS29" s="441"/>
      <c r="BT29" s="441"/>
      <c r="BU29" s="442"/>
      <c r="BV29" s="440">
        <v>2910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94.1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286396</v>
      </c>
      <c r="BO30" s="560"/>
      <c r="BP30" s="560"/>
      <c r="BQ30" s="560"/>
      <c r="BR30" s="560"/>
      <c r="BS30" s="560"/>
      <c r="BT30" s="560"/>
      <c r="BU30" s="561"/>
      <c r="BV30" s="559">
        <v>239129</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198</v>
      </c>
      <c r="X33" s="429"/>
      <c r="Y33" s="429"/>
      <c r="Z33" s="429"/>
      <c r="AA33" s="429"/>
      <c r="AB33" s="429"/>
      <c r="AC33" s="429"/>
      <c r="AD33" s="429"/>
      <c r="AE33" s="429"/>
      <c r="AF33" s="429"/>
      <c r="AG33" s="429"/>
      <c r="AH33" s="429"/>
      <c r="AI33" s="429"/>
      <c r="AJ33" s="429"/>
      <c r="AK33" s="429"/>
      <c r="AL33" s="203"/>
      <c r="AM33" s="464" t="s">
        <v>196</v>
      </c>
      <c r="AN33" s="464"/>
      <c r="AO33" s="429" t="s">
        <v>198</v>
      </c>
      <c r="AP33" s="429"/>
      <c r="AQ33" s="429"/>
      <c r="AR33" s="429"/>
      <c r="AS33" s="429"/>
      <c r="AT33" s="429"/>
      <c r="AU33" s="429"/>
      <c r="AV33" s="429"/>
      <c r="AW33" s="429"/>
      <c r="AX33" s="429"/>
      <c r="AY33" s="429"/>
      <c r="AZ33" s="429"/>
      <c r="BA33" s="429"/>
      <c r="BB33" s="429"/>
      <c r="BC33" s="429"/>
      <c r="BD33" s="204"/>
      <c r="BE33" s="429" t="s">
        <v>199</v>
      </c>
      <c r="BF33" s="429"/>
      <c r="BG33" s="429" t="s">
        <v>200</v>
      </c>
      <c r="BH33" s="429"/>
      <c r="BI33" s="429"/>
      <c r="BJ33" s="429"/>
      <c r="BK33" s="429"/>
      <c r="BL33" s="429"/>
      <c r="BM33" s="429"/>
      <c r="BN33" s="429"/>
      <c r="BO33" s="429"/>
      <c r="BP33" s="429"/>
      <c r="BQ33" s="429"/>
      <c r="BR33" s="429"/>
      <c r="BS33" s="429"/>
      <c r="BT33" s="429"/>
      <c r="BU33" s="429"/>
      <c r="BV33" s="204"/>
      <c r="BW33" s="464" t="s">
        <v>199</v>
      </c>
      <c r="BX33" s="464"/>
      <c r="BY33" s="429" t="s">
        <v>201</v>
      </c>
      <c r="BZ33" s="429"/>
      <c r="CA33" s="429"/>
      <c r="CB33" s="429"/>
      <c r="CC33" s="429"/>
      <c r="CD33" s="429"/>
      <c r="CE33" s="429"/>
      <c r="CF33" s="429"/>
      <c r="CG33" s="429"/>
      <c r="CH33" s="429"/>
      <c r="CI33" s="429"/>
      <c r="CJ33" s="429"/>
      <c r="CK33" s="429"/>
      <c r="CL33" s="429"/>
      <c r="CM33" s="429"/>
      <c r="CN33" s="203"/>
      <c r="CO33" s="464" t="s">
        <v>196</v>
      </c>
      <c r="CP33" s="464"/>
      <c r="CQ33" s="429" t="s">
        <v>202</v>
      </c>
      <c r="CR33" s="429"/>
      <c r="CS33" s="429"/>
      <c r="CT33" s="429"/>
      <c r="CU33" s="429"/>
      <c r="CV33" s="429"/>
      <c r="CW33" s="429"/>
      <c r="CX33" s="429"/>
      <c r="CY33" s="429"/>
      <c r="CZ33" s="429"/>
      <c r="DA33" s="429"/>
      <c r="DB33" s="429"/>
      <c r="DC33" s="429"/>
      <c r="DD33" s="429"/>
      <c r="DE33" s="429"/>
      <c r="DF33" s="203"/>
      <c r="DG33" s="629" t="s">
        <v>203</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6</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9</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11</v>
      </c>
      <c r="BF34" s="630"/>
      <c r="BG34" s="631" t="str">
        <f>IF('各会計、関係団体の財政状況及び健全化判断比率'!B33="","",'各会計、関係団体の財政状況及び健全化判断比率'!B33)</f>
        <v>農業集落排水事業特別会計</v>
      </c>
      <c r="BH34" s="631"/>
      <c r="BI34" s="631"/>
      <c r="BJ34" s="631"/>
      <c r="BK34" s="631"/>
      <c r="BL34" s="631"/>
      <c r="BM34" s="631"/>
      <c r="BN34" s="631"/>
      <c r="BO34" s="631"/>
      <c r="BP34" s="631"/>
      <c r="BQ34" s="631"/>
      <c r="BR34" s="631"/>
      <c r="BS34" s="631"/>
      <c r="BT34" s="631"/>
      <c r="BU34" s="631"/>
      <c r="BV34" s="178"/>
      <c r="BW34" s="630">
        <f>IF(BY34="","",MAX(C34:D43,U34:V43,AM34:AN43,BE34:BF43)+1)</f>
        <v>12</v>
      </c>
      <c r="BX34" s="630"/>
      <c r="BY34" s="631" t="str">
        <f>IF('各会計、関係団体の財政状況及び健全化判断比率'!B68="","",'各会計、関係団体の財政状況及び健全化判断比率'!B68)</f>
        <v>老人福祉施設三室園組合</v>
      </c>
      <c r="BZ34" s="631"/>
      <c r="CA34" s="631"/>
      <c r="CB34" s="631"/>
      <c r="CC34" s="631"/>
      <c r="CD34" s="631"/>
      <c r="CE34" s="631"/>
      <c r="CF34" s="631"/>
      <c r="CG34" s="631"/>
      <c r="CH34" s="631"/>
      <c r="CI34" s="631"/>
      <c r="CJ34" s="631"/>
      <c r="CK34" s="631"/>
      <c r="CL34" s="631"/>
      <c r="CM34" s="631"/>
      <c r="CN34" s="178"/>
      <c r="CO34" s="630">
        <f>IF(CQ34="","",MAX(C34:D43,U34:V43,AM34:AN43,BE34:BF43,BW34:BX43)+1)</f>
        <v>17</v>
      </c>
      <c r="CP34" s="630"/>
      <c r="CQ34" s="631" t="str">
        <f>IF('各会計、関係団体の財政状況及び健全化判断比率'!BS7="","",'各会計、関係団体の財政状況及び健全化判断比率'!BS7)</f>
        <v>公益財団法人平群町地域振興センター</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住宅新築資金等貸付事業特別会計</v>
      </c>
      <c r="F35" s="631"/>
      <c r="G35" s="631"/>
      <c r="H35" s="631"/>
      <c r="I35" s="631"/>
      <c r="J35" s="631"/>
      <c r="K35" s="631"/>
      <c r="L35" s="631"/>
      <c r="M35" s="631"/>
      <c r="N35" s="631"/>
      <c r="O35" s="631"/>
      <c r="P35" s="631"/>
      <c r="Q35" s="631"/>
      <c r="R35" s="631"/>
      <c r="S35" s="631"/>
      <c r="T35" s="178"/>
      <c r="U35" s="630">
        <f>IF(W35="","",U34+1)</f>
        <v>7</v>
      </c>
      <c r="V35" s="630"/>
      <c r="W35" s="631" t="str">
        <f>IF('各会計、関係団体の財政状況及び健全化判断比率'!B29="","",'各会計、関係団体の財政状況及び健全化判断比率'!B29)</f>
        <v>後期高齢者医療特別会計</v>
      </c>
      <c r="X35" s="631"/>
      <c r="Y35" s="631"/>
      <c r="Z35" s="631"/>
      <c r="AA35" s="631"/>
      <c r="AB35" s="631"/>
      <c r="AC35" s="631"/>
      <c r="AD35" s="631"/>
      <c r="AE35" s="631"/>
      <c r="AF35" s="631"/>
      <c r="AG35" s="631"/>
      <c r="AH35" s="631"/>
      <c r="AI35" s="631"/>
      <c r="AJ35" s="631"/>
      <c r="AK35" s="631"/>
      <c r="AL35" s="178"/>
      <c r="AM35" s="630">
        <f t="shared" ref="AM35:AM43" si="0">IF(AO35="","",AM34+1)</f>
        <v>10</v>
      </c>
      <c r="AN35" s="630"/>
      <c r="AO35" s="631" t="str">
        <f>IF('各会計、関係団体の財政状況及び健全化判断比率'!B32="","",'各会計、関係団体の財政状況及び健全化判断比率'!B32)</f>
        <v>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13</v>
      </c>
      <c r="BX35" s="630"/>
      <c r="BY35" s="631" t="str">
        <f>IF('各会計、関係団体の財政状況及び健全化判断比率'!B69="","",'各会計、関係団体の財政状況及び健全化判断比率'!B69)</f>
        <v>奈良県市町村総合事務組合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学校給食費特別会計</v>
      </c>
      <c r="F36" s="631"/>
      <c r="G36" s="631"/>
      <c r="H36" s="631"/>
      <c r="I36" s="631"/>
      <c r="J36" s="631"/>
      <c r="K36" s="631"/>
      <c r="L36" s="631"/>
      <c r="M36" s="631"/>
      <c r="N36" s="631"/>
      <c r="O36" s="631"/>
      <c r="P36" s="631"/>
      <c r="Q36" s="631"/>
      <c r="R36" s="631"/>
      <c r="S36" s="631"/>
      <c r="T36" s="178"/>
      <c r="U36" s="630">
        <f t="shared" ref="U36:U43" si="4">IF(W36="","",U35+1)</f>
        <v>8</v>
      </c>
      <c r="V36" s="630"/>
      <c r="W36" s="631" t="str">
        <f>IF('各会計、関係団体の財政状況及び健全化判断比率'!B30="","",'各会計、関係団体の財政状況及び健全化判断比率'!B30)</f>
        <v>介護保険特別会計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14</v>
      </c>
      <c r="BX36" s="630"/>
      <c r="BY36" s="631" t="str">
        <f>IF('各会計、関係団体の財政状況及び健全化判断比率'!B70="","",'各会計、関係団体の財政状況及び健全化判断比率'!B70)</f>
        <v>王寺周辺広域休日応急診療施設組合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f>IF(E37="","",C36+1)</f>
        <v>4</v>
      </c>
      <c r="D37" s="630"/>
      <c r="E37" s="631" t="str">
        <f>IF('各会計、関係団体の財政状況及び健全化判断比率'!B10="","",'各会計、関係団体の財政状況及び健全化判断比率'!B10)</f>
        <v>奨学資金貸付事業特別会計</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15</v>
      </c>
      <c r="BX37" s="630"/>
      <c r="BY37" s="631" t="str">
        <f>IF('各会計、関係団体の財政状況及び健全化判断比率'!B71="","",'各会計、関係団体の財政状況及び健全化判断比率'!B71)</f>
        <v>奈良県後期高齢者医療広域連合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f t="shared" ref="C38:C43" si="5">IF(E38="","",C37+1)</f>
        <v>5</v>
      </c>
      <c r="D38" s="630"/>
      <c r="E38" s="631" t="str">
        <f>IF('各会計、関係団体の財政状況及び健全化判断比率'!B11="","",'各会計、関係団体の財政状況及び健全化判断比率'!B11)</f>
        <v>用地先行取得事業特別会計</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16</v>
      </c>
      <c r="BX38" s="630"/>
      <c r="BY38" s="631" t="str">
        <f>IF('各会計、関係団体の財政状況及び健全化判断比率'!B72="","",'各会計、関係団体の財政状況及び健全化判断比率'!B72)</f>
        <v>奈良県広域消防組合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3" t="s">
        <v>205</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206</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207</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208</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209</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210</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211</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592</v>
      </c>
    </row>
    <row r="54" spans="5:113" x14ac:dyDescent="0.15"/>
    <row r="55" spans="5:113" x14ac:dyDescent="0.15"/>
    <row r="56" spans="5:113" x14ac:dyDescent="0.15"/>
  </sheetData>
  <sheetProtection algorithmName="SHA-512" hashValue="E5aDOtCCXcbV+aJk3IH+PzqKDTD/kObpQ17Yl/z9vqgmQfMvg7MPBXm5mjMxkwI/Cg/jvsrJ14XQY/+NUNIACA==" saltValue="+GtXIYYbj8/tvKolbVja2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2" t="s">
        <v>563</v>
      </c>
      <c r="D34" s="1182"/>
      <c r="E34" s="1183"/>
      <c r="F34" s="32">
        <v>4.4000000000000004</v>
      </c>
      <c r="G34" s="33">
        <v>1.66</v>
      </c>
      <c r="H34" s="33">
        <v>3.65</v>
      </c>
      <c r="I34" s="33">
        <v>4.3</v>
      </c>
      <c r="J34" s="34">
        <v>7.89</v>
      </c>
      <c r="K34" s="22"/>
      <c r="L34" s="22"/>
      <c r="M34" s="22"/>
      <c r="N34" s="22"/>
      <c r="O34" s="22"/>
      <c r="P34" s="22"/>
    </row>
    <row r="35" spans="1:16" ht="39" customHeight="1" x14ac:dyDescent="0.15">
      <c r="A35" s="22"/>
      <c r="B35" s="35"/>
      <c r="C35" s="1176" t="s">
        <v>564</v>
      </c>
      <c r="D35" s="1177"/>
      <c r="E35" s="1178"/>
      <c r="F35" s="36" t="s">
        <v>515</v>
      </c>
      <c r="G35" s="37">
        <v>4.38</v>
      </c>
      <c r="H35" s="37">
        <v>6.04</v>
      </c>
      <c r="I35" s="37">
        <v>6.5</v>
      </c>
      <c r="J35" s="38">
        <v>6.43</v>
      </c>
      <c r="K35" s="22"/>
      <c r="L35" s="22"/>
      <c r="M35" s="22"/>
      <c r="N35" s="22"/>
      <c r="O35" s="22"/>
      <c r="P35" s="22"/>
    </row>
    <row r="36" spans="1:16" ht="39" customHeight="1" x14ac:dyDescent="0.15">
      <c r="A36" s="22"/>
      <c r="B36" s="35"/>
      <c r="C36" s="1176" t="s">
        <v>565</v>
      </c>
      <c r="D36" s="1177"/>
      <c r="E36" s="1178"/>
      <c r="F36" s="36">
        <v>7.67</v>
      </c>
      <c r="G36" s="37">
        <v>6.57</v>
      </c>
      <c r="H36" s="37">
        <v>4.92</v>
      </c>
      <c r="I36" s="37">
        <v>4.34</v>
      </c>
      <c r="J36" s="38">
        <v>4.03</v>
      </c>
      <c r="K36" s="22"/>
      <c r="L36" s="22"/>
      <c r="M36" s="22"/>
      <c r="N36" s="22"/>
      <c r="O36" s="22"/>
      <c r="P36" s="22"/>
    </row>
    <row r="37" spans="1:16" ht="39" customHeight="1" x14ac:dyDescent="0.15">
      <c r="A37" s="22"/>
      <c r="B37" s="35"/>
      <c r="C37" s="1176" t="s">
        <v>566</v>
      </c>
      <c r="D37" s="1177"/>
      <c r="E37" s="1178"/>
      <c r="F37" s="36">
        <v>3.2</v>
      </c>
      <c r="G37" s="37">
        <v>0.82</v>
      </c>
      <c r="H37" s="37">
        <v>2.2000000000000002</v>
      </c>
      <c r="I37" s="37">
        <v>2.7</v>
      </c>
      <c r="J37" s="38">
        <v>3.78</v>
      </c>
      <c r="K37" s="22"/>
      <c r="L37" s="22"/>
      <c r="M37" s="22"/>
      <c r="N37" s="22"/>
      <c r="O37" s="22"/>
      <c r="P37" s="22"/>
    </row>
    <row r="38" spans="1:16" ht="39" customHeight="1" x14ac:dyDescent="0.15">
      <c r="A38" s="22"/>
      <c r="B38" s="35"/>
      <c r="C38" s="1176" t="s">
        <v>567</v>
      </c>
      <c r="D38" s="1177"/>
      <c r="E38" s="1178"/>
      <c r="F38" s="36" t="s">
        <v>568</v>
      </c>
      <c r="G38" s="37" t="s">
        <v>569</v>
      </c>
      <c r="H38" s="37">
        <v>0.1</v>
      </c>
      <c r="I38" s="37">
        <v>0.17</v>
      </c>
      <c r="J38" s="38">
        <v>0.24</v>
      </c>
      <c r="K38" s="22"/>
      <c r="L38" s="22"/>
      <c r="M38" s="22"/>
      <c r="N38" s="22"/>
      <c r="O38" s="22"/>
      <c r="P38" s="22"/>
    </row>
    <row r="39" spans="1:16" ht="39" customHeight="1" x14ac:dyDescent="0.15">
      <c r="A39" s="22"/>
      <c r="B39" s="35"/>
      <c r="C39" s="1176" t="s">
        <v>570</v>
      </c>
      <c r="D39" s="1177"/>
      <c r="E39" s="1178"/>
      <c r="F39" s="36">
        <v>0</v>
      </c>
      <c r="G39" s="37">
        <v>0</v>
      </c>
      <c r="H39" s="37">
        <v>0</v>
      </c>
      <c r="I39" s="37">
        <v>0</v>
      </c>
      <c r="J39" s="38">
        <v>0.01</v>
      </c>
      <c r="K39" s="22"/>
      <c r="L39" s="22"/>
      <c r="M39" s="22"/>
      <c r="N39" s="22"/>
      <c r="O39" s="22"/>
      <c r="P39" s="22"/>
    </row>
    <row r="40" spans="1:16" ht="39" customHeight="1" x14ac:dyDescent="0.15">
      <c r="A40" s="22"/>
      <c r="B40" s="35"/>
      <c r="C40" s="1176" t="s">
        <v>571</v>
      </c>
      <c r="D40" s="1177"/>
      <c r="E40" s="1178"/>
      <c r="F40" s="36">
        <v>0</v>
      </c>
      <c r="G40" s="37">
        <v>0</v>
      </c>
      <c r="H40" s="37" t="s">
        <v>569</v>
      </c>
      <c r="I40" s="37">
        <v>0.02</v>
      </c>
      <c r="J40" s="38">
        <v>0</v>
      </c>
      <c r="K40" s="22"/>
      <c r="L40" s="22"/>
      <c r="M40" s="22"/>
      <c r="N40" s="22"/>
      <c r="O40" s="22"/>
      <c r="P40" s="22"/>
    </row>
    <row r="41" spans="1:16" ht="39" customHeight="1" x14ac:dyDescent="0.15">
      <c r="A41" s="22"/>
      <c r="B41" s="35"/>
      <c r="C41" s="1176" t="s">
        <v>572</v>
      </c>
      <c r="D41" s="1177"/>
      <c r="E41" s="1178"/>
      <c r="F41" s="36">
        <v>0</v>
      </c>
      <c r="G41" s="37">
        <v>0</v>
      </c>
      <c r="H41" s="37">
        <v>0</v>
      </c>
      <c r="I41" s="37">
        <v>0</v>
      </c>
      <c r="J41" s="38">
        <v>0</v>
      </c>
      <c r="K41" s="22"/>
      <c r="L41" s="22"/>
      <c r="M41" s="22"/>
      <c r="N41" s="22"/>
      <c r="O41" s="22"/>
      <c r="P41" s="22"/>
    </row>
    <row r="42" spans="1:16" ht="39" customHeight="1" x14ac:dyDescent="0.15">
      <c r="A42" s="22"/>
      <c r="B42" s="39"/>
      <c r="C42" s="1176" t="s">
        <v>573</v>
      </c>
      <c r="D42" s="1177"/>
      <c r="E42" s="1178"/>
      <c r="F42" s="36" t="s">
        <v>515</v>
      </c>
      <c r="G42" s="37" t="s">
        <v>515</v>
      </c>
      <c r="H42" s="37" t="s">
        <v>515</v>
      </c>
      <c r="I42" s="37" t="s">
        <v>515</v>
      </c>
      <c r="J42" s="38" t="s">
        <v>515</v>
      </c>
      <c r="K42" s="22"/>
      <c r="L42" s="22"/>
      <c r="M42" s="22"/>
      <c r="N42" s="22"/>
      <c r="O42" s="22"/>
      <c r="P42" s="22"/>
    </row>
    <row r="43" spans="1:16" ht="39" customHeight="1" thickBot="1" x14ac:dyDescent="0.2">
      <c r="A43" s="22"/>
      <c r="B43" s="40"/>
      <c r="C43" s="1179" t="s">
        <v>574</v>
      </c>
      <c r="D43" s="1180"/>
      <c r="E43" s="1181"/>
      <c r="F43" s="41">
        <v>2.48</v>
      </c>
      <c r="G43" s="42">
        <v>1.41</v>
      </c>
      <c r="H43" s="42">
        <v>1.7</v>
      </c>
      <c r="I43" s="42">
        <v>0.25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Ix9swsSrDlUPaorRpxbPpe9be5nYKtRm3/XtkMn0r+CQl9iURejWKPztX0DUATtWYVQz54Xp4N74se/59qbDQ==" saltValue="RUkZYPDRyQWXO+QEuwEa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verticalDpi="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1040</v>
      </c>
      <c r="L45" s="60">
        <v>1061</v>
      </c>
      <c r="M45" s="60">
        <v>1094</v>
      </c>
      <c r="N45" s="60">
        <v>1096</v>
      </c>
      <c r="O45" s="61">
        <v>1092</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515</v>
      </c>
      <c r="L46" s="64" t="s">
        <v>515</v>
      </c>
      <c r="M46" s="64" t="s">
        <v>515</v>
      </c>
      <c r="N46" s="64" t="s">
        <v>515</v>
      </c>
      <c r="O46" s="65" t="s">
        <v>515</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515</v>
      </c>
      <c r="L47" s="64" t="s">
        <v>515</v>
      </c>
      <c r="M47" s="64" t="s">
        <v>515</v>
      </c>
      <c r="N47" s="64" t="s">
        <v>515</v>
      </c>
      <c r="O47" s="65" t="s">
        <v>515</v>
      </c>
      <c r="P47" s="48"/>
      <c r="Q47" s="48"/>
      <c r="R47" s="48"/>
      <c r="S47" s="48"/>
      <c r="T47" s="48"/>
      <c r="U47" s="48"/>
    </row>
    <row r="48" spans="1:21" ht="30.75" customHeight="1" x14ac:dyDescent="0.15">
      <c r="A48" s="48"/>
      <c r="B48" s="1186"/>
      <c r="C48" s="1187"/>
      <c r="D48" s="62"/>
      <c r="E48" s="1192" t="s">
        <v>15</v>
      </c>
      <c r="F48" s="1192"/>
      <c r="G48" s="1192"/>
      <c r="H48" s="1192"/>
      <c r="I48" s="1192"/>
      <c r="J48" s="1193"/>
      <c r="K48" s="63">
        <v>106</v>
      </c>
      <c r="L48" s="64">
        <v>184</v>
      </c>
      <c r="M48" s="64">
        <v>183</v>
      </c>
      <c r="N48" s="64">
        <v>175</v>
      </c>
      <c r="O48" s="65">
        <v>160</v>
      </c>
      <c r="P48" s="48"/>
      <c r="Q48" s="48"/>
      <c r="R48" s="48"/>
      <c r="S48" s="48"/>
      <c r="T48" s="48"/>
      <c r="U48" s="48"/>
    </row>
    <row r="49" spans="1:21" ht="30.75" customHeight="1" x14ac:dyDescent="0.15">
      <c r="A49" s="48"/>
      <c r="B49" s="1186"/>
      <c r="C49" s="1187"/>
      <c r="D49" s="62"/>
      <c r="E49" s="1192" t="s">
        <v>16</v>
      </c>
      <c r="F49" s="1192"/>
      <c r="G49" s="1192"/>
      <c r="H49" s="1192"/>
      <c r="I49" s="1192"/>
      <c r="J49" s="1193"/>
      <c r="K49" s="63">
        <v>11</v>
      </c>
      <c r="L49" s="64">
        <v>11</v>
      </c>
      <c r="M49" s="64">
        <v>11</v>
      </c>
      <c r="N49" s="64">
        <v>12</v>
      </c>
      <c r="O49" s="65">
        <v>16</v>
      </c>
      <c r="P49" s="48"/>
      <c r="Q49" s="48"/>
      <c r="R49" s="48"/>
      <c r="S49" s="48"/>
      <c r="T49" s="48"/>
      <c r="U49" s="48"/>
    </row>
    <row r="50" spans="1:21" ht="30.75" customHeight="1" x14ac:dyDescent="0.15">
      <c r="A50" s="48"/>
      <c r="B50" s="1186"/>
      <c r="C50" s="1187"/>
      <c r="D50" s="62"/>
      <c r="E50" s="1192" t="s">
        <v>17</v>
      </c>
      <c r="F50" s="1192"/>
      <c r="G50" s="1192"/>
      <c r="H50" s="1192"/>
      <c r="I50" s="1192"/>
      <c r="J50" s="1193"/>
      <c r="K50" s="63" t="s">
        <v>515</v>
      </c>
      <c r="L50" s="64" t="s">
        <v>515</v>
      </c>
      <c r="M50" s="64" t="s">
        <v>515</v>
      </c>
      <c r="N50" s="64" t="s">
        <v>515</v>
      </c>
      <c r="O50" s="65" t="s">
        <v>515</v>
      </c>
      <c r="P50" s="48"/>
      <c r="Q50" s="48"/>
      <c r="R50" s="48"/>
      <c r="S50" s="48"/>
      <c r="T50" s="48"/>
      <c r="U50" s="48"/>
    </row>
    <row r="51" spans="1:21" ht="30.75" customHeight="1" x14ac:dyDescent="0.15">
      <c r="A51" s="48"/>
      <c r="B51" s="1188"/>
      <c r="C51" s="1189"/>
      <c r="D51" s="66"/>
      <c r="E51" s="1192" t="s">
        <v>18</v>
      </c>
      <c r="F51" s="1192"/>
      <c r="G51" s="1192"/>
      <c r="H51" s="1192"/>
      <c r="I51" s="1192"/>
      <c r="J51" s="1193"/>
      <c r="K51" s="63">
        <v>0</v>
      </c>
      <c r="L51" s="64">
        <v>2</v>
      </c>
      <c r="M51" s="64">
        <v>0</v>
      </c>
      <c r="N51" s="64" t="s">
        <v>515</v>
      </c>
      <c r="O51" s="65" t="s">
        <v>515</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580</v>
      </c>
      <c r="L52" s="64">
        <v>587</v>
      </c>
      <c r="M52" s="64">
        <v>612</v>
      </c>
      <c r="N52" s="64">
        <v>603</v>
      </c>
      <c r="O52" s="65">
        <v>601</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577</v>
      </c>
      <c r="L53" s="69">
        <v>671</v>
      </c>
      <c r="M53" s="69">
        <v>676</v>
      </c>
      <c r="N53" s="69">
        <v>680</v>
      </c>
      <c r="O53" s="70">
        <v>667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3pZdAl+Kfrvxedg+PIvA9hc6AOEfOXAM8Qoe0cX/a98aAW2AelUxt4G8AdawjSs+YGGFD/TaQbbZ3RLzxSVlw==" saltValue="ic1TNHQw9aQEgy4e6BDb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verticalDpi="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0" t="s">
        <v>30</v>
      </c>
      <c r="C41" s="1211"/>
      <c r="D41" s="102"/>
      <c r="E41" s="1216" t="s">
        <v>31</v>
      </c>
      <c r="F41" s="1216"/>
      <c r="G41" s="1216"/>
      <c r="H41" s="1217"/>
      <c r="I41" s="346">
        <v>13552</v>
      </c>
      <c r="J41" s="347">
        <v>14588</v>
      </c>
      <c r="K41" s="347">
        <v>15224</v>
      </c>
      <c r="L41" s="347">
        <v>14716</v>
      </c>
      <c r="M41" s="348">
        <v>13842</v>
      </c>
    </row>
    <row r="42" spans="2:13" ht="27.75" customHeight="1" x14ac:dyDescent="0.15">
      <c r="B42" s="1212"/>
      <c r="C42" s="1213"/>
      <c r="D42" s="103"/>
      <c r="E42" s="1218" t="s">
        <v>32</v>
      </c>
      <c r="F42" s="1218"/>
      <c r="G42" s="1218"/>
      <c r="H42" s="1219"/>
      <c r="I42" s="349" t="s">
        <v>515</v>
      </c>
      <c r="J42" s="350" t="s">
        <v>515</v>
      </c>
      <c r="K42" s="350" t="s">
        <v>515</v>
      </c>
      <c r="L42" s="350" t="s">
        <v>515</v>
      </c>
      <c r="M42" s="351" t="s">
        <v>515</v>
      </c>
    </row>
    <row r="43" spans="2:13" ht="27.75" customHeight="1" x14ac:dyDescent="0.15">
      <c r="B43" s="1212"/>
      <c r="C43" s="1213"/>
      <c r="D43" s="103"/>
      <c r="E43" s="1218" t="s">
        <v>33</v>
      </c>
      <c r="F43" s="1218"/>
      <c r="G43" s="1218"/>
      <c r="H43" s="1219"/>
      <c r="I43" s="349">
        <v>1895</v>
      </c>
      <c r="J43" s="350">
        <v>2252</v>
      </c>
      <c r="K43" s="350">
        <v>2470</v>
      </c>
      <c r="L43" s="350">
        <v>2686</v>
      </c>
      <c r="M43" s="351">
        <v>2427</v>
      </c>
    </row>
    <row r="44" spans="2:13" ht="27.75" customHeight="1" x14ac:dyDescent="0.15">
      <c r="B44" s="1212"/>
      <c r="C44" s="1213"/>
      <c r="D44" s="103"/>
      <c r="E44" s="1218" t="s">
        <v>34</v>
      </c>
      <c r="F44" s="1218"/>
      <c r="G44" s="1218"/>
      <c r="H44" s="1219"/>
      <c r="I44" s="349">
        <v>134</v>
      </c>
      <c r="J44" s="350">
        <v>133</v>
      </c>
      <c r="K44" s="350">
        <v>122</v>
      </c>
      <c r="L44" s="350">
        <v>110</v>
      </c>
      <c r="M44" s="351">
        <v>127</v>
      </c>
    </row>
    <row r="45" spans="2:13" ht="27.75" customHeight="1" x14ac:dyDescent="0.15">
      <c r="B45" s="1212"/>
      <c r="C45" s="1213"/>
      <c r="D45" s="103"/>
      <c r="E45" s="1218" t="s">
        <v>35</v>
      </c>
      <c r="F45" s="1218"/>
      <c r="G45" s="1218"/>
      <c r="H45" s="1219"/>
      <c r="I45" s="349">
        <v>1151</v>
      </c>
      <c r="J45" s="350">
        <v>1014</v>
      </c>
      <c r="K45" s="350">
        <v>1015</v>
      </c>
      <c r="L45" s="350">
        <v>915</v>
      </c>
      <c r="M45" s="351">
        <v>620</v>
      </c>
    </row>
    <row r="46" spans="2:13" ht="27.75" customHeight="1" x14ac:dyDescent="0.15">
      <c r="B46" s="1212"/>
      <c r="C46" s="1213"/>
      <c r="D46" s="104"/>
      <c r="E46" s="1218" t="s">
        <v>36</v>
      </c>
      <c r="F46" s="1218"/>
      <c r="G46" s="1218"/>
      <c r="H46" s="1219"/>
      <c r="I46" s="349" t="s">
        <v>515</v>
      </c>
      <c r="J46" s="350" t="s">
        <v>515</v>
      </c>
      <c r="K46" s="350" t="s">
        <v>515</v>
      </c>
      <c r="L46" s="350" t="s">
        <v>515</v>
      </c>
      <c r="M46" s="351" t="s">
        <v>515</v>
      </c>
    </row>
    <row r="47" spans="2:13" ht="27.75" customHeight="1" x14ac:dyDescent="0.15">
      <c r="B47" s="1212"/>
      <c r="C47" s="1213"/>
      <c r="D47" s="105"/>
      <c r="E47" s="1220" t="s">
        <v>37</v>
      </c>
      <c r="F47" s="1221"/>
      <c r="G47" s="1221"/>
      <c r="H47" s="1222"/>
      <c r="I47" s="349" t="s">
        <v>515</v>
      </c>
      <c r="J47" s="350" t="s">
        <v>515</v>
      </c>
      <c r="K47" s="350" t="s">
        <v>515</v>
      </c>
      <c r="L47" s="350" t="s">
        <v>515</v>
      </c>
      <c r="M47" s="351" t="s">
        <v>515</v>
      </c>
    </row>
    <row r="48" spans="2:13" ht="27.75" customHeight="1" x14ac:dyDescent="0.15">
      <c r="B48" s="1212"/>
      <c r="C48" s="1213"/>
      <c r="D48" s="103"/>
      <c r="E48" s="1218" t="s">
        <v>38</v>
      </c>
      <c r="F48" s="1218"/>
      <c r="G48" s="1218"/>
      <c r="H48" s="1219"/>
      <c r="I48" s="349" t="s">
        <v>515</v>
      </c>
      <c r="J48" s="350" t="s">
        <v>515</v>
      </c>
      <c r="K48" s="350" t="s">
        <v>515</v>
      </c>
      <c r="L48" s="350" t="s">
        <v>515</v>
      </c>
      <c r="M48" s="351" t="s">
        <v>515</v>
      </c>
    </row>
    <row r="49" spans="2:13" ht="27.75" customHeight="1" x14ac:dyDescent="0.15">
      <c r="B49" s="1214"/>
      <c r="C49" s="1215"/>
      <c r="D49" s="103"/>
      <c r="E49" s="1218" t="s">
        <v>39</v>
      </c>
      <c r="F49" s="1218"/>
      <c r="G49" s="1218"/>
      <c r="H49" s="1219"/>
      <c r="I49" s="349" t="s">
        <v>515</v>
      </c>
      <c r="J49" s="350" t="s">
        <v>515</v>
      </c>
      <c r="K49" s="350" t="s">
        <v>515</v>
      </c>
      <c r="L49" s="350" t="s">
        <v>515</v>
      </c>
      <c r="M49" s="351" t="s">
        <v>515</v>
      </c>
    </row>
    <row r="50" spans="2:13" ht="27.75" customHeight="1" x14ac:dyDescent="0.15">
      <c r="B50" s="1223" t="s">
        <v>40</v>
      </c>
      <c r="C50" s="1224"/>
      <c r="D50" s="106"/>
      <c r="E50" s="1218" t="s">
        <v>41</v>
      </c>
      <c r="F50" s="1218"/>
      <c r="G50" s="1218"/>
      <c r="H50" s="1219"/>
      <c r="I50" s="349">
        <v>563</v>
      </c>
      <c r="J50" s="350">
        <v>661</v>
      </c>
      <c r="K50" s="350">
        <v>789</v>
      </c>
      <c r="L50" s="350">
        <v>855</v>
      </c>
      <c r="M50" s="351">
        <v>1006</v>
      </c>
    </row>
    <row r="51" spans="2:13" ht="27.75" customHeight="1" x14ac:dyDescent="0.15">
      <c r="B51" s="1212"/>
      <c r="C51" s="1213"/>
      <c r="D51" s="103"/>
      <c r="E51" s="1218" t="s">
        <v>42</v>
      </c>
      <c r="F51" s="1218"/>
      <c r="G51" s="1218"/>
      <c r="H51" s="1219"/>
      <c r="I51" s="349">
        <v>29</v>
      </c>
      <c r="J51" s="350">
        <v>22</v>
      </c>
      <c r="K51" s="350">
        <v>13</v>
      </c>
      <c r="L51" s="350">
        <v>15</v>
      </c>
      <c r="M51" s="351">
        <v>10</v>
      </c>
    </row>
    <row r="52" spans="2:13" ht="27.75" customHeight="1" x14ac:dyDescent="0.15">
      <c r="B52" s="1214"/>
      <c r="C52" s="1215"/>
      <c r="D52" s="103"/>
      <c r="E52" s="1218" t="s">
        <v>43</v>
      </c>
      <c r="F52" s="1218"/>
      <c r="G52" s="1218"/>
      <c r="H52" s="1219"/>
      <c r="I52" s="349">
        <v>7633</v>
      </c>
      <c r="J52" s="350">
        <v>8295</v>
      </c>
      <c r="K52" s="350">
        <v>8492</v>
      </c>
      <c r="L52" s="350">
        <v>8207</v>
      </c>
      <c r="M52" s="351">
        <v>7808</v>
      </c>
    </row>
    <row r="53" spans="2:13" ht="27.75" customHeight="1" thickBot="1" x14ac:dyDescent="0.2">
      <c r="B53" s="1225" t="s">
        <v>44</v>
      </c>
      <c r="C53" s="1226"/>
      <c r="D53" s="107"/>
      <c r="E53" s="1227" t="s">
        <v>45</v>
      </c>
      <c r="F53" s="1227"/>
      <c r="G53" s="1227"/>
      <c r="H53" s="1228"/>
      <c r="I53" s="352">
        <v>8506</v>
      </c>
      <c r="J53" s="353">
        <v>9009</v>
      </c>
      <c r="K53" s="353">
        <v>9537</v>
      </c>
      <c r="L53" s="353">
        <v>9351</v>
      </c>
      <c r="M53" s="354">
        <v>8191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PnzO23fn1atX5yw8oOcGNP07x6lctZGuRatINo8Sfhrd6na+UVhBJ6WIFQlx7NeYT66efBnSEpfsI4inis5Tw==" saltValue="jd89619i4LI7I+HXvGBO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verticalDpi="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7" t="s">
        <v>48</v>
      </c>
      <c r="D55" s="1237"/>
      <c r="E55" s="1238"/>
      <c r="F55" s="119">
        <v>143</v>
      </c>
      <c r="G55" s="119">
        <v>143</v>
      </c>
      <c r="H55" s="120">
        <v>255</v>
      </c>
    </row>
    <row r="56" spans="2:8" ht="52.5" customHeight="1" x14ac:dyDescent="0.15">
      <c r="B56" s="121"/>
      <c r="C56" s="1239" t="s">
        <v>49</v>
      </c>
      <c r="D56" s="1239"/>
      <c r="E56" s="1240"/>
      <c r="F56" s="122">
        <v>3</v>
      </c>
      <c r="G56" s="122">
        <v>3</v>
      </c>
      <c r="H56" s="123">
        <v>3</v>
      </c>
    </row>
    <row r="57" spans="2:8" ht="53.25" customHeight="1" x14ac:dyDescent="0.15">
      <c r="B57" s="121"/>
      <c r="C57" s="1241" t="s">
        <v>50</v>
      </c>
      <c r="D57" s="1241"/>
      <c r="E57" s="1242"/>
      <c r="F57" s="124">
        <v>214</v>
      </c>
      <c r="G57" s="124">
        <v>239</v>
      </c>
      <c r="H57" s="125">
        <v>286</v>
      </c>
    </row>
    <row r="58" spans="2:8" ht="45.75" customHeight="1" x14ac:dyDescent="0.15">
      <c r="B58" s="126"/>
      <c r="C58" s="1229" t="s">
        <v>587</v>
      </c>
      <c r="D58" s="1230"/>
      <c r="E58" s="1231"/>
      <c r="F58" s="127">
        <v>102</v>
      </c>
      <c r="G58" s="127">
        <v>123</v>
      </c>
      <c r="H58" s="128">
        <v>155</v>
      </c>
    </row>
    <row r="59" spans="2:8" ht="45.75" customHeight="1" x14ac:dyDescent="0.15">
      <c r="B59" s="126"/>
      <c r="C59" s="1229" t="s">
        <v>588</v>
      </c>
      <c r="D59" s="1230"/>
      <c r="E59" s="1231"/>
      <c r="F59" s="127">
        <v>39</v>
      </c>
      <c r="G59" s="127">
        <v>39</v>
      </c>
      <c r="H59" s="128">
        <v>53</v>
      </c>
    </row>
    <row r="60" spans="2:8" ht="45.75" customHeight="1" x14ac:dyDescent="0.15">
      <c r="B60" s="126"/>
      <c r="C60" s="1229" t="s">
        <v>589</v>
      </c>
      <c r="D60" s="1230"/>
      <c r="E60" s="1231"/>
      <c r="F60" s="127">
        <v>43</v>
      </c>
      <c r="G60" s="127">
        <v>44</v>
      </c>
      <c r="H60" s="128">
        <v>45</v>
      </c>
    </row>
    <row r="61" spans="2:8" ht="45.75" customHeight="1" x14ac:dyDescent="0.15">
      <c r="B61" s="126"/>
      <c r="C61" s="1229" t="s">
        <v>590</v>
      </c>
      <c r="D61" s="1230"/>
      <c r="E61" s="1231"/>
      <c r="F61" s="127">
        <v>18</v>
      </c>
      <c r="G61" s="127">
        <v>18</v>
      </c>
      <c r="H61" s="128">
        <v>18</v>
      </c>
    </row>
    <row r="62" spans="2:8" ht="45.75" customHeight="1" thickBot="1" x14ac:dyDescent="0.2">
      <c r="B62" s="129"/>
      <c r="C62" s="1232" t="s">
        <v>591</v>
      </c>
      <c r="D62" s="1233"/>
      <c r="E62" s="1234"/>
      <c r="F62" s="130">
        <v>6</v>
      </c>
      <c r="G62" s="130">
        <v>6</v>
      </c>
      <c r="H62" s="131">
        <v>6</v>
      </c>
    </row>
    <row r="63" spans="2:8" ht="52.5" customHeight="1" thickBot="1" x14ac:dyDescent="0.2">
      <c r="B63" s="132"/>
      <c r="C63" s="1235" t="s">
        <v>51</v>
      </c>
      <c r="D63" s="1235"/>
      <c r="E63" s="1236"/>
      <c r="F63" s="133">
        <v>361</v>
      </c>
      <c r="G63" s="133">
        <v>385</v>
      </c>
      <c r="H63" s="134">
        <v>545</v>
      </c>
    </row>
    <row r="64" spans="2:8" x14ac:dyDescent="0.15"/>
  </sheetData>
  <sheetProtection algorithmName="SHA-512" hashValue="f2bQFnHWW+h8ITljfeosW0Q9qEZJGq2oDakWLo7ZNOzsvrEvK8pd2FR1bmTug6lXOZsKscCldQXVUs+a0hc0gw==" saltValue="DKZhSyOkWdRvHULm55GH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verticalDpi="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0AD72-241E-4E85-9629-89B92A731FD9}">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1" t="s">
        <v>595</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x14ac:dyDescent="0.15">
      <c r="B44" s="369"/>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x14ac:dyDescent="0.15">
      <c r="B45" s="369"/>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x14ac:dyDescent="0.15">
      <c r="B46" s="369"/>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x14ac:dyDescent="0.15">
      <c r="B47" s="369"/>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596</v>
      </c>
    </row>
    <row r="50" spans="1:109" x14ac:dyDescent="0.15">
      <c r="B50" s="369"/>
      <c r="G50" s="1243"/>
      <c r="H50" s="1243"/>
      <c r="I50" s="1243"/>
      <c r="J50" s="1243"/>
      <c r="K50" s="379"/>
      <c r="L50" s="379"/>
      <c r="M50" s="380"/>
      <c r="N50" s="38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x14ac:dyDescent="0.15">
      <c r="B51" s="369"/>
      <c r="G51" s="1260"/>
      <c r="H51" s="1260"/>
      <c r="I51" s="1264"/>
      <c r="J51" s="1264"/>
      <c r="K51" s="1250"/>
      <c r="L51" s="1250"/>
      <c r="M51" s="1250"/>
      <c r="N51" s="1250"/>
      <c r="AM51" s="378"/>
      <c r="AN51" s="1248" t="s">
        <v>597</v>
      </c>
      <c r="AO51" s="1248"/>
      <c r="AP51" s="1248"/>
      <c r="AQ51" s="1248"/>
      <c r="AR51" s="1248"/>
      <c r="AS51" s="1248"/>
      <c r="AT51" s="1248"/>
      <c r="AU51" s="1248"/>
      <c r="AV51" s="1248"/>
      <c r="AW51" s="1248"/>
      <c r="AX51" s="1248"/>
      <c r="AY51" s="1248"/>
      <c r="AZ51" s="1248"/>
      <c r="BA51" s="1248"/>
      <c r="BB51" s="1248" t="s">
        <v>598</v>
      </c>
      <c r="BC51" s="1248"/>
      <c r="BD51" s="1248"/>
      <c r="BE51" s="1248"/>
      <c r="BF51" s="1248"/>
      <c r="BG51" s="1248"/>
      <c r="BH51" s="1248"/>
      <c r="BI51" s="1248"/>
      <c r="BJ51" s="1248"/>
      <c r="BK51" s="1248"/>
      <c r="BL51" s="1248"/>
      <c r="BM51" s="1248"/>
      <c r="BN51" s="1248"/>
      <c r="BO51" s="1248"/>
      <c r="BP51" s="1245">
        <v>216.1</v>
      </c>
      <c r="BQ51" s="1245"/>
      <c r="BR51" s="1245"/>
      <c r="BS51" s="1245"/>
      <c r="BT51" s="1245"/>
      <c r="BU51" s="1245"/>
      <c r="BV51" s="1245"/>
      <c r="BW51" s="1245"/>
      <c r="BX51" s="1245">
        <v>225.7</v>
      </c>
      <c r="BY51" s="1245"/>
      <c r="BZ51" s="1245"/>
      <c r="CA51" s="1245"/>
      <c r="CB51" s="1245"/>
      <c r="CC51" s="1245"/>
      <c r="CD51" s="1245"/>
      <c r="CE51" s="1245"/>
      <c r="CF51" s="1245">
        <v>241.3</v>
      </c>
      <c r="CG51" s="1245"/>
      <c r="CH51" s="1245"/>
      <c r="CI51" s="1245"/>
      <c r="CJ51" s="1245"/>
      <c r="CK51" s="1245"/>
      <c r="CL51" s="1245"/>
      <c r="CM51" s="1245"/>
      <c r="CN51" s="1245">
        <v>222.8</v>
      </c>
      <c r="CO51" s="1245"/>
      <c r="CP51" s="1245"/>
      <c r="CQ51" s="1245"/>
      <c r="CR51" s="1245"/>
      <c r="CS51" s="1245"/>
      <c r="CT51" s="1245"/>
      <c r="CU51" s="1245"/>
      <c r="CV51" s="1245">
        <v>183.3</v>
      </c>
      <c r="CW51" s="1245"/>
      <c r="CX51" s="1245"/>
      <c r="CY51" s="1245"/>
      <c r="CZ51" s="1245"/>
      <c r="DA51" s="1245"/>
      <c r="DB51" s="1245"/>
      <c r="DC51" s="1245"/>
    </row>
    <row r="52" spans="1:109" x14ac:dyDescent="0.15">
      <c r="B52" s="369"/>
      <c r="G52" s="1260"/>
      <c r="H52" s="1260"/>
      <c r="I52" s="1264"/>
      <c r="J52" s="1264"/>
      <c r="K52" s="1250"/>
      <c r="L52" s="1250"/>
      <c r="M52" s="1250"/>
      <c r="N52" s="1250"/>
      <c r="AM52" s="37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7"/>
      <c r="B53" s="369"/>
      <c r="G53" s="1260"/>
      <c r="H53" s="1260"/>
      <c r="I53" s="1243"/>
      <c r="J53" s="1243"/>
      <c r="K53" s="1250"/>
      <c r="L53" s="1250"/>
      <c r="M53" s="1250"/>
      <c r="N53" s="1250"/>
      <c r="AM53" s="378"/>
      <c r="AN53" s="1248"/>
      <c r="AO53" s="1248"/>
      <c r="AP53" s="1248"/>
      <c r="AQ53" s="1248"/>
      <c r="AR53" s="1248"/>
      <c r="AS53" s="1248"/>
      <c r="AT53" s="1248"/>
      <c r="AU53" s="1248"/>
      <c r="AV53" s="1248"/>
      <c r="AW53" s="1248"/>
      <c r="AX53" s="1248"/>
      <c r="AY53" s="1248"/>
      <c r="AZ53" s="1248"/>
      <c r="BA53" s="1248"/>
      <c r="BB53" s="1248" t="s">
        <v>599</v>
      </c>
      <c r="BC53" s="1248"/>
      <c r="BD53" s="1248"/>
      <c r="BE53" s="1248"/>
      <c r="BF53" s="1248"/>
      <c r="BG53" s="1248"/>
      <c r="BH53" s="1248"/>
      <c r="BI53" s="1248"/>
      <c r="BJ53" s="1248"/>
      <c r="BK53" s="1248"/>
      <c r="BL53" s="1248"/>
      <c r="BM53" s="1248"/>
      <c r="BN53" s="1248"/>
      <c r="BO53" s="1248"/>
      <c r="BP53" s="1245">
        <v>64.400000000000006</v>
      </c>
      <c r="BQ53" s="1245"/>
      <c r="BR53" s="1245"/>
      <c r="BS53" s="1245"/>
      <c r="BT53" s="1245"/>
      <c r="BU53" s="1245"/>
      <c r="BV53" s="1245"/>
      <c r="BW53" s="1245"/>
      <c r="BX53" s="1245">
        <v>65.900000000000006</v>
      </c>
      <c r="BY53" s="1245"/>
      <c r="BZ53" s="1245"/>
      <c r="CA53" s="1245"/>
      <c r="CB53" s="1245"/>
      <c r="CC53" s="1245"/>
      <c r="CD53" s="1245"/>
      <c r="CE53" s="1245"/>
      <c r="CF53" s="1245">
        <v>66.8</v>
      </c>
      <c r="CG53" s="1245"/>
      <c r="CH53" s="1245"/>
      <c r="CI53" s="1245"/>
      <c r="CJ53" s="1245"/>
      <c r="CK53" s="1245"/>
      <c r="CL53" s="1245"/>
      <c r="CM53" s="1245"/>
      <c r="CN53" s="1245">
        <v>65.8</v>
      </c>
      <c r="CO53" s="1245"/>
      <c r="CP53" s="1245"/>
      <c r="CQ53" s="1245"/>
      <c r="CR53" s="1245"/>
      <c r="CS53" s="1245"/>
      <c r="CT53" s="1245"/>
      <c r="CU53" s="1245"/>
      <c r="CV53" s="1245">
        <v>67.7</v>
      </c>
      <c r="CW53" s="1245"/>
      <c r="CX53" s="1245"/>
      <c r="CY53" s="1245"/>
      <c r="CZ53" s="1245"/>
      <c r="DA53" s="1245"/>
      <c r="DB53" s="1245"/>
      <c r="DC53" s="1245"/>
    </row>
    <row r="54" spans="1:109" x14ac:dyDescent="0.15">
      <c r="A54" s="377"/>
      <c r="B54" s="369"/>
      <c r="G54" s="1260"/>
      <c r="H54" s="1260"/>
      <c r="I54" s="1243"/>
      <c r="J54" s="1243"/>
      <c r="K54" s="1250"/>
      <c r="L54" s="1250"/>
      <c r="M54" s="1250"/>
      <c r="N54" s="1250"/>
      <c r="AM54" s="37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7"/>
      <c r="B55" s="369"/>
      <c r="G55" s="1243"/>
      <c r="H55" s="1243"/>
      <c r="I55" s="1243"/>
      <c r="J55" s="1243"/>
      <c r="K55" s="1250"/>
      <c r="L55" s="1250"/>
      <c r="M55" s="1250"/>
      <c r="N55" s="1250"/>
      <c r="AN55" s="1249" t="s">
        <v>600</v>
      </c>
      <c r="AO55" s="1249"/>
      <c r="AP55" s="1249"/>
      <c r="AQ55" s="1249"/>
      <c r="AR55" s="1249"/>
      <c r="AS55" s="1249"/>
      <c r="AT55" s="1249"/>
      <c r="AU55" s="1249"/>
      <c r="AV55" s="1249"/>
      <c r="AW55" s="1249"/>
      <c r="AX55" s="1249"/>
      <c r="AY55" s="1249"/>
      <c r="AZ55" s="1249"/>
      <c r="BA55" s="1249"/>
      <c r="BB55" s="1248" t="s">
        <v>598</v>
      </c>
      <c r="BC55" s="1248"/>
      <c r="BD55" s="1248"/>
      <c r="BE55" s="1248"/>
      <c r="BF55" s="1248"/>
      <c r="BG55" s="1248"/>
      <c r="BH55" s="1248"/>
      <c r="BI55" s="1248"/>
      <c r="BJ55" s="1248"/>
      <c r="BK55" s="1248"/>
      <c r="BL55" s="1248"/>
      <c r="BM55" s="1248"/>
      <c r="BN55" s="1248"/>
      <c r="BO55" s="1248"/>
      <c r="BP55" s="1245">
        <v>28.5</v>
      </c>
      <c r="BQ55" s="1245"/>
      <c r="BR55" s="1245"/>
      <c r="BS55" s="1245"/>
      <c r="BT55" s="1245"/>
      <c r="BU55" s="1245"/>
      <c r="BV55" s="1245"/>
      <c r="BW55" s="1245"/>
      <c r="BX55" s="1245">
        <v>20.5</v>
      </c>
      <c r="BY55" s="1245"/>
      <c r="BZ55" s="1245"/>
      <c r="CA55" s="1245"/>
      <c r="CB55" s="1245"/>
      <c r="CC55" s="1245"/>
      <c r="CD55" s="1245"/>
      <c r="CE55" s="1245"/>
      <c r="CF55" s="1245">
        <v>21.4</v>
      </c>
      <c r="CG55" s="1245"/>
      <c r="CH55" s="1245"/>
      <c r="CI55" s="1245"/>
      <c r="CJ55" s="1245"/>
      <c r="CK55" s="1245"/>
      <c r="CL55" s="1245"/>
      <c r="CM55" s="1245"/>
      <c r="CN55" s="1245">
        <v>12.8</v>
      </c>
      <c r="CO55" s="1245"/>
      <c r="CP55" s="1245"/>
      <c r="CQ55" s="1245"/>
      <c r="CR55" s="1245"/>
      <c r="CS55" s="1245"/>
      <c r="CT55" s="1245"/>
      <c r="CU55" s="1245"/>
      <c r="CV55" s="1245">
        <v>0</v>
      </c>
      <c r="CW55" s="1245"/>
      <c r="CX55" s="1245"/>
      <c r="CY55" s="1245"/>
      <c r="CZ55" s="1245"/>
      <c r="DA55" s="1245"/>
      <c r="DB55" s="1245"/>
      <c r="DC55" s="1245"/>
    </row>
    <row r="56" spans="1:109" x14ac:dyDescent="0.15">
      <c r="A56" s="377"/>
      <c r="B56" s="369"/>
      <c r="G56" s="1243"/>
      <c r="H56" s="1243"/>
      <c r="I56" s="1243"/>
      <c r="J56" s="1243"/>
      <c r="K56" s="1250"/>
      <c r="L56" s="1250"/>
      <c r="M56" s="1250"/>
      <c r="N56" s="1250"/>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x14ac:dyDescent="0.15">
      <c r="B57" s="381"/>
      <c r="G57" s="1243"/>
      <c r="H57" s="1243"/>
      <c r="I57" s="1246"/>
      <c r="J57" s="1246"/>
      <c r="K57" s="1250"/>
      <c r="L57" s="1250"/>
      <c r="M57" s="1250"/>
      <c r="N57" s="1250"/>
      <c r="AM57" s="363"/>
      <c r="AN57" s="1249"/>
      <c r="AO57" s="1249"/>
      <c r="AP57" s="1249"/>
      <c r="AQ57" s="1249"/>
      <c r="AR57" s="1249"/>
      <c r="AS57" s="1249"/>
      <c r="AT57" s="1249"/>
      <c r="AU57" s="1249"/>
      <c r="AV57" s="1249"/>
      <c r="AW57" s="1249"/>
      <c r="AX57" s="1249"/>
      <c r="AY57" s="1249"/>
      <c r="AZ57" s="1249"/>
      <c r="BA57" s="1249"/>
      <c r="BB57" s="1248" t="s">
        <v>599</v>
      </c>
      <c r="BC57" s="1248"/>
      <c r="BD57" s="1248"/>
      <c r="BE57" s="1248"/>
      <c r="BF57" s="1248"/>
      <c r="BG57" s="1248"/>
      <c r="BH57" s="1248"/>
      <c r="BI57" s="1248"/>
      <c r="BJ57" s="1248"/>
      <c r="BK57" s="1248"/>
      <c r="BL57" s="1248"/>
      <c r="BM57" s="1248"/>
      <c r="BN57" s="1248"/>
      <c r="BO57" s="1248"/>
      <c r="BP57" s="1245">
        <v>59.7</v>
      </c>
      <c r="BQ57" s="1245"/>
      <c r="BR57" s="1245"/>
      <c r="BS57" s="1245"/>
      <c r="BT57" s="1245"/>
      <c r="BU57" s="1245"/>
      <c r="BV57" s="1245"/>
      <c r="BW57" s="1245"/>
      <c r="BX57" s="1245">
        <v>60.3</v>
      </c>
      <c r="BY57" s="1245"/>
      <c r="BZ57" s="1245"/>
      <c r="CA57" s="1245"/>
      <c r="CB57" s="1245"/>
      <c r="CC57" s="1245"/>
      <c r="CD57" s="1245"/>
      <c r="CE57" s="1245"/>
      <c r="CF57" s="1245">
        <v>60.5</v>
      </c>
      <c r="CG57" s="1245"/>
      <c r="CH57" s="1245"/>
      <c r="CI57" s="1245"/>
      <c r="CJ57" s="1245"/>
      <c r="CK57" s="1245"/>
      <c r="CL57" s="1245"/>
      <c r="CM57" s="1245"/>
      <c r="CN57" s="1245">
        <v>61.2</v>
      </c>
      <c r="CO57" s="1245"/>
      <c r="CP57" s="1245"/>
      <c r="CQ57" s="1245"/>
      <c r="CR57" s="1245"/>
      <c r="CS57" s="1245"/>
      <c r="CT57" s="1245"/>
      <c r="CU57" s="1245"/>
      <c r="CV57" s="1245">
        <v>62.8</v>
      </c>
      <c r="CW57" s="1245"/>
      <c r="CX57" s="1245"/>
      <c r="CY57" s="1245"/>
      <c r="CZ57" s="1245"/>
      <c r="DA57" s="1245"/>
      <c r="DB57" s="1245"/>
      <c r="DC57" s="1245"/>
      <c r="DD57" s="382"/>
      <c r="DE57" s="381"/>
    </row>
    <row r="58" spans="1:109" s="377" customFormat="1" x14ac:dyDescent="0.15">
      <c r="A58" s="363"/>
      <c r="B58" s="381"/>
      <c r="G58" s="1243"/>
      <c r="H58" s="1243"/>
      <c r="I58" s="1246"/>
      <c r="J58" s="1246"/>
      <c r="K58" s="1250"/>
      <c r="L58" s="1250"/>
      <c r="M58" s="1250"/>
      <c r="N58" s="1250"/>
      <c r="AM58" s="363"/>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601</v>
      </c>
    </row>
    <row r="64" spans="1:109" x14ac:dyDescent="0.15">
      <c r="B64" s="369"/>
      <c r="G64" s="376"/>
      <c r="I64" s="389"/>
      <c r="J64" s="389"/>
      <c r="K64" s="389"/>
      <c r="L64" s="389"/>
      <c r="M64" s="389"/>
      <c r="N64" s="390"/>
      <c r="AM64" s="376"/>
      <c r="AN64" s="376" t="s">
        <v>594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1" t="s">
        <v>602</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x14ac:dyDescent="0.15">
      <c r="B66" s="369"/>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x14ac:dyDescent="0.15">
      <c r="B67" s="369"/>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x14ac:dyDescent="0.15">
      <c r="B68" s="369"/>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x14ac:dyDescent="0.15">
      <c r="B69" s="369"/>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596</v>
      </c>
    </row>
    <row r="72" spans="2:107" x14ac:dyDescent="0.15">
      <c r="B72" s="369"/>
      <c r="G72" s="1243"/>
      <c r="H72" s="1243"/>
      <c r="I72" s="1243"/>
      <c r="J72" s="1243"/>
      <c r="K72" s="379"/>
      <c r="L72" s="379"/>
      <c r="M72" s="380"/>
      <c r="N72" s="38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x14ac:dyDescent="0.15">
      <c r="B73" s="369"/>
      <c r="G73" s="1260"/>
      <c r="H73" s="1260"/>
      <c r="I73" s="1260"/>
      <c r="J73" s="1260"/>
      <c r="K73" s="1244"/>
      <c r="L73" s="1244"/>
      <c r="M73" s="1244"/>
      <c r="N73" s="1244"/>
      <c r="AM73" s="378"/>
      <c r="AN73" s="1248" t="s">
        <v>597</v>
      </c>
      <c r="AO73" s="1248"/>
      <c r="AP73" s="1248"/>
      <c r="AQ73" s="1248"/>
      <c r="AR73" s="1248"/>
      <c r="AS73" s="1248"/>
      <c r="AT73" s="1248"/>
      <c r="AU73" s="1248"/>
      <c r="AV73" s="1248"/>
      <c r="AW73" s="1248"/>
      <c r="AX73" s="1248"/>
      <c r="AY73" s="1248"/>
      <c r="AZ73" s="1248"/>
      <c r="BA73" s="1248"/>
      <c r="BB73" s="1248" t="s">
        <v>598</v>
      </c>
      <c r="BC73" s="1248"/>
      <c r="BD73" s="1248"/>
      <c r="BE73" s="1248"/>
      <c r="BF73" s="1248"/>
      <c r="BG73" s="1248"/>
      <c r="BH73" s="1248"/>
      <c r="BI73" s="1248"/>
      <c r="BJ73" s="1248"/>
      <c r="BK73" s="1248"/>
      <c r="BL73" s="1248"/>
      <c r="BM73" s="1248"/>
      <c r="BN73" s="1248"/>
      <c r="BO73" s="1248"/>
      <c r="BP73" s="1245">
        <v>216.1</v>
      </c>
      <c r="BQ73" s="1245"/>
      <c r="BR73" s="1245"/>
      <c r="BS73" s="1245"/>
      <c r="BT73" s="1245"/>
      <c r="BU73" s="1245"/>
      <c r="BV73" s="1245"/>
      <c r="BW73" s="1245"/>
      <c r="BX73" s="1245">
        <v>225.7</v>
      </c>
      <c r="BY73" s="1245"/>
      <c r="BZ73" s="1245"/>
      <c r="CA73" s="1245"/>
      <c r="CB73" s="1245"/>
      <c r="CC73" s="1245"/>
      <c r="CD73" s="1245"/>
      <c r="CE73" s="1245"/>
      <c r="CF73" s="1245">
        <v>241.3</v>
      </c>
      <c r="CG73" s="1245"/>
      <c r="CH73" s="1245"/>
      <c r="CI73" s="1245"/>
      <c r="CJ73" s="1245"/>
      <c r="CK73" s="1245"/>
      <c r="CL73" s="1245"/>
      <c r="CM73" s="1245"/>
      <c r="CN73" s="1245">
        <v>222.8</v>
      </c>
      <c r="CO73" s="1245"/>
      <c r="CP73" s="1245"/>
      <c r="CQ73" s="1245"/>
      <c r="CR73" s="1245"/>
      <c r="CS73" s="1245"/>
      <c r="CT73" s="1245"/>
      <c r="CU73" s="1245"/>
      <c r="CV73" s="1245">
        <v>183.3</v>
      </c>
      <c r="CW73" s="1245"/>
      <c r="CX73" s="1245"/>
      <c r="CY73" s="1245"/>
      <c r="CZ73" s="1245"/>
      <c r="DA73" s="1245"/>
      <c r="DB73" s="1245"/>
      <c r="DC73" s="1245"/>
    </row>
    <row r="74" spans="2:107" x14ac:dyDescent="0.15">
      <c r="B74" s="369"/>
      <c r="G74" s="1260"/>
      <c r="H74" s="1260"/>
      <c r="I74" s="1260"/>
      <c r="J74" s="1260"/>
      <c r="K74" s="1244"/>
      <c r="L74" s="1244"/>
      <c r="M74" s="1244"/>
      <c r="N74" s="1244"/>
      <c r="AM74" s="37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69"/>
      <c r="G75" s="1260"/>
      <c r="H75" s="1260"/>
      <c r="I75" s="1243"/>
      <c r="J75" s="1243"/>
      <c r="K75" s="1250"/>
      <c r="L75" s="1250"/>
      <c r="M75" s="1250"/>
      <c r="N75" s="1250"/>
      <c r="AM75" s="378"/>
      <c r="AN75" s="1248"/>
      <c r="AO75" s="1248"/>
      <c r="AP75" s="1248"/>
      <c r="AQ75" s="1248"/>
      <c r="AR75" s="1248"/>
      <c r="AS75" s="1248"/>
      <c r="AT75" s="1248"/>
      <c r="AU75" s="1248"/>
      <c r="AV75" s="1248"/>
      <c r="AW75" s="1248"/>
      <c r="AX75" s="1248"/>
      <c r="AY75" s="1248"/>
      <c r="AZ75" s="1248"/>
      <c r="BA75" s="1248"/>
      <c r="BB75" s="1248" t="s">
        <v>603</v>
      </c>
      <c r="BC75" s="1248"/>
      <c r="BD75" s="1248"/>
      <c r="BE75" s="1248"/>
      <c r="BF75" s="1248"/>
      <c r="BG75" s="1248"/>
      <c r="BH75" s="1248"/>
      <c r="BI75" s="1248"/>
      <c r="BJ75" s="1248"/>
      <c r="BK75" s="1248"/>
      <c r="BL75" s="1248"/>
      <c r="BM75" s="1248"/>
      <c r="BN75" s="1248"/>
      <c r="BO75" s="1248"/>
      <c r="BP75" s="1245">
        <v>14.2</v>
      </c>
      <c r="BQ75" s="1245"/>
      <c r="BR75" s="1245"/>
      <c r="BS75" s="1245"/>
      <c r="BT75" s="1245"/>
      <c r="BU75" s="1245"/>
      <c r="BV75" s="1245"/>
      <c r="BW75" s="1245"/>
      <c r="BX75" s="1245">
        <v>15.6</v>
      </c>
      <c r="BY75" s="1245"/>
      <c r="BZ75" s="1245"/>
      <c r="CA75" s="1245"/>
      <c r="CB75" s="1245"/>
      <c r="CC75" s="1245"/>
      <c r="CD75" s="1245"/>
      <c r="CE75" s="1245"/>
      <c r="CF75" s="1245">
        <v>16.100000000000001</v>
      </c>
      <c r="CG75" s="1245"/>
      <c r="CH75" s="1245"/>
      <c r="CI75" s="1245"/>
      <c r="CJ75" s="1245"/>
      <c r="CK75" s="1245"/>
      <c r="CL75" s="1245"/>
      <c r="CM75" s="1245"/>
      <c r="CN75" s="1245">
        <v>16.7</v>
      </c>
      <c r="CO75" s="1245"/>
      <c r="CP75" s="1245"/>
      <c r="CQ75" s="1245"/>
      <c r="CR75" s="1245"/>
      <c r="CS75" s="1245"/>
      <c r="CT75" s="1245"/>
      <c r="CU75" s="1245"/>
      <c r="CV75" s="1245">
        <v>16</v>
      </c>
      <c r="CW75" s="1245"/>
      <c r="CX75" s="1245"/>
      <c r="CY75" s="1245"/>
      <c r="CZ75" s="1245"/>
      <c r="DA75" s="1245"/>
      <c r="DB75" s="1245"/>
      <c r="DC75" s="1245"/>
    </row>
    <row r="76" spans="2:107" x14ac:dyDescent="0.15">
      <c r="B76" s="369"/>
      <c r="G76" s="1260"/>
      <c r="H76" s="1260"/>
      <c r="I76" s="1243"/>
      <c r="J76" s="1243"/>
      <c r="K76" s="1250"/>
      <c r="L76" s="1250"/>
      <c r="M76" s="1250"/>
      <c r="N76" s="1250"/>
      <c r="AM76" s="37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69"/>
      <c r="G77" s="1243"/>
      <c r="H77" s="1243"/>
      <c r="I77" s="1243"/>
      <c r="J77" s="1243"/>
      <c r="K77" s="1244"/>
      <c r="L77" s="1244"/>
      <c r="M77" s="1244"/>
      <c r="N77" s="1244"/>
      <c r="AN77" s="1249" t="s">
        <v>600</v>
      </c>
      <c r="AO77" s="1249"/>
      <c r="AP77" s="1249"/>
      <c r="AQ77" s="1249"/>
      <c r="AR77" s="1249"/>
      <c r="AS77" s="1249"/>
      <c r="AT77" s="1249"/>
      <c r="AU77" s="1249"/>
      <c r="AV77" s="1249"/>
      <c r="AW77" s="1249"/>
      <c r="AX77" s="1249"/>
      <c r="AY77" s="1249"/>
      <c r="AZ77" s="1249"/>
      <c r="BA77" s="1249"/>
      <c r="BB77" s="1248" t="s">
        <v>598</v>
      </c>
      <c r="BC77" s="1248"/>
      <c r="BD77" s="1248"/>
      <c r="BE77" s="1248"/>
      <c r="BF77" s="1248"/>
      <c r="BG77" s="1248"/>
      <c r="BH77" s="1248"/>
      <c r="BI77" s="1248"/>
      <c r="BJ77" s="1248"/>
      <c r="BK77" s="1248"/>
      <c r="BL77" s="1248"/>
      <c r="BM77" s="1248"/>
      <c r="BN77" s="1248"/>
      <c r="BO77" s="1248"/>
      <c r="BP77" s="1245">
        <v>28.5</v>
      </c>
      <c r="BQ77" s="1245"/>
      <c r="BR77" s="1245"/>
      <c r="BS77" s="1245"/>
      <c r="BT77" s="1245"/>
      <c r="BU77" s="1245"/>
      <c r="BV77" s="1245"/>
      <c r="BW77" s="1245"/>
      <c r="BX77" s="1245">
        <v>20.5</v>
      </c>
      <c r="BY77" s="1245"/>
      <c r="BZ77" s="1245"/>
      <c r="CA77" s="1245"/>
      <c r="CB77" s="1245"/>
      <c r="CC77" s="1245"/>
      <c r="CD77" s="1245"/>
      <c r="CE77" s="1245"/>
      <c r="CF77" s="1245">
        <v>21.4</v>
      </c>
      <c r="CG77" s="1245"/>
      <c r="CH77" s="1245"/>
      <c r="CI77" s="1245"/>
      <c r="CJ77" s="1245"/>
      <c r="CK77" s="1245"/>
      <c r="CL77" s="1245"/>
      <c r="CM77" s="1245"/>
      <c r="CN77" s="1245">
        <v>12.8</v>
      </c>
      <c r="CO77" s="1245"/>
      <c r="CP77" s="1245"/>
      <c r="CQ77" s="1245"/>
      <c r="CR77" s="1245"/>
      <c r="CS77" s="1245"/>
      <c r="CT77" s="1245"/>
      <c r="CU77" s="1245"/>
      <c r="CV77" s="1245">
        <v>0</v>
      </c>
      <c r="CW77" s="1245"/>
      <c r="CX77" s="1245"/>
      <c r="CY77" s="1245"/>
      <c r="CZ77" s="1245"/>
      <c r="DA77" s="1245"/>
      <c r="DB77" s="1245"/>
      <c r="DC77" s="1245"/>
    </row>
    <row r="78" spans="2:107" x14ac:dyDescent="0.15">
      <c r="B78" s="369"/>
      <c r="G78" s="1243"/>
      <c r="H78" s="1243"/>
      <c r="I78" s="1243"/>
      <c r="J78" s="1243"/>
      <c r="K78" s="1244"/>
      <c r="L78" s="1244"/>
      <c r="M78" s="1244"/>
      <c r="N78" s="1244"/>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69"/>
      <c r="G79" s="1243"/>
      <c r="H79" s="1243"/>
      <c r="I79" s="1246"/>
      <c r="J79" s="1246"/>
      <c r="K79" s="1247"/>
      <c r="L79" s="1247"/>
      <c r="M79" s="1247"/>
      <c r="N79" s="1247"/>
      <c r="AN79" s="1249"/>
      <c r="AO79" s="1249"/>
      <c r="AP79" s="1249"/>
      <c r="AQ79" s="1249"/>
      <c r="AR79" s="1249"/>
      <c r="AS79" s="1249"/>
      <c r="AT79" s="1249"/>
      <c r="AU79" s="1249"/>
      <c r="AV79" s="1249"/>
      <c r="AW79" s="1249"/>
      <c r="AX79" s="1249"/>
      <c r="AY79" s="1249"/>
      <c r="AZ79" s="1249"/>
      <c r="BA79" s="1249"/>
      <c r="BB79" s="1248" t="s">
        <v>603</v>
      </c>
      <c r="BC79" s="1248"/>
      <c r="BD79" s="1248"/>
      <c r="BE79" s="1248"/>
      <c r="BF79" s="1248"/>
      <c r="BG79" s="1248"/>
      <c r="BH79" s="1248"/>
      <c r="BI79" s="1248"/>
      <c r="BJ79" s="1248"/>
      <c r="BK79" s="1248"/>
      <c r="BL79" s="1248"/>
      <c r="BM79" s="1248"/>
      <c r="BN79" s="1248"/>
      <c r="BO79" s="1248"/>
      <c r="BP79" s="1245">
        <v>8</v>
      </c>
      <c r="BQ79" s="1245"/>
      <c r="BR79" s="1245"/>
      <c r="BS79" s="1245"/>
      <c r="BT79" s="1245"/>
      <c r="BU79" s="1245"/>
      <c r="BV79" s="1245"/>
      <c r="BW79" s="1245"/>
      <c r="BX79" s="1245">
        <v>7.9</v>
      </c>
      <c r="BY79" s="1245"/>
      <c r="BZ79" s="1245"/>
      <c r="CA79" s="1245"/>
      <c r="CB79" s="1245"/>
      <c r="CC79" s="1245"/>
      <c r="CD79" s="1245"/>
      <c r="CE79" s="1245"/>
      <c r="CF79" s="1245">
        <v>7.7</v>
      </c>
      <c r="CG79" s="1245"/>
      <c r="CH79" s="1245"/>
      <c r="CI79" s="1245"/>
      <c r="CJ79" s="1245"/>
      <c r="CK79" s="1245"/>
      <c r="CL79" s="1245"/>
      <c r="CM79" s="1245"/>
      <c r="CN79" s="1245">
        <v>7.3</v>
      </c>
      <c r="CO79" s="1245"/>
      <c r="CP79" s="1245"/>
      <c r="CQ79" s="1245"/>
      <c r="CR79" s="1245"/>
      <c r="CS79" s="1245"/>
      <c r="CT79" s="1245"/>
      <c r="CU79" s="1245"/>
      <c r="CV79" s="1245">
        <v>7.2</v>
      </c>
      <c r="CW79" s="1245"/>
      <c r="CX79" s="1245"/>
      <c r="CY79" s="1245"/>
      <c r="CZ79" s="1245"/>
      <c r="DA79" s="1245"/>
      <c r="DB79" s="1245"/>
      <c r="DC79" s="1245"/>
    </row>
    <row r="80" spans="2:107" x14ac:dyDescent="0.15">
      <c r="B80" s="369"/>
      <c r="G80" s="1243"/>
      <c r="H80" s="1243"/>
      <c r="I80" s="1246"/>
      <c r="J80" s="1246"/>
      <c r="K80" s="1247"/>
      <c r="L80" s="1247"/>
      <c r="M80" s="1247"/>
      <c r="N80" s="1247"/>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a7N/Hj5Mp89TaRDPDaGASY/CVhXRtgDBnvbNz6Mzup4jharsadf/HyJl+Nh8w45PgWqjjKpDzVN72GNeimAseQ==" saltValue="nRBFnZL7ik3+7XCQs5TCB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2"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EAD0-47F2-495B-A307-3F7FF688DCF8}">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FC9ANvKlMS8SGE8kEMDd7zVeQb0AE7RaTZmyiPhju3FlDmDWYWHQm6exYnPL+zldq9ZMSrmFFVFf7nYGwVaSg==" saltValue="u1Sz/HeQEpll7eX2OLEVd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4EB1-8983-4993-BA12-7B1F79D6563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2af5mvEMdO5ZEqHMmWJDAPvLpLZbAGAPlyMWRxha/Elu3cmQW9vgz2Q5N2h2dyPWV1CyzTBN2ucfyZ8VDI5g2g==" saltValue="bPy0+um61m4HI7cIlAQjL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35991</v>
      </c>
      <c r="E3" s="153"/>
      <c r="F3" s="154">
        <v>67343</v>
      </c>
      <c r="G3" s="155"/>
      <c r="H3" s="156"/>
    </row>
    <row r="4" spans="1:8" x14ac:dyDescent="0.15">
      <c r="A4" s="157"/>
      <c r="B4" s="158"/>
      <c r="C4" s="159"/>
      <c r="D4" s="160">
        <v>19631</v>
      </c>
      <c r="E4" s="161"/>
      <c r="F4" s="162">
        <v>32865</v>
      </c>
      <c r="G4" s="163"/>
      <c r="H4" s="164"/>
    </row>
    <row r="5" spans="1:8" x14ac:dyDescent="0.15">
      <c r="A5" s="145" t="s">
        <v>548</v>
      </c>
      <c r="B5" s="150"/>
      <c r="C5" s="151"/>
      <c r="D5" s="152">
        <v>144931</v>
      </c>
      <c r="E5" s="153"/>
      <c r="F5" s="154">
        <v>73475</v>
      </c>
      <c r="G5" s="155"/>
      <c r="H5" s="156"/>
    </row>
    <row r="6" spans="1:8" x14ac:dyDescent="0.15">
      <c r="A6" s="157"/>
      <c r="B6" s="158"/>
      <c r="C6" s="159"/>
      <c r="D6" s="160">
        <v>85366</v>
      </c>
      <c r="E6" s="161"/>
      <c r="F6" s="162">
        <v>43072</v>
      </c>
      <c r="G6" s="163"/>
      <c r="H6" s="164"/>
    </row>
    <row r="7" spans="1:8" x14ac:dyDescent="0.15">
      <c r="A7" s="145" t="s">
        <v>549</v>
      </c>
      <c r="B7" s="150"/>
      <c r="C7" s="151"/>
      <c r="D7" s="152">
        <v>102608</v>
      </c>
      <c r="E7" s="153"/>
      <c r="F7" s="154">
        <v>87464</v>
      </c>
      <c r="G7" s="155"/>
      <c r="H7" s="156"/>
    </row>
    <row r="8" spans="1:8" x14ac:dyDescent="0.15">
      <c r="A8" s="157"/>
      <c r="B8" s="158"/>
      <c r="C8" s="159"/>
      <c r="D8" s="160">
        <v>29214</v>
      </c>
      <c r="E8" s="161"/>
      <c r="F8" s="162">
        <v>47479</v>
      </c>
      <c r="G8" s="163"/>
      <c r="H8" s="164"/>
    </row>
    <row r="9" spans="1:8" x14ac:dyDescent="0.15">
      <c r="A9" s="145" t="s">
        <v>550</v>
      </c>
      <c r="B9" s="150"/>
      <c r="C9" s="151"/>
      <c r="D9" s="152">
        <v>35653</v>
      </c>
      <c r="E9" s="153"/>
      <c r="F9" s="154">
        <v>96248</v>
      </c>
      <c r="G9" s="155"/>
      <c r="H9" s="156"/>
    </row>
    <row r="10" spans="1:8" x14ac:dyDescent="0.15">
      <c r="A10" s="157"/>
      <c r="B10" s="158"/>
      <c r="C10" s="159"/>
      <c r="D10" s="160">
        <v>19689</v>
      </c>
      <c r="E10" s="161"/>
      <c r="F10" s="162">
        <v>55768</v>
      </c>
      <c r="G10" s="163"/>
      <c r="H10" s="164"/>
    </row>
    <row r="11" spans="1:8" x14ac:dyDescent="0.15">
      <c r="A11" s="145" t="s">
        <v>551</v>
      </c>
      <c r="B11" s="150"/>
      <c r="C11" s="151"/>
      <c r="D11" s="152">
        <v>20712</v>
      </c>
      <c r="E11" s="153"/>
      <c r="F11" s="154">
        <v>76413</v>
      </c>
      <c r="G11" s="155"/>
      <c r="H11" s="156"/>
    </row>
    <row r="12" spans="1:8" x14ac:dyDescent="0.15">
      <c r="A12" s="157"/>
      <c r="B12" s="158"/>
      <c r="C12" s="165"/>
      <c r="D12" s="160">
        <v>13711</v>
      </c>
      <c r="E12" s="161"/>
      <c r="F12" s="162">
        <v>39658</v>
      </c>
      <c r="G12" s="163"/>
      <c r="H12" s="164"/>
    </row>
    <row r="13" spans="1:8" x14ac:dyDescent="0.15">
      <c r="A13" s="145"/>
      <c r="B13" s="150"/>
      <c r="C13" s="166"/>
      <c r="D13" s="167">
        <v>67979</v>
      </c>
      <c r="E13" s="168"/>
      <c r="F13" s="169">
        <v>80189</v>
      </c>
      <c r="G13" s="170"/>
      <c r="H13" s="156"/>
    </row>
    <row r="14" spans="1:8" x14ac:dyDescent="0.15">
      <c r="A14" s="157"/>
      <c r="B14" s="158"/>
      <c r="C14" s="159"/>
      <c r="D14" s="160">
        <v>33522</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4.32</v>
      </c>
      <c r="C19" s="171">
        <f>ROUND(VALUE(SUBSTITUTE(実質収支比率等に係る経年分析!G$48,"▲","-")),2)</f>
        <v>1.63</v>
      </c>
      <c r="D19" s="171">
        <f>ROUND(VALUE(SUBSTITUTE(実質収支比率等に係る経年分析!H$48,"▲","-")),2)</f>
        <v>3.74</v>
      </c>
      <c r="E19" s="171">
        <f>ROUND(VALUE(SUBSTITUTE(実質収支比率等に係る経年分析!I$48,"▲","-")),2)</f>
        <v>4.51</v>
      </c>
      <c r="F19" s="171">
        <f>ROUND(VALUE(SUBSTITUTE(実質収支比率等に係る経年分析!J$48,"▲","-")),2)</f>
        <v>8.14</v>
      </c>
    </row>
    <row r="20" spans="1:11" x14ac:dyDescent="0.15">
      <c r="A20" s="171" t="s">
        <v>55</v>
      </c>
      <c r="B20" s="171">
        <f>ROUND(VALUE(SUBSTITUTE(実質収支比率等に係る経年分析!F$47,"▲","-")),2)</f>
        <v>2.6</v>
      </c>
      <c r="C20" s="171">
        <f>ROUND(VALUE(SUBSTITUTE(実質収支比率等に係る経年分析!G$47,"▲","-")),2)</f>
        <v>2.04</v>
      </c>
      <c r="D20" s="171">
        <f>ROUND(VALUE(SUBSTITUTE(実質収支比率等に係る経年分析!H$47,"▲","-")),2)</f>
        <v>3.14</v>
      </c>
      <c r="E20" s="171">
        <f>ROUND(VALUE(SUBSTITUTE(実質収支比率等に係る経年分析!I$47,"▲","-")),2)</f>
        <v>2.98</v>
      </c>
      <c r="F20" s="171">
        <f>ROUND(VALUE(SUBSTITUTE(実質収支比率等に係る経年分析!J$47,"▲","-")),2)</f>
        <v>5.04</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-3.14</v>
      </c>
      <c r="D21" s="171">
        <f>IF(ISNUMBER(VALUE(SUBSTITUTE(実質収支比率等に係る経年分析!H$49,"▲","-"))),ROUND(VALUE(SUBSTITUTE(実質収支比率等に係る経年分析!H$49,"▲","-")),2),NA())</f>
        <v>3.2</v>
      </c>
      <c r="E21" s="171">
        <f>IF(ISNUMBER(VALUE(SUBSTITUTE(実質収支比率等に係る経年分析!I$49,"▲","-"))),ROUND(VALUE(SUBSTITUTE(実質収支比率等に係る経年分析!I$49,"▲","-")),2),NA())</f>
        <v>0.95</v>
      </c>
      <c r="F21" s="171">
        <f>IF(ISNUMBER(VALUE(SUBSTITUTE(実質収支比率等に係る経年分析!J$49,"▲","-"))),ROUND(VALUE(SUBSTITUTE(実質収支比率等に係る経年分析!J$49,"▲","-")),2),NA())</f>
        <v>11.8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2.48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奨学資金貸付事業特別会計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学校給食費特別会計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f>IF(ROUND(VALUE(SUBSTITUTE(連結実質赤字比率に係る赤字・黒字の構成分析!H$40,"▲", "-")), 2) &lt; 0, ABS(ROUND(VALUE(SUBSTITUTE(連結実質赤字比率に係る赤字・黒字の構成分析!H$40,"▲", "-")), 2)), NA())</f>
        <v>0.02</v>
      </c>
      <c r="G30" s="172" t="e">
        <f>IF(ROUND(VALUE(SUBSTITUTE(連結実質赤字比率に係る赤字・黒字の構成分析!H$40,"▲", "-")), 2) &gt;= 0, ABS(ROUND(VALUE(SUBSTITUTE(連結実質赤字比率に係る赤字・黒字の構成分析!H$40,"▲", "-")), 2)), NA())</f>
        <v>#N/A</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住宅新築資金等貸付事業特別会計</v>
      </c>
      <c r="B32" s="172">
        <f>IF(ROUND(VALUE(SUBSTITUTE(連結実質赤字比率に係る赤字・黒字の構成分析!F$38,"▲", "-")), 2) &lt; 0, ABS(ROUND(VALUE(SUBSTITUTE(連結実質赤字比率に係る赤字・黒字の構成分析!F$38,"▲", "-")), 2)), NA())</f>
        <v>7.0000000000000007E-2</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0.02</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2.2000000000000002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4.4000000000000004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580</v>
      </c>
      <c r="E42" s="173"/>
      <c r="F42" s="173"/>
      <c r="G42" s="173">
        <f>'実質公債費比率（分子）の構造'!L$52</f>
        <v>587</v>
      </c>
      <c r="H42" s="173"/>
      <c r="I42" s="173"/>
      <c r="J42" s="173">
        <f>'実質公債費比率（分子）の構造'!M$52</f>
        <v>612</v>
      </c>
      <c r="K42" s="173"/>
      <c r="L42" s="173"/>
      <c r="M42" s="173">
        <f>'実質公債費比率（分子）の構造'!N$52</f>
        <v>603</v>
      </c>
      <c r="N42" s="173"/>
      <c r="O42" s="173"/>
      <c r="P42" s="173">
        <f>'実質公債費比率（分子）の構造'!O$52</f>
        <v>601</v>
      </c>
    </row>
    <row r="43" spans="1:16" x14ac:dyDescent="0.15">
      <c r="A43" s="173" t="s">
        <v>64</v>
      </c>
      <c r="B43" s="173">
        <f>'実質公債費比率（分子）の構造'!K$51</f>
        <v>0</v>
      </c>
      <c r="C43" s="173"/>
      <c r="D43" s="173"/>
      <c r="E43" s="173">
        <f>'実質公債費比率（分子）の構造'!L$51</f>
        <v>2</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v>
      </c>
      <c r="C45" s="173"/>
      <c r="D45" s="173"/>
      <c r="E45" s="173">
        <f>'実質公債費比率（分子）の構造'!L$49</f>
        <v>11</v>
      </c>
      <c r="F45" s="173"/>
      <c r="G45" s="173"/>
      <c r="H45" s="173">
        <f>'実質公債費比率（分子）の構造'!M$49</f>
        <v>11</v>
      </c>
      <c r="I45" s="173"/>
      <c r="J45" s="173"/>
      <c r="K45" s="173">
        <f>'実質公債費比率（分子）の構造'!N$49</f>
        <v>12</v>
      </c>
      <c r="L45" s="173"/>
      <c r="M45" s="173"/>
      <c r="N45" s="173">
        <f>'実質公債費比率（分子）の構造'!O$49</f>
        <v>16</v>
      </c>
      <c r="O45" s="173"/>
      <c r="P45" s="173"/>
    </row>
    <row r="46" spans="1:16" x14ac:dyDescent="0.15">
      <c r="A46" s="173" t="s">
        <v>67</v>
      </c>
      <c r="B46" s="173">
        <f>'実質公債費比率（分子）の構造'!K$48</f>
        <v>106</v>
      </c>
      <c r="C46" s="173"/>
      <c r="D46" s="173"/>
      <c r="E46" s="173">
        <f>'実質公債費比率（分子）の構造'!L$48</f>
        <v>184</v>
      </c>
      <c r="F46" s="173"/>
      <c r="G46" s="173"/>
      <c r="H46" s="173">
        <f>'実質公債費比率（分子）の構造'!M$48</f>
        <v>183</v>
      </c>
      <c r="I46" s="173"/>
      <c r="J46" s="173"/>
      <c r="K46" s="173">
        <f>'実質公債費比率（分子）の構造'!N$48</f>
        <v>175</v>
      </c>
      <c r="L46" s="173"/>
      <c r="M46" s="173"/>
      <c r="N46" s="173">
        <f>'実質公債費比率（分子）の構造'!O$48</f>
        <v>160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1040</v>
      </c>
      <c r="C49" s="173"/>
      <c r="D49" s="173"/>
      <c r="E49" s="173">
        <f>'実質公債費比率（分子）の構造'!L$45</f>
        <v>1061</v>
      </c>
      <c r="F49" s="173"/>
      <c r="G49" s="173"/>
      <c r="H49" s="173">
        <f>'実質公債費比率（分子）の構造'!M$45</f>
        <v>1094</v>
      </c>
      <c r="I49" s="173"/>
      <c r="J49" s="173"/>
      <c r="K49" s="173">
        <f>'実質公債費比率（分子）の構造'!N$45</f>
        <v>1096</v>
      </c>
      <c r="L49" s="173"/>
      <c r="M49" s="173"/>
      <c r="N49" s="173">
        <f>'実質公債費比率（分子）の構造'!O$45</f>
        <v>1092</v>
      </c>
      <c r="O49" s="173"/>
      <c r="P49" s="173"/>
    </row>
    <row r="50" spans="1:16" x14ac:dyDescent="0.15">
      <c r="A50" s="173" t="s">
        <v>71</v>
      </c>
      <c r="B50" s="173" t="e">
        <f>NA()</f>
        <v>#N/A</v>
      </c>
      <c r="C50" s="173">
        <f>IF(ISNUMBER('実質公債費比率（分子）の構造'!K$53),'実質公債費比率（分子）の構造'!K$53,NA())</f>
        <v>577</v>
      </c>
      <c r="D50" s="173" t="e">
        <f>NA()</f>
        <v>#N/A</v>
      </c>
      <c r="E50" s="173" t="e">
        <f>NA()</f>
        <v>#N/A</v>
      </c>
      <c r="F50" s="173">
        <f>IF(ISNUMBER('実質公債費比率（分子）の構造'!L$53),'実質公債費比率（分子）の構造'!L$53,NA())</f>
        <v>671</v>
      </c>
      <c r="G50" s="173" t="e">
        <f>NA()</f>
        <v>#N/A</v>
      </c>
      <c r="H50" s="173" t="e">
        <f>NA()</f>
        <v>#N/A</v>
      </c>
      <c r="I50" s="173">
        <f>IF(ISNUMBER('実質公債費比率（分子）の構造'!M$53),'実質公債費比率（分子）の構造'!M$53,NA())</f>
        <v>676</v>
      </c>
      <c r="J50" s="173" t="e">
        <f>NA()</f>
        <v>#N/A</v>
      </c>
      <c r="K50" s="173" t="e">
        <f>NA()</f>
        <v>#N/A</v>
      </c>
      <c r="L50" s="173">
        <f>IF(ISNUMBER('実質公債費比率（分子）の構造'!N$53),'実質公債費比率（分子）の構造'!N$53,NA())</f>
        <v>680</v>
      </c>
      <c r="M50" s="173" t="e">
        <f>NA()</f>
        <v>#N/A</v>
      </c>
      <c r="N50" s="173" t="e">
        <f>NA()</f>
        <v>#N/A</v>
      </c>
      <c r="O50" s="173">
        <f>IF(ISNUMBER('実質公債費比率（分子）の構造'!O$53),'実質公債費比率（分子）の構造'!O$53,NA())</f>
        <v>667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7633</v>
      </c>
      <c r="E56" s="172"/>
      <c r="F56" s="172"/>
      <c r="G56" s="172">
        <f>'将来負担比率（分子）の構造'!J$52</f>
        <v>8295</v>
      </c>
      <c r="H56" s="172"/>
      <c r="I56" s="172"/>
      <c r="J56" s="172">
        <f>'将来負担比率（分子）の構造'!K$52</f>
        <v>8492</v>
      </c>
      <c r="K56" s="172"/>
      <c r="L56" s="172"/>
      <c r="M56" s="172">
        <f>'将来負担比率（分子）の構造'!L$52</f>
        <v>8207</v>
      </c>
      <c r="N56" s="172"/>
      <c r="O56" s="172"/>
      <c r="P56" s="172">
        <f>'将来負担比率（分子）の構造'!M$52</f>
        <v>7808</v>
      </c>
    </row>
    <row r="57" spans="1:16" x14ac:dyDescent="0.15">
      <c r="A57" s="172" t="s">
        <v>42</v>
      </c>
      <c r="B57" s="172"/>
      <c r="C57" s="172"/>
      <c r="D57" s="172">
        <f>'将来負担比率（分子）の構造'!I$51</f>
        <v>29</v>
      </c>
      <c r="E57" s="172"/>
      <c r="F57" s="172"/>
      <c r="G57" s="172">
        <f>'将来負担比率（分子）の構造'!J$51</f>
        <v>22</v>
      </c>
      <c r="H57" s="172"/>
      <c r="I57" s="172"/>
      <c r="J57" s="172">
        <f>'将来負担比率（分子）の構造'!K$51</f>
        <v>13</v>
      </c>
      <c r="K57" s="172"/>
      <c r="L57" s="172"/>
      <c r="M57" s="172">
        <f>'将来負担比率（分子）の構造'!L$51</f>
        <v>15</v>
      </c>
      <c r="N57" s="172"/>
      <c r="O57" s="172"/>
      <c r="P57" s="172">
        <f>'将来負担比率（分子）の構造'!M$51</f>
        <v>10</v>
      </c>
    </row>
    <row r="58" spans="1:16" x14ac:dyDescent="0.15">
      <c r="A58" s="172" t="s">
        <v>41</v>
      </c>
      <c r="B58" s="172"/>
      <c r="C58" s="172"/>
      <c r="D58" s="172">
        <f>'将来負担比率（分子）の構造'!I$50</f>
        <v>563</v>
      </c>
      <c r="E58" s="172"/>
      <c r="F58" s="172"/>
      <c r="G58" s="172">
        <f>'将来負担比率（分子）の構造'!J$50</f>
        <v>661</v>
      </c>
      <c r="H58" s="172"/>
      <c r="I58" s="172"/>
      <c r="J58" s="172">
        <f>'将来負担比率（分子）の構造'!K$50</f>
        <v>789</v>
      </c>
      <c r="K58" s="172"/>
      <c r="L58" s="172"/>
      <c r="M58" s="172">
        <f>'将来負担比率（分子）の構造'!L$50</f>
        <v>855</v>
      </c>
      <c r="N58" s="172"/>
      <c r="O58" s="172"/>
      <c r="P58" s="172">
        <f>'将来負担比率（分子）の構造'!M$50</f>
        <v>1006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1151</v>
      </c>
      <c r="C62" s="172"/>
      <c r="D62" s="172"/>
      <c r="E62" s="172">
        <f>'将来負担比率（分子）の構造'!J$45</f>
        <v>1014</v>
      </c>
      <c r="F62" s="172"/>
      <c r="G62" s="172"/>
      <c r="H62" s="172">
        <f>'将来負担比率（分子）の構造'!K$45</f>
        <v>1015</v>
      </c>
      <c r="I62" s="172"/>
      <c r="J62" s="172"/>
      <c r="K62" s="172">
        <f>'将来負担比率（分子）の構造'!L$45</f>
        <v>915</v>
      </c>
      <c r="L62" s="172"/>
      <c r="M62" s="172"/>
      <c r="N62" s="172">
        <f>'将来負担比率（分子）の構造'!M$45</f>
        <v>620</v>
      </c>
      <c r="O62" s="172"/>
      <c r="P62" s="172"/>
    </row>
    <row r="63" spans="1:16" x14ac:dyDescent="0.15">
      <c r="A63" s="172" t="s">
        <v>34</v>
      </c>
      <c r="B63" s="172">
        <f>'将来負担比率（分子）の構造'!I$44</f>
        <v>134</v>
      </c>
      <c r="C63" s="172"/>
      <c r="D63" s="172"/>
      <c r="E63" s="172">
        <f>'将来負担比率（分子）の構造'!J$44</f>
        <v>133</v>
      </c>
      <c r="F63" s="172"/>
      <c r="G63" s="172"/>
      <c r="H63" s="172">
        <f>'将来負担比率（分子）の構造'!K$44</f>
        <v>122</v>
      </c>
      <c r="I63" s="172"/>
      <c r="J63" s="172"/>
      <c r="K63" s="172">
        <f>'将来負担比率（分子）の構造'!L$44</f>
        <v>110</v>
      </c>
      <c r="L63" s="172"/>
      <c r="M63" s="172"/>
      <c r="N63" s="172">
        <f>'将来負担比率（分子）の構造'!M$44</f>
        <v>127</v>
      </c>
      <c r="O63" s="172"/>
      <c r="P63" s="172"/>
    </row>
    <row r="64" spans="1:16" x14ac:dyDescent="0.15">
      <c r="A64" s="172" t="s">
        <v>33</v>
      </c>
      <c r="B64" s="172">
        <f>'将来負担比率（分子）の構造'!I$43</f>
        <v>1895</v>
      </c>
      <c r="C64" s="172"/>
      <c r="D64" s="172"/>
      <c r="E64" s="172">
        <f>'将来負担比率（分子）の構造'!J$43</f>
        <v>2252</v>
      </c>
      <c r="F64" s="172"/>
      <c r="G64" s="172"/>
      <c r="H64" s="172">
        <f>'将来負担比率（分子）の構造'!K$43</f>
        <v>2470</v>
      </c>
      <c r="I64" s="172"/>
      <c r="J64" s="172"/>
      <c r="K64" s="172">
        <f>'将来負担比率（分子）の構造'!L$43</f>
        <v>2686</v>
      </c>
      <c r="L64" s="172"/>
      <c r="M64" s="172"/>
      <c r="N64" s="172">
        <f>'将来負担比率（分子）の構造'!M$43</f>
        <v>2427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13552</v>
      </c>
      <c r="C66" s="172"/>
      <c r="D66" s="172"/>
      <c r="E66" s="172">
        <f>'将来負担比率（分子）の構造'!J$41</f>
        <v>14588</v>
      </c>
      <c r="F66" s="172"/>
      <c r="G66" s="172"/>
      <c r="H66" s="172">
        <f>'将来負担比率（分子）の構造'!K$41</f>
        <v>15224</v>
      </c>
      <c r="I66" s="172"/>
      <c r="J66" s="172"/>
      <c r="K66" s="172">
        <f>'将来負担比率（分子）の構造'!L$41</f>
        <v>14716</v>
      </c>
      <c r="L66" s="172"/>
      <c r="M66" s="172"/>
      <c r="N66" s="172">
        <f>'将来負担比率（分子）の構造'!M$41</f>
        <v>13842</v>
      </c>
      <c r="O66" s="172"/>
      <c r="P66" s="172"/>
    </row>
    <row r="67" spans="1:16" x14ac:dyDescent="0.15">
      <c r="A67" s="172" t="s">
        <v>75</v>
      </c>
      <c r="B67" s="172" t="e">
        <f>NA()</f>
        <v>#N/A</v>
      </c>
      <c r="C67" s="172">
        <f>IF(ISNUMBER('将来負担比率（分子）の構造'!I$53), IF('将来負担比率（分子）の構造'!I$53 &lt; 0, 0, '将来負担比率（分子）の構造'!I$53), NA())</f>
        <v>8506</v>
      </c>
      <c r="D67" s="172" t="e">
        <f>NA()</f>
        <v>#N/A</v>
      </c>
      <c r="E67" s="172" t="e">
        <f>NA()</f>
        <v>#N/A</v>
      </c>
      <c r="F67" s="172">
        <f>IF(ISNUMBER('将来負担比率（分子）の構造'!J$53), IF('将来負担比率（分子）の構造'!J$53 &lt; 0, 0, '将来負担比率（分子）の構造'!J$53), NA())</f>
        <v>9009</v>
      </c>
      <c r="G67" s="172" t="e">
        <f>NA()</f>
        <v>#N/A</v>
      </c>
      <c r="H67" s="172" t="e">
        <f>NA()</f>
        <v>#N/A</v>
      </c>
      <c r="I67" s="172">
        <f>IF(ISNUMBER('将来負担比率（分子）の構造'!K$53), IF('将来負担比率（分子）の構造'!K$53 &lt; 0, 0, '将来負担比率（分子）の構造'!K$53), NA())</f>
        <v>9537</v>
      </c>
      <c r="J67" s="172" t="e">
        <f>NA()</f>
        <v>#N/A</v>
      </c>
      <c r="K67" s="172" t="e">
        <f>NA()</f>
        <v>#N/A</v>
      </c>
      <c r="L67" s="172">
        <f>IF(ISNUMBER('将来負担比率（分子）の構造'!L$53), IF('将来負担比率（分子）の構造'!L$53 &lt; 0, 0, '将来負担比率（分子）の構造'!L$53), NA())</f>
        <v>9351</v>
      </c>
      <c r="M67" s="172" t="e">
        <f>NA()</f>
        <v>#N/A</v>
      </c>
      <c r="N67" s="172" t="e">
        <f>NA()</f>
        <v>#N/A</v>
      </c>
      <c r="O67" s="172">
        <f>IF(ISNUMBER('将来負担比率（分子）の構造'!M$53), IF('将来負担比率（分子）の構造'!M$53 &lt; 0, 0, '将来負担比率（分子）の構造'!M$53), NA())</f>
        <v>8191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143</v>
      </c>
      <c r="C72" s="176">
        <f>基金残高に係る経年分析!G55</f>
        <v>143</v>
      </c>
      <c r="D72" s="176">
        <f>基金残高に係る経年分析!H55</f>
        <v>255</v>
      </c>
    </row>
    <row r="73" spans="1:16" x14ac:dyDescent="0.15">
      <c r="A73" s="175" t="s">
        <v>78</v>
      </c>
      <c r="B73" s="176">
        <f>基金残高に係る経年分析!F56</f>
        <v>3</v>
      </c>
      <c r="C73" s="176">
        <f>基金残高に係る経年分析!G56</f>
        <v>3</v>
      </c>
      <c r="D73" s="176">
        <f>基金残高に係る経年分析!H56</f>
        <v>3</v>
      </c>
    </row>
    <row r="74" spans="1:16" x14ac:dyDescent="0.15">
      <c r="A74" s="175" t="s">
        <v>79</v>
      </c>
      <c r="B74" s="176">
        <f>基金残高に係る経年分析!F57</f>
        <v>214</v>
      </c>
      <c r="C74" s="176">
        <f>基金残高に係る経年分析!G57</f>
        <v>239</v>
      </c>
      <c r="D74" s="176">
        <f>基金残高に係る経年分析!H57</f>
        <v>286</v>
      </c>
    </row>
  </sheetData>
  <sheetProtection algorithmName="SHA-512" hashValue="usI4E9Sn4Rn3KVFXptVJscbRvOoCgSXmMmP4GBMevRU2wwy5JcJUYec9Mf3a3lgJssu7BiwCi1kCPsUvqgJqOw==" saltValue="pJWpdq829O0bcgmv2OOU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212</v>
      </c>
      <c r="DI1" s="640"/>
      <c r="DJ1" s="640"/>
      <c r="DK1" s="640"/>
      <c r="DL1" s="640"/>
      <c r="DM1" s="640"/>
      <c r="DN1" s="641"/>
      <c r="DO1" s="211"/>
      <c r="DP1" s="639" t="s">
        <v>213</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215</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216</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217</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218</v>
      </c>
      <c r="S4" s="636"/>
      <c r="T4" s="636"/>
      <c r="U4" s="636"/>
      <c r="V4" s="636"/>
      <c r="W4" s="636"/>
      <c r="X4" s="636"/>
      <c r="Y4" s="637"/>
      <c r="Z4" s="635" t="s">
        <v>219</v>
      </c>
      <c r="AA4" s="636"/>
      <c r="AB4" s="636"/>
      <c r="AC4" s="637"/>
      <c r="AD4" s="635" t="s">
        <v>220</v>
      </c>
      <c r="AE4" s="636"/>
      <c r="AF4" s="636"/>
      <c r="AG4" s="636"/>
      <c r="AH4" s="636"/>
      <c r="AI4" s="636"/>
      <c r="AJ4" s="636"/>
      <c r="AK4" s="637"/>
      <c r="AL4" s="635" t="s">
        <v>219</v>
      </c>
      <c r="AM4" s="636"/>
      <c r="AN4" s="636"/>
      <c r="AO4" s="637"/>
      <c r="AP4" s="638" t="s">
        <v>221</v>
      </c>
      <c r="AQ4" s="638"/>
      <c r="AR4" s="638"/>
      <c r="AS4" s="638"/>
      <c r="AT4" s="638"/>
      <c r="AU4" s="638"/>
      <c r="AV4" s="638"/>
      <c r="AW4" s="638"/>
      <c r="AX4" s="638"/>
      <c r="AY4" s="638"/>
      <c r="AZ4" s="638"/>
      <c r="BA4" s="638"/>
      <c r="BB4" s="638"/>
      <c r="BC4" s="638"/>
      <c r="BD4" s="638"/>
      <c r="BE4" s="638"/>
      <c r="BF4" s="638"/>
      <c r="BG4" s="638" t="s">
        <v>222</v>
      </c>
      <c r="BH4" s="638"/>
      <c r="BI4" s="638"/>
      <c r="BJ4" s="638"/>
      <c r="BK4" s="638"/>
      <c r="BL4" s="638"/>
      <c r="BM4" s="638"/>
      <c r="BN4" s="638"/>
      <c r="BO4" s="638" t="s">
        <v>219</v>
      </c>
      <c r="BP4" s="638"/>
      <c r="BQ4" s="638"/>
      <c r="BR4" s="638"/>
      <c r="BS4" s="638" t="s">
        <v>223</v>
      </c>
      <c r="BT4" s="638"/>
      <c r="BU4" s="638"/>
      <c r="BV4" s="638"/>
      <c r="BW4" s="638"/>
      <c r="BX4" s="638"/>
      <c r="BY4" s="638"/>
      <c r="BZ4" s="638"/>
      <c r="CA4" s="638"/>
      <c r="CB4" s="638"/>
      <c r="CD4" s="635" t="s">
        <v>224</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225</v>
      </c>
      <c r="C5" s="655"/>
      <c r="D5" s="655"/>
      <c r="E5" s="655"/>
      <c r="F5" s="655"/>
      <c r="G5" s="655"/>
      <c r="H5" s="655"/>
      <c r="I5" s="655"/>
      <c r="J5" s="655"/>
      <c r="K5" s="655"/>
      <c r="L5" s="655"/>
      <c r="M5" s="655"/>
      <c r="N5" s="655"/>
      <c r="O5" s="655"/>
      <c r="P5" s="655"/>
      <c r="Q5" s="656"/>
      <c r="R5" s="657">
        <v>1942978</v>
      </c>
      <c r="S5" s="658"/>
      <c r="T5" s="658"/>
      <c r="U5" s="658"/>
      <c r="V5" s="658"/>
      <c r="W5" s="658"/>
      <c r="X5" s="658"/>
      <c r="Y5" s="659"/>
      <c r="Z5" s="660">
        <v>23.7</v>
      </c>
      <c r="AA5" s="660"/>
      <c r="AB5" s="660"/>
      <c r="AC5" s="660"/>
      <c r="AD5" s="661">
        <v>1942978</v>
      </c>
      <c r="AE5" s="661"/>
      <c r="AF5" s="661"/>
      <c r="AG5" s="661"/>
      <c r="AH5" s="661"/>
      <c r="AI5" s="661"/>
      <c r="AJ5" s="661"/>
      <c r="AK5" s="661"/>
      <c r="AL5" s="662">
        <v>38.6</v>
      </c>
      <c r="AM5" s="663"/>
      <c r="AN5" s="663"/>
      <c r="AO5" s="664"/>
      <c r="AP5" s="654" t="s">
        <v>226</v>
      </c>
      <c r="AQ5" s="655"/>
      <c r="AR5" s="655"/>
      <c r="AS5" s="655"/>
      <c r="AT5" s="655"/>
      <c r="AU5" s="655"/>
      <c r="AV5" s="655"/>
      <c r="AW5" s="655"/>
      <c r="AX5" s="655"/>
      <c r="AY5" s="655"/>
      <c r="AZ5" s="655"/>
      <c r="BA5" s="655"/>
      <c r="BB5" s="655"/>
      <c r="BC5" s="655"/>
      <c r="BD5" s="655"/>
      <c r="BE5" s="655"/>
      <c r="BF5" s="656"/>
      <c r="BG5" s="646">
        <v>1941573</v>
      </c>
      <c r="BH5" s="647"/>
      <c r="BI5" s="647"/>
      <c r="BJ5" s="647"/>
      <c r="BK5" s="647"/>
      <c r="BL5" s="647"/>
      <c r="BM5" s="647"/>
      <c r="BN5" s="648"/>
      <c r="BO5" s="642">
        <v>99.9</v>
      </c>
      <c r="BP5" s="642"/>
      <c r="BQ5" s="642"/>
      <c r="BR5" s="642"/>
      <c r="BS5" s="649">
        <v>95531</v>
      </c>
      <c r="BT5" s="649"/>
      <c r="BU5" s="649"/>
      <c r="BV5" s="649"/>
      <c r="BW5" s="649"/>
      <c r="BX5" s="649"/>
      <c r="BY5" s="649"/>
      <c r="BZ5" s="649"/>
      <c r="CA5" s="649"/>
      <c r="CB5" s="653"/>
      <c r="CD5" s="635" t="s">
        <v>221</v>
      </c>
      <c r="CE5" s="636"/>
      <c r="CF5" s="636"/>
      <c r="CG5" s="636"/>
      <c r="CH5" s="636"/>
      <c r="CI5" s="636"/>
      <c r="CJ5" s="636"/>
      <c r="CK5" s="636"/>
      <c r="CL5" s="636"/>
      <c r="CM5" s="636"/>
      <c r="CN5" s="636"/>
      <c r="CO5" s="636"/>
      <c r="CP5" s="636"/>
      <c r="CQ5" s="637"/>
      <c r="CR5" s="635" t="s">
        <v>227</v>
      </c>
      <c r="CS5" s="636"/>
      <c r="CT5" s="636"/>
      <c r="CU5" s="636"/>
      <c r="CV5" s="636"/>
      <c r="CW5" s="636"/>
      <c r="CX5" s="636"/>
      <c r="CY5" s="637"/>
      <c r="CZ5" s="635" t="s">
        <v>219</v>
      </c>
      <c r="DA5" s="636"/>
      <c r="DB5" s="636"/>
      <c r="DC5" s="637"/>
      <c r="DD5" s="635" t="s">
        <v>228</v>
      </c>
      <c r="DE5" s="636"/>
      <c r="DF5" s="636"/>
      <c r="DG5" s="636"/>
      <c r="DH5" s="636"/>
      <c r="DI5" s="636"/>
      <c r="DJ5" s="636"/>
      <c r="DK5" s="636"/>
      <c r="DL5" s="636"/>
      <c r="DM5" s="636"/>
      <c r="DN5" s="636"/>
      <c r="DO5" s="636"/>
      <c r="DP5" s="637"/>
      <c r="DQ5" s="635" t="s">
        <v>229</v>
      </c>
      <c r="DR5" s="636"/>
      <c r="DS5" s="636"/>
      <c r="DT5" s="636"/>
      <c r="DU5" s="636"/>
      <c r="DV5" s="636"/>
      <c r="DW5" s="636"/>
      <c r="DX5" s="636"/>
      <c r="DY5" s="636"/>
      <c r="DZ5" s="636"/>
      <c r="EA5" s="636"/>
      <c r="EB5" s="636"/>
      <c r="EC5" s="637"/>
    </row>
    <row r="6" spans="2:143" ht="11.25" customHeight="1" x14ac:dyDescent="0.15">
      <c r="B6" s="643" t="s">
        <v>230</v>
      </c>
      <c r="C6" s="644"/>
      <c r="D6" s="644"/>
      <c r="E6" s="644"/>
      <c r="F6" s="644"/>
      <c r="G6" s="644"/>
      <c r="H6" s="644"/>
      <c r="I6" s="644"/>
      <c r="J6" s="644"/>
      <c r="K6" s="644"/>
      <c r="L6" s="644"/>
      <c r="M6" s="644"/>
      <c r="N6" s="644"/>
      <c r="O6" s="644"/>
      <c r="P6" s="644"/>
      <c r="Q6" s="645"/>
      <c r="R6" s="646">
        <v>75897</v>
      </c>
      <c r="S6" s="647"/>
      <c r="T6" s="647"/>
      <c r="U6" s="647"/>
      <c r="V6" s="647"/>
      <c r="W6" s="647"/>
      <c r="X6" s="647"/>
      <c r="Y6" s="648"/>
      <c r="Z6" s="642">
        <v>0.9</v>
      </c>
      <c r="AA6" s="642"/>
      <c r="AB6" s="642"/>
      <c r="AC6" s="642"/>
      <c r="AD6" s="649">
        <v>75897</v>
      </c>
      <c r="AE6" s="649"/>
      <c r="AF6" s="649"/>
      <c r="AG6" s="649"/>
      <c r="AH6" s="649"/>
      <c r="AI6" s="649"/>
      <c r="AJ6" s="649"/>
      <c r="AK6" s="649"/>
      <c r="AL6" s="650">
        <v>1.5</v>
      </c>
      <c r="AM6" s="651"/>
      <c r="AN6" s="651"/>
      <c r="AO6" s="652"/>
      <c r="AP6" s="643" t="s">
        <v>231</v>
      </c>
      <c r="AQ6" s="644"/>
      <c r="AR6" s="644"/>
      <c r="AS6" s="644"/>
      <c r="AT6" s="644"/>
      <c r="AU6" s="644"/>
      <c r="AV6" s="644"/>
      <c r="AW6" s="644"/>
      <c r="AX6" s="644"/>
      <c r="AY6" s="644"/>
      <c r="AZ6" s="644"/>
      <c r="BA6" s="644"/>
      <c r="BB6" s="644"/>
      <c r="BC6" s="644"/>
      <c r="BD6" s="644"/>
      <c r="BE6" s="644"/>
      <c r="BF6" s="645"/>
      <c r="BG6" s="646">
        <v>1941573</v>
      </c>
      <c r="BH6" s="647"/>
      <c r="BI6" s="647"/>
      <c r="BJ6" s="647"/>
      <c r="BK6" s="647"/>
      <c r="BL6" s="647"/>
      <c r="BM6" s="647"/>
      <c r="BN6" s="648"/>
      <c r="BO6" s="642">
        <v>99.9</v>
      </c>
      <c r="BP6" s="642"/>
      <c r="BQ6" s="642"/>
      <c r="BR6" s="642"/>
      <c r="BS6" s="649">
        <v>95531</v>
      </c>
      <c r="BT6" s="649"/>
      <c r="BU6" s="649"/>
      <c r="BV6" s="649"/>
      <c r="BW6" s="649"/>
      <c r="BX6" s="649"/>
      <c r="BY6" s="649"/>
      <c r="BZ6" s="649"/>
      <c r="CA6" s="649"/>
      <c r="CB6" s="653"/>
      <c r="CD6" s="654" t="s">
        <v>232</v>
      </c>
      <c r="CE6" s="655"/>
      <c r="CF6" s="655"/>
      <c r="CG6" s="655"/>
      <c r="CH6" s="655"/>
      <c r="CI6" s="655"/>
      <c r="CJ6" s="655"/>
      <c r="CK6" s="655"/>
      <c r="CL6" s="655"/>
      <c r="CM6" s="655"/>
      <c r="CN6" s="655"/>
      <c r="CO6" s="655"/>
      <c r="CP6" s="655"/>
      <c r="CQ6" s="656"/>
      <c r="CR6" s="646">
        <v>90445</v>
      </c>
      <c r="CS6" s="647"/>
      <c r="CT6" s="647"/>
      <c r="CU6" s="647"/>
      <c r="CV6" s="647"/>
      <c r="CW6" s="647"/>
      <c r="CX6" s="647"/>
      <c r="CY6" s="648"/>
      <c r="CZ6" s="662">
        <v>1.2</v>
      </c>
      <c r="DA6" s="663"/>
      <c r="DB6" s="663"/>
      <c r="DC6" s="667"/>
      <c r="DD6" s="665" t="s">
        <v>130</v>
      </c>
      <c r="DE6" s="647"/>
      <c r="DF6" s="647"/>
      <c r="DG6" s="647"/>
      <c r="DH6" s="647"/>
      <c r="DI6" s="647"/>
      <c r="DJ6" s="647"/>
      <c r="DK6" s="647"/>
      <c r="DL6" s="647"/>
      <c r="DM6" s="647"/>
      <c r="DN6" s="647"/>
      <c r="DO6" s="647"/>
      <c r="DP6" s="648"/>
      <c r="DQ6" s="665">
        <v>90445</v>
      </c>
      <c r="DR6" s="647"/>
      <c r="DS6" s="647"/>
      <c r="DT6" s="647"/>
      <c r="DU6" s="647"/>
      <c r="DV6" s="647"/>
      <c r="DW6" s="647"/>
      <c r="DX6" s="647"/>
      <c r="DY6" s="647"/>
      <c r="DZ6" s="647"/>
      <c r="EA6" s="647"/>
      <c r="EB6" s="647"/>
      <c r="EC6" s="666"/>
    </row>
    <row r="7" spans="2:143" ht="11.25" customHeight="1" x14ac:dyDescent="0.15">
      <c r="B7" s="643" t="s">
        <v>233</v>
      </c>
      <c r="C7" s="644"/>
      <c r="D7" s="644"/>
      <c r="E7" s="644"/>
      <c r="F7" s="644"/>
      <c r="G7" s="644"/>
      <c r="H7" s="644"/>
      <c r="I7" s="644"/>
      <c r="J7" s="644"/>
      <c r="K7" s="644"/>
      <c r="L7" s="644"/>
      <c r="M7" s="644"/>
      <c r="N7" s="644"/>
      <c r="O7" s="644"/>
      <c r="P7" s="644"/>
      <c r="Q7" s="645"/>
      <c r="R7" s="646">
        <v>2123</v>
      </c>
      <c r="S7" s="647"/>
      <c r="T7" s="647"/>
      <c r="U7" s="647"/>
      <c r="V7" s="647"/>
      <c r="W7" s="647"/>
      <c r="X7" s="647"/>
      <c r="Y7" s="648"/>
      <c r="Z7" s="642">
        <v>0</v>
      </c>
      <c r="AA7" s="642"/>
      <c r="AB7" s="642"/>
      <c r="AC7" s="642"/>
      <c r="AD7" s="649">
        <v>2123</v>
      </c>
      <c r="AE7" s="649"/>
      <c r="AF7" s="649"/>
      <c r="AG7" s="649"/>
      <c r="AH7" s="649"/>
      <c r="AI7" s="649"/>
      <c r="AJ7" s="649"/>
      <c r="AK7" s="649"/>
      <c r="AL7" s="650">
        <v>0</v>
      </c>
      <c r="AM7" s="651"/>
      <c r="AN7" s="651"/>
      <c r="AO7" s="652"/>
      <c r="AP7" s="643" t="s">
        <v>234</v>
      </c>
      <c r="AQ7" s="644"/>
      <c r="AR7" s="644"/>
      <c r="AS7" s="644"/>
      <c r="AT7" s="644"/>
      <c r="AU7" s="644"/>
      <c r="AV7" s="644"/>
      <c r="AW7" s="644"/>
      <c r="AX7" s="644"/>
      <c r="AY7" s="644"/>
      <c r="AZ7" s="644"/>
      <c r="BA7" s="644"/>
      <c r="BB7" s="644"/>
      <c r="BC7" s="644"/>
      <c r="BD7" s="644"/>
      <c r="BE7" s="644"/>
      <c r="BF7" s="645"/>
      <c r="BG7" s="646">
        <v>968335</v>
      </c>
      <c r="BH7" s="647"/>
      <c r="BI7" s="647"/>
      <c r="BJ7" s="647"/>
      <c r="BK7" s="647"/>
      <c r="BL7" s="647"/>
      <c r="BM7" s="647"/>
      <c r="BN7" s="648"/>
      <c r="BO7" s="642">
        <v>49.8</v>
      </c>
      <c r="BP7" s="642"/>
      <c r="BQ7" s="642"/>
      <c r="BR7" s="642"/>
      <c r="BS7" s="649" t="s">
        <v>130</v>
      </c>
      <c r="BT7" s="649"/>
      <c r="BU7" s="649"/>
      <c r="BV7" s="649"/>
      <c r="BW7" s="649"/>
      <c r="BX7" s="649"/>
      <c r="BY7" s="649"/>
      <c r="BZ7" s="649"/>
      <c r="CA7" s="649"/>
      <c r="CB7" s="653"/>
      <c r="CD7" s="643" t="s">
        <v>235</v>
      </c>
      <c r="CE7" s="644"/>
      <c r="CF7" s="644"/>
      <c r="CG7" s="644"/>
      <c r="CH7" s="644"/>
      <c r="CI7" s="644"/>
      <c r="CJ7" s="644"/>
      <c r="CK7" s="644"/>
      <c r="CL7" s="644"/>
      <c r="CM7" s="644"/>
      <c r="CN7" s="644"/>
      <c r="CO7" s="644"/>
      <c r="CP7" s="644"/>
      <c r="CQ7" s="645"/>
      <c r="CR7" s="646">
        <v>1025621</v>
      </c>
      <c r="CS7" s="647"/>
      <c r="CT7" s="647"/>
      <c r="CU7" s="647"/>
      <c r="CV7" s="647"/>
      <c r="CW7" s="647"/>
      <c r="CX7" s="647"/>
      <c r="CY7" s="648"/>
      <c r="CZ7" s="642">
        <v>13.2</v>
      </c>
      <c r="DA7" s="642"/>
      <c r="DB7" s="642"/>
      <c r="DC7" s="642"/>
      <c r="DD7" s="665">
        <v>661</v>
      </c>
      <c r="DE7" s="647"/>
      <c r="DF7" s="647"/>
      <c r="DG7" s="647"/>
      <c r="DH7" s="647"/>
      <c r="DI7" s="647"/>
      <c r="DJ7" s="647"/>
      <c r="DK7" s="647"/>
      <c r="DL7" s="647"/>
      <c r="DM7" s="647"/>
      <c r="DN7" s="647"/>
      <c r="DO7" s="647"/>
      <c r="DP7" s="648"/>
      <c r="DQ7" s="665">
        <v>899494</v>
      </c>
      <c r="DR7" s="647"/>
      <c r="DS7" s="647"/>
      <c r="DT7" s="647"/>
      <c r="DU7" s="647"/>
      <c r="DV7" s="647"/>
      <c r="DW7" s="647"/>
      <c r="DX7" s="647"/>
      <c r="DY7" s="647"/>
      <c r="DZ7" s="647"/>
      <c r="EA7" s="647"/>
      <c r="EB7" s="647"/>
      <c r="EC7" s="666"/>
    </row>
    <row r="8" spans="2:143" ht="11.25" customHeight="1" x14ac:dyDescent="0.15">
      <c r="B8" s="643" t="s">
        <v>236</v>
      </c>
      <c r="C8" s="644"/>
      <c r="D8" s="644"/>
      <c r="E8" s="644"/>
      <c r="F8" s="644"/>
      <c r="G8" s="644"/>
      <c r="H8" s="644"/>
      <c r="I8" s="644"/>
      <c r="J8" s="644"/>
      <c r="K8" s="644"/>
      <c r="L8" s="644"/>
      <c r="M8" s="644"/>
      <c r="N8" s="644"/>
      <c r="O8" s="644"/>
      <c r="P8" s="644"/>
      <c r="Q8" s="645"/>
      <c r="R8" s="646">
        <v>28795</v>
      </c>
      <c r="S8" s="647"/>
      <c r="T8" s="647"/>
      <c r="U8" s="647"/>
      <c r="V8" s="647"/>
      <c r="W8" s="647"/>
      <c r="X8" s="647"/>
      <c r="Y8" s="648"/>
      <c r="Z8" s="642">
        <v>0.4</v>
      </c>
      <c r="AA8" s="642"/>
      <c r="AB8" s="642"/>
      <c r="AC8" s="642"/>
      <c r="AD8" s="649">
        <v>28795</v>
      </c>
      <c r="AE8" s="649"/>
      <c r="AF8" s="649"/>
      <c r="AG8" s="649"/>
      <c r="AH8" s="649"/>
      <c r="AI8" s="649"/>
      <c r="AJ8" s="649"/>
      <c r="AK8" s="649"/>
      <c r="AL8" s="650">
        <v>0.6</v>
      </c>
      <c r="AM8" s="651"/>
      <c r="AN8" s="651"/>
      <c r="AO8" s="652"/>
      <c r="AP8" s="643" t="s">
        <v>237</v>
      </c>
      <c r="AQ8" s="644"/>
      <c r="AR8" s="644"/>
      <c r="AS8" s="644"/>
      <c r="AT8" s="644"/>
      <c r="AU8" s="644"/>
      <c r="AV8" s="644"/>
      <c r="AW8" s="644"/>
      <c r="AX8" s="644"/>
      <c r="AY8" s="644"/>
      <c r="AZ8" s="644"/>
      <c r="BA8" s="644"/>
      <c r="BB8" s="644"/>
      <c r="BC8" s="644"/>
      <c r="BD8" s="644"/>
      <c r="BE8" s="644"/>
      <c r="BF8" s="645"/>
      <c r="BG8" s="646">
        <v>32161</v>
      </c>
      <c r="BH8" s="647"/>
      <c r="BI8" s="647"/>
      <c r="BJ8" s="647"/>
      <c r="BK8" s="647"/>
      <c r="BL8" s="647"/>
      <c r="BM8" s="647"/>
      <c r="BN8" s="648"/>
      <c r="BO8" s="642">
        <v>1.7</v>
      </c>
      <c r="BP8" s="642"/>
      <c r="BQ8" s="642"/>
      <c r="BR8" s="642"/>
      <c r="BS8" s="649" t="s">
        <v>130</v>
      </c>
      <c r="BT8" s="649"/>
      <c r="BU8" s="649"/>
      <c r="BV8" s="649"/>
      <c r="BW8" s="649"/>
      <c r="BX8" s="649"/>
      <c r="BY8" s="649"/>
      <c r="BZ8" s="649"/>
      <c r="CA8" s="649"/>
      <c r="CB8" s="653"/>
      <c r="CD8" s="643" t="s">
        <v>238</v>
      </c>
      <c r="CE8" s="644"/>
      <c r="CF8" s="644"/>
      <c r="CG8" s="644"/>
      <c r="CH8" s="644"/>
      <c r="CI8" s="644"/>
      <c r="CJ8" s="644"/>
      <c r="CK8" s="644"/>
      <c r="CL8" s="644"/>
      <c r="CM8" s="644"/>
      <c r="CN8" s="644"/>
      <c r="CO8" s="644"/>
      <c r="CP8" s="644"/>
      <c r="CQ8" s="645"/>
      <c r="CR8" s="646">
        <v>2745643</v>
      </c>
      <c r="CS8" s="647"/>
      <c r="CT8" s="647"/>
      <c r="CU8" s="647"/>
      <c r="CV8" s="647"/>
      <c r="CW8" s="647"/>
      <c r="CX8" s="647"/>
      <c r="CY8" s="648"/>
      <c r="CZ8" s="642">
        <v>35.5</v>
      </c>
      <c r="DA8" s="642"/>
      <c r="DB8" s="642"/>
      <c r="DC8" s="642"/>
      <c r="DD8" s="665" t="s">
        <v>130</v>
      </c>
      <c r="DE8" s="647"/>
      <c r="DF8" s="647"/>
      <c r="DG8" s="647"/>
      <c r="DH8" s="647"/>
      <c r="DI8" s="647"/>
      <c r="DJ8" s="647"/>
      <c r="DK8" s="647"/>
      <c r="DL8" s="647"/>
      <c r="DM8" s="647"/>
      <c r="DN8" s="647"/>
      <c r="DO8" s="647"/>
      <c r="DP8" s="648"/>
      <c r="DQ8" s="665">
        <v>1456831</v>
      </c>
      <c r="DR8" s="647"/>
      <c r="DS8" s="647"/>
      <c r="DT8" s="647"/>
      <c r="DU8" s="647"/>
      <c r="DV8" s="647"/>
      <c r="DW8" s="647"/>
      <c r="DX8" s="647"/>
      <c r="DY8" s="647"/>
      <c r="DZ8" s="647"/>
      <c r="EA8" s="647"/>
      <c r="EB8" s="647"/>
      <c r="EC8" s="666"/>
    </row>
    <row r="9" spans="2:143" ht="11.25" customHeight="1" x14ac:dyDescent="0.15">
      <c r="B9" s="643" t="s">
        <v>239</v>
      </c>
      <c r="C9" s="644"/>
      <c r="D9" s="644"/>
      <c r="E9" s="644"/>
      <c r="F9" s="644"/>
      <c r="G9" s="644"/>
      <c r="H9" s="644"/>
      <c r="I9" s="644"/>
      <c r="J9" s="644"/>
      <c r="K9" s="644"/>
      <c r="L9" s="644"/>
      <c r="M9" s="644"/>
      <c r="N9" s="644"/>
      <c r="O9" s="644"/>
      <c r="P9" s="644"/>
      <c r="Q9" s="645"/>
      <c r="R9" s="646">
        <v>32915</v>
      </c>
      <c r="S9" s="647"/>
      <c r="T9" s="647"/>
      <c r="U9" s="647"/>
      <c r="V9" s="647"/>
      <c r="W9" s="647"/>
      <c r="X9" s="647"/>
      <c r="Y9" s="648"/>
      <c r="Z9" s="642">
        <v>0.4</v>
      </c>
      <c r="AA9" s="642"/>
      <c r="AB9" s="642"/>
      <c r="AC9" s="642"/>
      <c r="AD9" s="649">
        <v>32915</v>
      </c>
      <c r="AE9" s="649"/>
      <c r="AF9" s="649"/>
      <c r="AG9" s="649"/>
      <c r="AH9" s="649"/>
      <c r="AI9" s="649"/>
      <c r="AJ9" s="649"/>
      <c r="AK9" s="649"/>
      <c r="AL9" s="650">
        <v>0.7</v>
      </c>
      <c r="AM9" s="651"/>
      <c r="AN9" s="651"/>
      <c r="AO9" s="652"/>
      <c r="AP9" s="643" t="s">
        <v>240</v>
      </c>
      <c r="AQ9" s="644"/>
      <c r="AR9" s="644"/>
      <c r="AS9" s="644"/>
      <c r="AT9" s="644"/>
      <c r="AU9" s="644"/>
      <c r="AV9" s="644"/>
      <c r="AW9" s="644"/>
      <c r="AX9" s="644"/>
      <c r="AY9" s="644"/>
      <c r="AZ9" s="644"/>
      <c r="BA9" s="644"/>
      <c r="BB9" s="644"/>
      <c r="BC9" s="644"/>
      <c r="BD9" s="644"/>
      <c r="BE9" s="644"/>
      <c r="BF9" s="645"/>
      <c r="BG9" s="646">
        <v>883913</v>
      </c>
      <c r="BH9" s="647"/>
      <c r="BI9" s="647"/>
      <c r="BJ9" s="647"/>
      <c r="BK9" s="647"/>
      <c r="BL9" s="647"/>
      <c r="BM9" s="647"/>
      <c r="BN9" s="648"/>
      <c r="BO9" s="642">
        <v>45.5</v>
      </c>
      <c r="BP9" s="642"/>
      <c r="BQ9" s="642"/>
      <c r="BR9" s="642"/>
      <c r="BS9" s="649" t="s">
        <v>130</v>
      </c>
      <c r="BT9" s="649"/>
      <c r="BU9" s="649"/>
      <c r="BV9" s="649"/>
      <c r="BW9" s="649"/>
      <c r="BX9" s="649"/>
      <c r="BY9" s="649"/>
      <c r="BZ9" s="649"/>
      <c r="CA9" s="649"/>
      <c r="CB9" s="653"/>
      <c r="CD9" s="643" t="s">
        <v>241</v>
      </c>
      <c r="CE9" s="644"/>
      <c r="CF9" s="644"/>
      <c r="CG9" s="644"/>
      <c r="CH9" s="644"/>
      <c r="CI9" s="644"/>
      <c r="CJ9" s="644"/>
      <c r="CK9" s="644"/>
      <c r="CL9" s="644"/>
      <c r="CM9" s="644"/>
      <c r="CN9" s="644"/>
      <c r="CO9" s="644"/>
      <c r="CP9" s="644"/>
      <c r="CQ9" s="645"/>
      <c r="CR9" s="646">
        <v>806028</v>
      </c>
      <c r="CS9" s="647"/>
      <c r="CT9" s="647"/>
      <c r="CU9" s="647"/>
      <c r="CV9" s="647"/>
      <c r="CW9" s="647"/>
      <c r="CX9" s="647"/>
      <c r="CY9" s="648"/>
      <c r="CZ9" s="642">
        <v>10.4</v>
      </c>
      <c r="DA9" s="642"/>
      <c r="DB9" s="642"/>
      <c r="DC9" s="642"/>
      <c r="DD9" s="665">
        <v>37866</v>
      </c>
      <c r="DE9" s="647"/>
      <c r="DF9" s="647"/>
      <c r="DG9" s="647"/>
      <c r="DH9" s="647"/>
      <c r="DI9" s="647"/>
      <c r="DJ9" s="647"/>
      <c r="DK9" s="647"/>
      <c r="DL9" s="647"/>
      <c r="DM9" s="647"/>
      <c r="DN9" s="647"/>
      <c r="DO9" s="647"/>
      <c r="DP9" s="648"/>
      <c r="DQ9" s="665">
        <v>500456</v>
      </c>
      <c r="DR9" s="647"/>
      <c r="DS9" s="647"/>
      <c r="DT9" s="647"/>
      <c r="DU9" s="647"/>
      <c r="DV9" s="647"/>
      <c r="DW9" s="647"/>
      <c r="DX9" s="647"/>
      <c r="DY9" s="647"/>
      <c r="DZ9" s="647"/>
      <c r="EA9" s="647"/>
      <c r="EB9" s="647"/>
      <c r="EC9" s="666"/>
    </row>
    <row r="10" spans="2:143" ht="11.25" customHeight="1" x14ac:dyDescent="0.15">
      <c r="B10" s="643" t="s">
        <v>242</v>
      </c>
      <c r="C10" s="644"/>
      <c r="D10" s="644"/>
      <c r="E10" s="644"/>
      <c r="F10" s="644"/>
      <c r="G10" s="644"/>
      <c r="H10" s="644"/>
      <c r="I10" s="644"/>
      <c r="J10" s="644"/>
      <c r="K10" s="644"/>
      <c r="L10" s="644"/>
      <c r="M10" s="644"/>
      <c r="N10" s="644"/>
      <c r="O10" s="644"/>
      <c r="P10" s="644"/>
      <c r="Q10" s="645"/>
      <c r="R10" s="646" t="s">
        <v>130</v>
      </c>
      <c r="S10" s="647"/>
      <c r="T10" s="647"/>
      <c r="U10" s="647"/>
      <c r="V10" s="647"/>
      <c r="W10" s="647"/>
      <c r="X10" s="647"/>
      <c r="Y10" s="648"/>
      <c r="Z10" s="642" t="s">
        <v>130</v>
      </c>
      <c r="AA10" s="642"/>
      <c r="AB10" s="642"/>
      <c r="AC10" s="642"/>
      <c r="AD10" s="649" t="s">
        <v>130</v>
      </c>
      <c r="AE10" s="649"/>
      <c r="AF10" s="649"/>
      <c r="AG10" s="649"/>
      <c r="AH10" s="649"/>
      <c r="AI10" s="649"/>
      <c r="AJ10" s="649"/>
      <c r="AK10" s="649"/>
      <c r="AL10" s="650" t="s">
        <v>130</v>
      </c>
      <c r="AM10" s="651"/>
      <c r="AN10" s="651"/>
      <c r="AO10" s="652"/>
      <c r="AP10" s="643" t="s">
        <v>243</v>
      </c>
      <c r="AQ10" s="644"/>
      <c r="AR10" s="644"/>
      <c r="AS10" s="644"/>
      <c r="AT10" s="644"/>
      <c r="AU10" s="644"/>
      <c r="AV10" s="644"/>
      <c r="AW10" s="644"/>
      <c r="AX10" s="644"/>
      <c r="AY10" s="644"/>
      <c r="AZ10" s="644"/>
      <c r="BA10" s="644"/>
      <c r="BB10" s="644"/>
      <c r="BC10" s="644"/>
      <c r="BD10" s="644"/>
      <c r="BE10" s="644"/>
      <c r="BF10" s="645"/>
      <c r="BG10" s="646">
        <v>26770</v>
      </c>
      <c r="BH10" s="647"/>
      <c r="BI10" s="647"/>
      <c r="BJ10" s="647"/>
      <c r="BK10" s="647"/>
      <c r="BL10" s="647"/>
      <c r="BM10" s="647"/>
      <c r="BN10" s="648"/>
      <c r="BO10" s="642">
        <v>1.4</v>
      </c>
      <c r="BP10" s="642"/>
      <c r="BQ10" s="642"/>
      <c r="BR10" s="642"/>
      <c r="BS10" s="649" t="s">
        <v>130</v>
      </c>
      <c r="BT10" s="649"/>
      <c r="BU10" s="649"/>
      <c r="BV10" s="649"/>
      <c r="BW10" s="649"/>
      <c r="BX10" s="649"/>
      <c r="BY10" s="649"/>
      <c r="BZ10" s="649"/>
      <c r="CA10" s="649"/>
      <c r="CB10" s="653"/>
      <c r="CD10" s="643" t="s">
        <v>244</v>
      </c>
      <c r="CE10" s="644"/>
      <c r="CF10" s="644"/>
      <c r="CG10" s="644"/>
      <c r="CH10" s="644"/>
      <c r="CI10" s="644"/>
      <c r="CJ10" s="644"/>
      <c r="CK10" s="644"/>
      <c r="CL10" s="644"/>
      <c r="CM10" s="644"/>
      <c r="CN10" s="644"/>
      <c r="CO10" s="644"/>
      <c r="CP10" s="644"/>
      <c r="CQ10" s="645"/>
      <c r="CR10" s="646" t="s">
        <v>130</v>
      </c>
      <c r="CS10" s="647"/>
      <c r="CT10" s="647"/>
      <c r="CU10" s="647"/>
      <c r="CV10" s="647"/>
      <c r="CW10" s="647"/>
      <c r="CX10" s="647"/>
      <c r="CY10" s="648"/>
      <c r="CZ10" s="642" t="s">
        <v>130</v>
      </c>
      <c r="DA10" s="642"/>
      <c r="DB10" s="642"/>
      <c r="DC10" s="642"/>
      <c r="DD10" s="665" t="s">
        <v>130</v>
      </c>
      <c r="DE10" s="647"/>
      <c r="DF10" s="647"/>
      <c r="DG10" s="647"/>
      <c r="DH10" s="647"/>
      <c r="DI10" s="647"/>
      <c r="DJ10" s="647"/>
      <c r="DK10" s="647"/>
      <c r="DL10" s="647"/>
      <c r="DM10" s="647"/>
      <c r="DN10" s="647"/>
      <c r="DO10" s="647"/>
      <c r="DP10" s="648"/>
      <c r="DQ10" s="665" t="s">
        <v>130</v>
      </c>
      <c r="DR10" s="647"/>
      <c r="DS10" s="647"/>
      <c r="DT10" s="647"/>
      <c r="DU10" s="647"/>
      <c r="DV10" s="647"/>
      <c r="DW10" s="647"/>
      <c r="DX10" s="647"/>
      <c r="DY10" s="647"/>
      <c r="DZ10" s="647"/>
      <c r="EA10" s="647"/>
      <c r="EB10" s="647"/>
      <c r="EC10" s="666"/>
    </row>
    <row r="11" spans="2:143" ht="11.25" customHeight="1" x14ac:dyDescent="0.15">
      <c r="B11" s="643" t="s">
        <v>245</v>
      </c>
      <c r="C11" s="644"/>
      <c r="D11" s="644"/>
      <c r="E11" s="644"/>
      <c r="F11" s="644"/>
      <c r="G11" s="644"/>
      <c r="H11" s="644"/>
      <c r="I11" s="644"/>
      <c r="J11" s="644"/>
      <c r="K11" s="644"/>
      <c r="L11" s="644"/>
      <c r="M11" s="644"/>
      <c r="N11" s="644"/>
      <c r="O11" s="644"/>
      <c r="P11" s="644"/>
      <c r="Q11" s="645"/>
      <c r="R11" s="646">
        <v>349216</v>
      </c>
      <c r="S11" s="647"/>
      <c r="T11" s="647"/>
      <c r="U11" s="647"/>
      <c r="V11" s="647"/>
      <c r="W11" s="647"/>
      <c r="X11" s="647"/>
      <c r="Y11" s="648"/>
      <c r="Z11" s="650">
        <v>4.3</v>
      </c>
      <c r="AA11" s="651"/>
      <c r="AB11" s="651"/>
      <c r="AC11" s="668"/>
      <c r="AD11" s="665">
        <v>349216</v>
      </c>
      <c r="AE11" s="647"/>
      <c r="AF11" s="647"/>
      <c r="AG11" s="647"/>
      <c r="AH11" s="647"/>
      <c r="AI11" s="647"/>
      <c r="AJ11" s="647"/>
      <c r="AK11" s="648"/>
      <c r="AL11" s="650">
        <v>6.9</v>
      </c>
      <c r="AM11" s="651"/>
      <c r="AN11" s="651"/>
      <c r="AO11" s="652"/>
      <c r="AP11" s="643" t="s">
        <v>246</v>
      </c>
      <c r="AQ11" s="644"/>
      <c r="AR11" s="644"/>
      <c r="AS11" s="644"/>
      <c r="AT11" s="644"/>
      <c r="AU11" s="644"/>
      <c r="AV11" s="644"/>
      <c r="AW11" s="644"/>
      <c r="AX11" s="644"/>
      <c r="AY11" s="644"/>
      <c r="AZ11" s="644"/>
      <c r="BA11" s="644"/>
      <c r="BB11" s="644"/>
      <c r="BC11" s="644"/>
      <c r="BD11" s="644"/>
      <c r="BE11" s="644"/>
      <c r="BF11" s="645"/>
      <c r="BG11" s="646">
        <v>25491</v>
      </c>
      <c r="BH11" s="647"/>
      <c r="BI11" s="647"/>
      <c r="BJ11" s="647"/>
      <c r="BK11" s="647"/>
      <c r="BL11" s="647"/>
      <c r="BM11" s="647"/>
      <c r="BN11" s="648"/>
      <c r="BO11" s="642">
        <v>1.3</v>
      </c>
      <c r="BP11" s="642"/>
      <c r="BQ11" s="642"/>
      <c r="BR11" s="642"/>
      <c r="BS11" s="649" t="s">
        <v>130</v>
      </c>
      <c r="BT11" s="649"/>
      <c r="BU11" s="649"/>
      <c r="BV11" s="649"/>
      <c r="BW11" s="649"/>
      <c r="BX11" s="649"/>
      <c r="BY11" s="649"/>
      <c r="BZ11" s="649"/>
      <c r="CA11" s="649"/>
      <c r="CB11" s="653"/>
      <c r="CD11" s="643" t="s">
        <v>247</v>
      </c>
      <c r="CE11" s="644"/>
      <c r="CF11" s="644"/>
      <c r="CG11" s="644"/>
      <c r="CH11" s="644"/>
      <c r="CI11" s="644"/>
      <c r="CJ11" s="644"/>
      <c r="CK11" s="644"/>
      <c r="CL11" s="644"/>
      <c r="CM11" s="644"/>
      <c r="CN11" s="644"/>
      <c r="CO11" s="644"/>
      <c r="CP11" s="644"/>
      <c r="CQ11" s="645"/>
      <c r="CR11" s="646">
        <v>124662</v>
      </c>
      <c r="CS11" s="647"/>
      <c r="CT11" s="647"/>
      <c r="CU11" s="647"/>
      <c r="CV11" s="647"/>
      <c r="CW11" s="647"/>
      <c r="CX11" s="647"/>
      <c r="CY11" s="648"/>
      <c r="CZ11" s="642">
        <v>1.6</v>
      </c>
      <c r="DA11" s="642"/>
      <c r="DB11" s="642"/>
      <c r="DC11" s="642"/>
      <c r="DD11" s="665">
        <v>6347</v>
      </c>
      <c r="DE11" s="647"/>
      <c r="DF11" s="647"/>
      <c r="DG11" s="647"/>
      <c r="DH11" s="647"/>
      <c r="DI11" s="647"/>
      <c r="DJ11" s="647"/>
      <c r="DK11" s="647"/>
      <c r="DL11" s="647"/>
      <c r="DM11" s="647"/>
      <c r="DN11" s="647"/>
      <c r="DO11" s="647"/>
      <c r="DP11" s="648"/>
      <c r="DQ11" s="665">
        <v>98183</v>
      </c>
      <c r="DR11" s="647"/>
      <c r="DS11" s="647"/>
      <c r="DT11" s="647"/>
      <c r="DU11" s="647"/>
      <c r="DV11" s="647"/>
      <c r="DW11" s="647"/>
      <c r="DX11" s="647"/>
      <c r="DY11" s="647"/>
      <c r="DZ11" s="647"/>
      <c r="EA11" s="647"/>
      <c r="EB11" s="647"/>
      <c r="EC11" s="666"/>
    </row>
    <row r="12" spans="2:143" ht="11.25" customHeight="1" x14ac:dyDescent="0.15">
      <c r="B12" s="643" t="s">
        <v>248</v>
      </c>
      <c r="C12" s="644"/>
      <c r="D12" s="644"/>
      <c r="E12" s="644"/>
      <c r="F12" s="644"/>
      <c r="G12" s="644"/>
      <c r="H12" s="644"/>
      <c r="I12" s="644"/>
      <c r="J12" s="644"/>
      <c r="K12" s="644"/>
      <c r="L12" s="644"/>
      <c r="M12" s="644"/>
      <c r="N12" s="644"/>
      <c r="O12" s="644"/>
      <c r="P12" s="644"/>
      <c r="Q12" s="645"/>
      <c r="R12" s="646" t="s">
        <v>130</v>
      </c>
      <c r="S12" s="647"/>
      <c r="T12" s="647"/>
      <c r="U12" s="647"/>
      <c r="V12" s="647"/>
      <c r="W12" s="647"/>
      <c r="X12" s="647"/>
      <c r="Y12" s="648"/>
      <c r="Z12" s="642" t="s">
        <v>130</v>
      </c>
      <c r="AA12" s="642"/>
      <c r="AB12" s="642"/>
      <c r="AC12" s="642"/>
      <c r="AD12" s="649" t="s">
        <v>130</v>
      </c>
      <c r="AE12" s="649"/>
      <c r="AF12" s="649"/>
      <c r="AG12" s="649"/>
      <c r="AH12" s="649"/>
      <c r="AI12" s="649"/>
      <c r="AJ12" s="649"/>
      <c r="AK12" s="649"/>
      <c r="AL12" s="650" t="s">
        <v>130</v>
      </c>
      <c r="AM12" s="651"/>
      <c r="AN12" s="651"/>
      <c r="AO12" s="652"/>
      <c r="AP12" s="643" t="s">
        <v>249</v>
      </c>
      <c r="AQ12" s="644"/>
      <c r="AR12" s="644"/>
      <c r="AS12" s="644"/>
      <c r="AT12" s="644"/>
      <c r="AU12" s="644"/>
      <c r="AV12" s="644"/>
      <c r="AW12" s="644"/>
      <c r="AX12" s="644"/>
      <c r="AY12" s="644"/>
      <c r="AZ12" s="644"/>
      <c r="BA12" s="644"/>
      <c r="BB12" s="644"/>
      <c r="BC12" s="644"/>
      <c r="BD12" s="644"/>
      <c r="BE12" s="644"/>
      <c r="BF12" s="645"/>
      <c r="BG12" s="646">
        <v>844928</v>
      </c>
      <c r="BH12" s="647"/>
      <c r="BI12" s="647"/>
      <c r="BJ12" s="647"/>
      <c r="BK12" s="647"/>
      <c r="BL12" s="647"/>
      <c r="BM12" s="647"/>
      <c r="BN12" s="648"/>
      <c r="BO12" s="642">
        <v>43.5</v>
      </c>
      <c r="BP12" s="642"/>
      <c r="BQ12" s="642"/>
      <c r="BR12" s="642"/>
      <c r="BS12" s="649">
        <v>95531</v>
      </c>
      <c r="BT12" s="649"/>
      <c r="BU12" s="649"/>
      <c r="BV12" s="649"/>
      <c r="BW12" s="649"/>
      <c r="BX12" s="649"/>
      <c r="BY12" s="649"/>
      <c r="BZ12" s="649"/>
      <c r="CA12" s="649"/>
      <c r="CB12" s="653"/>
      <c r="CD12" s="643" t="s">
        <v>250</v>
      </c>
      <c r="CE12" s="644"/>
      <c r="CF12" s="644"/>
      <c r="CG12" s="644"/>
      <c r="CH12" s="644"/>
      <c r="CI12" s="644"/>
      <c r="CJ12" s="644"/>
      <c r="CK12" s="644"/>
      <c r="CL12" s="644"/>
      <c r="CM12" s="644"/>
      <c r="CN12" s="644"/>
      <c r="CO12" s="644"/>
      <c r="CP12" s="644"/>
      <c r="CQ12" s="645"/>
      <c r="CR12" s="646">
        <v>60205</v>
      </c>
      <c r="CS12" s="647"/>
      <c r="CT12" s="647"/>
      <c r="CU12" s="647"/>
      <c r="CV12" s="647"/>
      <c r="CW12" s="647"/>
      <c r="CX12" s="647"/>
      <c r="CY12" s="648"/>
      <c r="CZ12" s="642">
        <v>0.8</v>
      </c>
      <c r="DA12" s="642"/>
      <c r="DB12" s="642"/>
      <c r="DC12" s="642"/>
      <c r="DD12" s="665" t="s">
        <v>130</v>
      </c>
      <c r="DE12" s="647"/>
      <c r="DF12" s="647"/>
      <c r="DG12" s="647"/>
      <c r="DH12" s="647"/>
      <c r="DI12" s="647"/>
      <c r="DJ12" s="647"/>
      <c r="DK12" s="647"/>
      <c r="DL12" s="647"/>
      <c r="DM12" s="647"/>
      <c r="DN12" s="647"/>
      <c r="DO12" s="647"/>
      <c r="DP12" s="648"/>
      <c r="DQ12" s="665">
        <v>59368</v>
      </c>
      <c r="DR12" s="647"/>
      <c r="DS12" s="647"/>
      <c r="DT12" s="647"/>
      <c r="DU12" s="647"/>
      <c r="DV12" s="647"/>
      <c r="DW12" s="647"/>
      <c r="DX12" s="647"/>
      <c r="DY12" s="647"/>
      <c r="DZ12" s="647"/>
      <c r="EA12" s="647"/>
      <c r="EB12" s="647"/>
      <c r="EC12" s="666"/>
    </row>
    <row r="13" spans="2:143" ht="11.25" customHeight="1" x14ac:dyDescent="0.15">
      <c r="B13" s="643" t="s">
        <v>251</v>
      </c>
      <c r="C13" s="644"/>
      <c r="D13" s="644"/>
      <c r="E13" s="644"/>
      <c r="F13" s="644"/>
      <c r="G13" s="644"/>
      <c r="H13" s="644"/>
      <c r="I13" s="644"/>
      <c r="J13" s="644"/>
      <c r="K13" s="644"/>
      <c r="L13" s="644"/>
      <c r="M13" s="644"/>
      <c r="N13" s="644"/>
      <c r="O13" s="644"/>
      <c r="P13" s="644"/>
      <c r="Q13" s="645"/>
      <c r="R13" s="646" t="s">
        <v>130</v>
      </c>
      <c r="S13" s="647"/>
      <c r="T13" s="647"/>
      <c r="U13" s="647"/>
      <c r="V13" s="647"/>
      <c r="W13" s="647"/>
      <c r="X13" s="647"/>
      <c r="Y13" s="648"/>
      <c r="Z13" s="642" t="s">
        <v>130</v>
      </c>
      <c r="AA13" s="642"/>
      <c r="AB13" s="642"/>
      <c r="AC13" s="642"/>
      <c r="AD13" s="649" t="s">
        <v>130</v>
      </c>
      <c r="AE13" s="649"/>
      <c r="AF13" s="649"/>
      <c r="AG13" s="649"/>
      <c r="AH13" s="649"/>
      <c r="AI13" s="649"/>
      <c r="AJ13" s="649"/>
      <c r="AK13" s="649"/>
      <c r="AL13" s="650" t="s">
        <v>130</v>
      </c>
      <c r="AM13" s="651"/>
      <c r="AN13" s="651"/>
      <c r="AO13" s="652"/>
      <c r="AP13" s="643" t="s">
        <v>252</v>
      </c>
      <c r="AQ13" s="644"/>
      <c r="AR13" s="644"/>
      <c r="AS13" s="644"/>
      <c r="AT13" s="644"/>
      <c r="AU13" s="644"/>
      <c r="AV13" s="644"/>
      <c r="AW13" s="644"/>
      <c r="AX13" s="644"/>
      <c r="AY13" s="644"/>
      <c r="AZ13" s="644"/>
      <c r="BA13" s="644"/>
      <c r="BB13" s="644"/>
      <c r="BC13" s="644"/>
      <c r="BD13" s="644"/>
      <c r="BE13" s="644"/>
      <c r="BF13" s="645"/>
      <c r="BG13" s="646">
        <v>844928</v>
      </c>
      <c r="BH13" s="647"/>
      <c r="BI13" s="647"/>
      <c r="BJ13" s="647"/>
      <c r="BK13" s="647"/>
      <c r="BL13" s="647"/>
      <c r="BM13" s="647"/>
      <c r="BN13" s="648"/>
      <c r="BO13" s="642">
        <v>43.5</v>
      </c>
      <c r="BP13" s="642"/>
      <c r="BQ13" s="642"/>
      <c r="BR13" s="642"/>
      <c r="BS13" s="649">
        <v>95531</v>
      </c>
      <c r="BT13" s="649"/>
      <c r="BU13" s="649"/>
      <c r="BV13" s="649"/>
      <c r="BW13" s="649"/>
      <c r="BX13" s="649"/>
      <c r="BY13" s="649"/>
      <c r="BZ13" s="649"/>
      <c r="CA13" s="649"/>
      <c r="CB13" s="653"/>
      <c r="CD13" s="643" t="s">
        <v>253</v>
      </c>
      <c r="CE13" s="644"/>
      <c r="CF13" s="644"/>
      <c r="CG13" s="644"/>
      <c r="CH13" s="644"/>
      <c r="CI13" s="644"/>
      <c r="CJ13" s="644"/>
      <c r="CK13" s="644"/>
      <c r="CL13" s="644"/>
      <c r="CM13" s="644"/>
      <c r="CN13" s="644"/>
      <c r="CO13" s="644"/>
      <c r="CP13" s="644"/>
      <c r="CQ13" s="645"/>
      <c r="CR13" s="646">
        <v>519485</v>
      </c>
      <c r="CS13" s="647"/>
      <c r="CT13" s="647"/>
      <c r="CU13" s="647"/>
      <c r="CV13" s="647"/>
      <c r="CW13" s="647"/>
      <c r="CX13" s="647"/>
      <c r="CY13" s="648"/>
      <c r="CZ13" s="642">
        <v>6.7</v>
      </c>
      <c r="DA13" s="642"/>
      <c r="DB13" s="642"/>
      <c r="DC13" s="642"/>
      <c r="DD13" s="665">
        <v>254413</v>
      </c>
      <c r="DE13" s="647"/>
      <c r="DF13" s="647"/>
      <c r="DG13" s="647"/>
      <c r="DH13" s="647"/>
      <c r="DI13" s="647"/>
      <c r="DJ13" s="647"/>
      <c r="DK13" s="647"/>
      <c r="DL13" s="647"/>
      <c r="DM13" s="647"/>
      <c r="DN13" s="647"/>
      <c r="DO13" s="647"/>
      <c r="DP13" s="648"/>
      <c r="DQ13" s="665">
        <v>346254</v>
      </c>
      <c r="DR13" s="647"/>
      <c r="DS13" s="647"/>
      <c r="DT13" s="647"/>
      <c r="DU13" s="647"/>
      <c r="DV13" s="647"/>
      <c r="DW13" s="647"/>
      <c r="DX13" s="647"/>
      <c r="DY13" s="647"/>
      <c r="DZ13" s="647"/>
      <c r="EA13" s="647"/>
      <c r="EB13" s="647"/>
      <c r="EC13" s="666"/>
    </row>
    <row r="14" spans="2:143" ht="11.25" customHeight="1" x14ac:dyDescent="0.15">
      <c r="B14" s="643" t="s">
        <v>254</v>
      </c>
      <c r="C14" s="644"/>
      <c r="D14" s="644"/>
      <c r="E14" s="644"/>
      <c r="F14" s="644"/>
      <c r="G14" s="644"/>
      <c r="H14" s="644"/>
      <c r="I14" s="644"/>
      <c r="J14" s="644"/>
      <c r="K14" s="644"/>
      <c r="L14" s="644"/>
      <c r="M14" s="644"/>
      <c r="N14" s="644"/>
      <c r="O14" s="644"/>
      <c r="P14" s="644"/>
      <c r="Q14" s="645"/>
      <c r="R14" s="646" t="s">
        <v>130</v>
      </c>
      <c r="S14" s="647"/>
      <c r="T14" s="647"/>
      <c r="U14" s="647"/>
      <c r="V14" s="647"/>
      <c r="W14" s="647"/>
      <c r="X14" s="647"/>
      <c r="Y14" s="648"/>
      <c r="Z14" s="642" t="s">
        <v>130</v>
      </c>
      <c r="AA14" s="642"/>
      <c r="AB14" s="642"/>
      <c r="AC14" s="642"/>
      <c r="AD14" s="649" t="s">
        <v>130</v>
      </c>
      <c r="AE14" s="649"/>
      <c r="AF14" s="649"/>
      <c r="AG14" s="649"/>
      <c r="AH14" s="649"/>
      <c r="AI14" s="649"/>
      <c r="AJ14" s="649"/>
      <c r="AK14" s="649"/>
      <c r="AL14" s="650" t="s">
        <v>130</v>
      </c>
      <c r="AM14" s="651"/>
      <c r="AN14" s="651"/>
      <c r="AO14" s="652"/>
      <c r="AP14" s="643" t="s">
        <v>255</v>
      </c>
      <c r="AQ14" s="644"/>
      <c r="AR14" s="644"/>
      <c r="AS14" s="644"/>
      <c r="AT14" s="644"/>
      <c r="AU14" s="644"/>
      <c r="AV14" s="644"/>
      <c r="AW14" s="644"/>
      <c r="AX14" s="644"/>
      <c r="AY14" s="644"/>
      <c r="AZ14" s="644"/>
      <c r="BA14" s="644"/>
      <c r="BB14" s="644"/>
      <c r="BC14" s="644"/>
      <c r="BD14" s="644"/>
      <c r="BE14" s="644"/>
      <c r="BF14" s="645"/>
      <c r="BG14" s="646">
        <v>46060</v>
      </c>
      <c r="BH14" s="647"/>
      <c r="BI14" s="647"/>
      <c r="BJ14" s="647"/>
      <c r="BK14" s="647"/>
      <c r="BL14" s="647"/>
      <c r="BM14" s="647"/>
      <c r="BN14" s="648"/>
      <c r="BO14" s="642">
        <v>2.4</v>
      </c>
      <c r="BP14" s="642"/>
      <c r="BQ14" s="642"/>
      <c r="BR14" s="642"/>
      <c r="BS14" s="649" t="s">
        <v>130</v>
      </c>
      <c r="BT14" s="649"/>
      <c r="BU14" s="649"/>
      <c r="BV14" s="649"/>
      <c r="BW14" s="649"/>
      <c r="BX14" s="649"/>
      <c r="BY14" s="649"/>
      <c r="BZ14" s="649"/>
      <c r="CA14" s="649"/>
      <c r="CB14" s="653"/>
      <c r="CD14" s="643" t="s">
        <v>256</v>
      </c>
      <c r="CE14" s="644"/>
      <c r="CF14" s="644"/>
      <c r="CG14" s="644"/>
      <c r="CH14" s="644"/>
      <c r="CI14" s="644"/>
      <c r="CJ14" s="644"/>
      <c r="CK14" s="644"/>
      <c r="CL14" s="644"/>
      <c r="CM14" s="644"/>
      <c r="CN14" s="644"/>
      <c r="CO14" s="644"/>
      <c r="CP14" s="644"/>
      <c r="CQ14" s="645"/>
      <c r="CR14" s="646">
        <v>223448</v>
      </c>
      <c r="CS14" s="647"/>
      <c r="CT14" s="647"/>
      <c r="CU14" s="647"/>
      <c r="CV14" s="647"/>
      <c r="CW14" s="647"/>
      <c r="CX14" s="647"/>
      <c r="CY14" s="648"/>
      <c r="CZ14" s="642">
        <v>2.9</v>
      </c>
      <c r="DA14" s="642"/>
      <c r="DB14" s="642"/>
      <c r="DC14" s="642"/>
      <c r="DD14" s="665" t="s">
        <v>130</v>
      </c>
      <c r="DE14" s="647"/>
      <c r="DF14" s="647"/>
      <c r="DG14" s="647"/>
      <c r="DH14" s="647"/>
      <c r="DI14" s="647"/>
      <c r="DJ14" s="647"/>
      <c r="DK14" s="647"/>
      <c r="DL14" s="647"/>
      <c r="DM14" s="647"/>
      <c r="DN14" s="647"/>
      <c r="DO14" s="647"/>
      <c r="DP14" s="648"/>
      <c r="DQ14" s="665">
        <v>223448</v>
      </c>
      <c r="DR14" s="647"/>
      <c r="DS14" s="647"/>
      <c r="DT14" s="647"/>
      <c r="DU14" s="647"/>
      <c r="DV14" s="647"/>
      <c r="DW14" s="647"/>
      <c r="DX14" s="647"/>
      <c r="DY14" s="647"/>
      <c r="DZ14" s="647"/>
      <c r="EA14" s="647"/>
      <c r="EB14" s="647"/>
      <c r="EC14" s="666"/>
    </row>
    <row r="15" spans="2:143" ht="11.25" customHeight="1" x14ac:dyDescent="0.15">
      <c r="B15" s="643" t="s">
        <v>257</v>
      </c>
      <c r="C15" s="644"/>
      <c r="D15" s="644"/>
      <c r="E15" s="644"/>
      <c r="F15" s="644"/>
      <c r="G15" s="644"/>
      <c r="H15" s="644"/>
      <c r="I15" s="644"/>
      <c r="J15" s="644"/>
      <c r="K15" s="644"/>
      <c r="L15" s="644"/>
      <c r="M15" s="644"/>
      <c r="N15" s="644"/>
      <c r="O15" s="644"/>
      <c r="P15" s="644"/>
      <c r="Q15" s="645"/>
      <c r="R15" s="646" t="s">
        <v>130</v>
      </c>
      <c r="S15" s="647"/>
      <c r="T15" s="647"/>
      <c r="U15" s="647"/>
      <c r="V15" s="647"/>
      <c r="W15" s="647"/>
      <c r="X15" s="647"/>
      <c r="Y15" s="648"/>
      <c r="Z15" s="642" t="s">
        <v>130</v>
      </c>
      <c r="AA15" s="642"/>
      <c r="AB15" s="642"/>
      <c r="AC15" s="642"/>
      <c r="AD15" s="649" t="s">
        <v>130</v>
      </c>
      <c r="AE15" s="649"/>
      <c r="AF15" s="649"/>
      <c r="AG15" s="649"/>
      <c r="AH15" s="649"/>
      <c r="AI15" s="649"/>
      <c r="AJ15" s="649"/>
      <c r="AK15" s="649"/>
      <c r="AL15" s="650" t="s">
        <v>130</v>
      </c>
      <c r="AM15" s="651"/>
      <c r="AN15" s="651"/>
      <c r="AO15" s="652"/>
      <c r="AP15" s="643" t="s">
        <v>258</v>
      </c>
      <c r="AQ15" s="644"/>
      <c r="AR15" s="644"/>
      <c r="AS15" s="644"/>
      <c r="AT15" s="644"/>
      <c r="AU15" s="644"/>
      <c r="AV15" s="644"/>
      <c r="AW15" s="644"/>
      <c r="AX15" s="644"/>
      <c r="AY15" s="644"/>
      <c r="AZ15" s="644"/>
      <c r="BA15" s="644"/>
      <c r="BB15" s="644"/>
      <c r="BC15" s="644"/>
      <c r="BD15" s="644"/>
      <c r="BE15" s="644"/>
      <c r="BF15" s="645"/>
      <c r="BG15" s="646">
        <v>82250</v>
      </c>
      <c r="BH15" s="647"/>
      <c r="BI15" s="647"/>
      <c r="BJ15" s="647"/>
      <c r="BK15" s="647"/>
      <c r="BL15" s="647"/>
      <c r="BM15" s="647"/>
      <c r="BN15" s="648"/>
      <c r="BO15" s="642">
        <v>4.2</v>
      </c>
      <c r="BP15" s="642"/>
      <c r="BQ15" s="642"/>
      <c r="BR15" s="642"/>
      <c r="BS15" s="649" t="s">
        <v>130</v>
      </c>
      <c r="BT15" s="649"/>
      <c r="BU15" s="649"/>
      <c r="BV15" s="649"/>
      <c r="BW15" s="649"/>
      <c r="BX15" s="649"/>
      <c r="BY15" s="649"/>
      <c r="BZ15" s="649"/>
      <c r="CA15" s="649"/>
      <c r="CB15" s="653"/>
      <c r="CD15" s="643" t="s">
        <v>259</v>
      </c>
      <c r="CE15" s="644"/>
      <c r="CF15" s="644"/>
      <c r="CG15" s="644"/>
      <c r="CH15" s="644"/>
      <c r="CI15" s="644"/>
      <c r="CJ15" s="644"/>
      <c r="CK15" s="644"/>
      <c r="CL15" s="644"/>
      <c r="CM15" s="644"/>
      <c r="CN15" s="644"/>
      <c r="CO15" s="644"/>
      <c r="CP15" s="644"/>
      <c r="CQ15" s="645"/>
      <c r="CR15" s="646">
        <v>753052</v>
      </c>
      <c r="CS15" s="647"/>
      <c r="CT15" s="647"/>
      <c r="CU15" s="647"/>
      <c r="CV15" s="647"/>
      <c r="CW15" s="647"/>
      <c r="CX15" s="647"/>
      <c r="CY15" s="648"/>
      <c r="CZ15" s="642">
        <v>9.6999999999999993</v>
      </c>
      <c r="DA15" s="642"/>
      <c r="DB15" s="642"/>
      <c r="DC15" s="642"/>
      <c r="DD15" s="665">
        <v>85588</v>
      </c>
      <c r="DE15" s="647"/>
      <c r="DF15" s="647"/>
      <c r="DG15" s="647"/>
      <c r="DH15" s="647"/>
      <c r="DI15" s="647"/>
      <c r="DJ15" s="647"/>
      <c r="DK15" s="647"/>
      <c r="DL15" s="647"/>
      <c r="DM15" s="647"/>
      <c r="DN15" s="647"/>
      <c r="DO15" s="647"/>
      <c r="DP15" s="648"/>
      <c r="DQ15" s="665">
        <v>602091</v>
      </c>
      <c r="DR15" s="647"/>
      <c r="DS15" s="647"/>
      <c r="DT15" s="647"/>
      <c r="DU15" s="647"/>
      <c r="DV15" s="647"/>
      <c r="DW15" s="647"/>
      <c r="DX15" s="647"/>
      <c r="DY15" s="647"/>
      <c r="DZ15" s="647"/>
      <c r="EA15" s="647"/>
      <c r="EB15" s="647"/>
      <c r="EC15" s="666"/>
    </row>
    <row r="16" spans="2:143" ht="11.25" customHeight="1" x14ac:dyDescent="0.15">
      <c r="B16" s="643" t="s">
        <v>260</v>
      </c>
      <c r="C16" s="644"/>
      <c r="D16" s="644"/>
      <c r="E16" s="644"/>
      <c r="F16" s="644"/>
      <c r="G16" s="644"/>
      <c r="H16" s="644"/>
      <c r="I16" s="644"/>
      <c r="J16" s="644"/>
      <c r="K16" s="644"/>
      <c r="L16" s="644"/>
      <c r="M16" s="644"/>
      <c r="N16" s="644"/>
      <c r="O16" s="644"/>
      <c r="P16" s="644"/>
      <c r="Q16" s="645"/>
      <c r="R16" s="646">
        <v>7208</v>
      </c>
      <c r="S16" s="647"/>
      <c r="T16" s="647"/>
      <c r="U16" s="647"/>
      <c r="V16" s="647"/>
      <c r="W16" s="647"/>
      <c r="X16" s="647"/>
      <c r="Y16" s="648"/>
      <c r="Z16" s="642">
        <v>0.1</v>
      </c>
      <c r="AA16" s="642"/>
      <c r="AB16" s="642"/>
      <c r="AC16" s="642"/>
      <c r="AD16" s="649">
        <v>7208</v>
      </c>
      <c r="AE16" s="649"/>
      <c r="AF16" s="649"/>
      <c r="AG16" s="649"/>
      <c r="AH16" s="649"/>
      <c r="AI16" s="649"/>
      <c r="AJ16" s="649"/>
      <c r="AK16" s="649"/>
      <c r="AL16" s="650">
        <v>0.1</v>
      </c>
      <c r="AM16" s="651"/>
      <c r="AN16" s="651"/>
      <c r="AO16" s="652"/>
      <c r="AP16" s="643" t="s">
        <v>261</v>
      </c>
      <c r="AQ16" s="644"/>
      <c r="AR16" s="644"/>
      <c r="AS16" s="644"/>
      <c r="AT16" s="644"/>
      <c r="AU16" s="644"/>
      <c r="AV16" s="644"/>
      <c r="AW16" s="644"/>
      <c r="AX16" s="644"/>
      <c r="AY16" s="644"/>
      <c r="AZ16" s="644"/>
      <c r="BA16" s="644"/>
      <c r="BB16" s="644"/>
      <c r="BC16" s="644"/>
      <c r="BD16" s="644"/>
      <c r="BE16" s="644"/>
      <c r="BF16" s="645"/>
      <c r="BG16" s="646" t="s">
        <v>130</v>
      </c>
      <c r="BH16" s="647"/>
      <c r="BI16" s="647"/>
      <c r="BJ16" s="647"/>
      <c r="BK16" s="647"/>
      <c r="BL16" s="647"/>
      <c r="BM16" s="647"/>
      <c r="BN16" s="648"/>
      <c r="BO16" s="642" t="s">
        <v>130</v>
      </c>
      <c r="BP16" s="642"/>
      <c r="BQ16" s="642"/>
      <c r="BR16" s="642"/>
      <c r="BS16" s="649" t="s">
        <v>130</v>
      </c>
      <c r="BT16" s="649"/>
      <c r="BU16" s="649"/>
      <c r="BV16" s="649"/>
      <c r="BW16" s="649"/>
      <c r="BX16" s="649"/>
      <c r="BY16" s="649"/>
      <c r="BZ16" s="649"/>
      <c r="CA16" s="649"/>
      <c r="CB16" s="653"/>
      <c r="CD16" s="643" t="s">
        <v>262</v>
      </c>
      <c r="CE16" s="644"/>
      <c r="CF16" s="644"/>
      <c r="CG16" s="644"/>
      <c r="CH16" s="644"/>
      <c r="CI16" s="644"/>
      <c r="CJ16" s="644"/>
      <c r="CK16" s="644"/>
      <c r="CL16" s="644"/>
      <c r="CM16" s="644"/>
      <c r="CN16" s="644"/>
      <c r="CO16" s="644"/>
      <c r="CP16" s="644"/>
      <c r="CQ16" s="645"/>
      <c r="CR16" s="646" t="s">
        <v>130</v>
      </c>
      <c r="CS16" s="647"/>
      <c r="CT16" s="647"/>
      <c r="CU16" s="647"/>
      <c r="CV16" s="647"/>
      <c r="CW16" s="647"/>
      <c r="CX16" s="647"/>
      <c r="CY16" s="648"/>
      <c r="CZ16" s="642" t="s">
        <v>130</v>
      </c>
      <c r="DA16" s="642"/>
      <c r="DB16" s="642"/>
      <c r="DC16" s="642"/>
      <c r="DD16" s="665" t="s">
        <v>130</v>
      </c>
      <c r="DE16" s="647"/>
      <c r="DF16" s="647"/>
      <c r="DG16" s="647"/>
      <c r="DH16" s="647"/>
      <c r="DI16" s="647"/>
      <c r="DJ16" s="647"/>
      <c r="DK16" s="647"/>
      <c r="DL16" s="647"/>
      <c r="DM16" s="647"/>
      <c r="DN16" s="647"/>
      <c r="DO16" s="647"/>
      <c r="DP16" s="648"/>
      <c r="DQ16" s="665" t="s">
        <v>130</v>
      </c>
      <c r="DR16" s="647"/>
      <c r="DS16" s="647"/>
      <c r="DT16" s="647"/>
      <c r="DU16" s="647"/>
      <c r="DV16" s="647"/>
      <c r="DW16" s="647"/>
      <c r="DX16" s="647"/>
      <c r="DY16" s="647"/>
      <c r="DZ16" s="647"/>
      <c r="EA16" s="647"/>
      <c r="EB16" s="647"/>
      <c r="EC16" s="666"/>
    </row>
    <row r="17" spans="2:133" ht="11.25" customHeight="1" x14ac:dyDescent="0.15">
      <c r="B17" s="643" t="s">
        <v>263</v>
      </c>
      <c r="C17" s="644"/>
      <c r="D17" s="644"/>
      <c r="E17" s="644"/>
      <c r="F17" s="644"/>
      <c r="G17" s="644"/>
      <c r="H17" s="644"/>
      <c r="I17" s="644"/>
      <c r="J17" s="644"/>
      <c r="K17" s="644"/>
      <c r="L17" s="644"/>
      <c r="M17" s="644"/>
      <c r="N17" s="644"/>
      <c r="O17" s="644"/>
      <c r="P17" s="644"/>
      <c r="Q17" s="645"/>
      <c r="R17" s="646">
        <v>11035</v>
      </c>
      <c r="S17" s="647"/>
      <c r="T17" s="647"/>
      <c r="U17" s="647"/>
      <c r="V17" s="647"/>
      <c r="W17" s="647"/>
      <c r="X17" s="647"/>
      <c r="Y17" s="648"/>
      <c r="Z17" s="642">
        <v>0.1</v>
      </c>
      <c r="AA17" s="642"/>
      <c r="AB17" s="642"/>
      <c r="AC17" s="642"/>
      <c r="AD17" s="649">
        <v>11035</v>
      </c>
      <c r="AE17" s="649"/>
      <c r="AF17" s="649"/>
      <c r="AG17" s="649"/>
      <c r="AH17" s="649"/>
      <c r="AI17" s="649"/>
      <c r="AJ17" s="649"/>
      <c r="AK17" s="649"/>
      <c r="AL17" s="650">
        <v>0.2</v>
      </c>
      <c r="AM17" s="651"/>
      <c r="AN17" s="651"/>
      <c r="AO17" s="652"/>
      <c r="AP17" s="643" t="s">
        <v>264</v>
      </c>
      <c r="AQ17" s="644"/>
      <c r="AR17" s="644"/>
      <c r="AS17" s="644"/>
      <c r="AT17" s="644"/>
      <c r="AU17" s="644"/>
      <c r="AV17" s="644"/>
      <c r="AW17" s="644"/>
      <c r="AX17" s="644"/>
      <c r="AY17" s="644"/>
      <c r="AZ17" s="644"/>
      <c r="BA17" s="644"/>
      <c r="BB17" s="644"/>
      <c r="BC17" s="644"/>
      <c r="BD17" s="644"/>
      <c r="BE17" s="644"/>
      <c r="BF17" s="645"/>
      <c r="BG17" s="646" t="s">
        <v>130</v>
      </c>
      <c r="BH17" s="647"/>
      <c r="BI17" s="647"/>
      <c r="BJ17" s="647"/>
      <c r="BK17" s="647"/>
      <c r="BL17" s="647"/>
      <c r="BM17" s="647"/>
      <c r="BN17" s="648"/>
      <c r="BO17" s="642" t="s">
        <v>130</v>
      </c>
      <c r="BP17" s="642"/>
      <c r="BQ17" s="642"/>
      <c r="BR17" s="642"/>
      <c r="BS17" s="649" t="s">
        <v>130</v>
      </c>
      <c r="BT17" s="649"/>
      <c r="BU17" s="649"/>
      <c r="BV17" s="649"/>
      <c r="BW17" s="649"/>
      <c r="BX17" s="649"/>
      <c r="BY17" s="649"/>
      <c r="BZ17" s="649"/>
      <c r="CA17" s="649"/>
      <c r="CB17" s="653"/>
      <c r="CD17" s="643" t="s">
        <v>265</v>
      </c>
      <c r="CE17" s="644"/>
      <c r="CF17" s="644"/>
      <c r="CG17" s="644"/>
      <c r="CH17" s="644"/>
      <c r="CI17" s="644"/>
      <c r="CJ17" s="644"/>
      <c r="CK17" s="644"/>
      <c r="CL17" s="644"/>
      <c r="CM17" s="644"/>
      <c r="CN17" s="644"/>
      <c r="CO17" s="644"/>
      <c r="CP17" s="644"/>
      <c r="CQ17" s="645"/>
      <c r="CR17" s="646">
        <v>1394705</v>
      </c>
      <c r="CS17" s="647"/>
      <c r="CT17" s="647"/>
      <c r="CU17" s="647"/>
      <c r="CV17" s="647"/>
      <c r="CW17" s="647"/>
      <c r="CX17" s="647"/>
      <c r="CY17" s="648"/>
      <c r="CZ17" s="642">
        <v>18</v>
      </c>
      <c r="DA17" s="642"/>
      <c r="DB17" s="642"/>
      <c r="DC17" s="642"/>
      <c r="DD17" s="665" t="s">
        <v>130</v>
      </c>
      <c r="DE17" s="647"/>
      <c r="DF17" s="647"/>
      <c r="DG17" s="647"/>
      <c r="DH17" s="647"/>
      <c r="DI17" s="647"/>
      <c r="DJ17" s="647"/>
      <c r="DK17" s="647"/>
      <c r="DL17" s="647"/>
      <c r="DM17" s="647"/>
      <c r="DN17" s="647"/>
      <c r="DO17" s="647"/>
      <c r="DP17" s="648"/>
      <c r="DQ17" s="665">
        <v>1381015</v>
      </c>
      <c r="DR17" s="647"/>
      <c r="DS17" s="647"/>
      <c r="DT17" s="647"/>
      <c r="DU17" s="647"/>
      <c r="DV17" s="647"/>
      <c r="DW17" s="647"/>
      <c r="DX17" s="647"/>
      <c r="DY17" s="647"/>
      <c r="DZ17" s="647"/>
      <c r="EA17" s="647"/>
      <c r="EB17" s="647"/>
      <c r="EC17" s="666"/>
    </row>
    <row r="18" spans="2:133" ht="11.25" customHeight="1" x14ac:dyDescent="0.15">
      <c r="B18" s="643" t="s">
        <v>266</v>
      </c>
      <c r="C18" s="644"/>
      <c r="D18" s="644"/>
      <c r="E18" s="644"/>
      <c r="F18" s="644"/>
      <c r="G18" s="644"/>
      <c r="H18" s="644"/>
      <c r="I18" s="644"/>
      <c r="J18" s="644"/>
      <c r="K18" s="644"/>
      <c r="L18" s="644"/>
      <c r="M18" s="644"/>
      <c r="N18" s="644"/>
      <c r="O18" s="644"/>
      <c r="P18" s="644"/>
      <c r="Q18" s="645"/>
      <c r="R18" s="646">
        <v>22603</v>
      </c>
      <c r="S18" s="647"/>
      <c r="T18" s="647"/>
      <c r="U18" s="647"/>
      <c r="V18" s="647"/>
      <c r="W18" s="647"/>
      <c r="X18" s="647"/>
      <c r="Y18" s="648"/>
      <c r="Z18" s="642">
        <v>0.3</v>
      </c>
      <c r="AA18" s="642"/>
      <c r="AB18" s="642"/>
      <c r="AC18" s="642"/>
      <c r="AD18" s="649">
        <v>22603</v>
      </c>
      <c r="AE18" s="649"/>
      <c r="AF18" s="649"/>
      <c r="AG18" s="649"/>
      <c r="AH18" s="649"/>
      <c r="AI18" s="649"/>
      <c r="AJ18" s="649"/>
      <c r="AK18" s="649"/>
      <c r="AL18" s="650">
        <v>0.40000000596046448</v>
      </c>
      <c r="AM18" s="651"/>
      <c r="AN18" s="651"/>
      <c r="AO18" s="652"/>
      <c r="AP18" s="643" t="s">
        <v>267</v>
      </c>
      <c r="AQ18" s="644"/>
      <c r="AR18" s="644"/>
      <c r="AS18" s="644"/>
      <c r="AT18" s="644"/>
      <c r="AU18" s="644"/>
      <c r="AV18" s="644"/>
      <c r="AW18" s="644"/>
      <c r="AX18" s="644"/>
      <c r="AY18" s="644"/>
      <c r="AZ18" s="644"/>
      <c r="BA18" s="644"/>
      <c r="BB18" s="644"/>
      <c r="BC18" s="644"/>
      <c r="BD18" s="644"/>
      <c r="BE18" s="644"/>
      <c r="BF18" s="645"/>
      <c r="BG18" s="646" t="s">
        <v>130</v>
      </c>
      <c r="BH18" s="647"/>
      <c r="BI18" s="647"/>
      <c r="BJ18" s="647"/>
      <c r="BK18" s="647"/>
      <c r="BL18" s="647"/>
      <c r="BM18" s="647"/>
      <c r="BN18" s="648"/>
      <c r="BO18" s="642" t="s">
        <v>130</v>
      </c>
      <c r="BP18" s="642"/>
      <c r="BQ18" s="642"/>
      <c r="BR18" s="642"/>
      <c r="BS18" s="649" t="s">
        <v>130</v>
      </c>
      <c r="BT18" s="649"/>
      <c r="BU18" s="649"/>
      <c r="BV18" s="649"/>
      <c r="BW18" s="649"/>
      <c r="BX18" s="649"/>
      <c r="BY18" s="649"/>
      <c r="BZ18" s="649"/>
      <c r="CA18" s="649"/>
      <c r="CB18" s="653"/>
      <c r="CD18" s="643" t="s">
        <v>268</v>
      </c>
      <c r="CE18" s="644"/>
      <c r="CF18" s="644"/>
      <c r="CG18" s="644"/>
      <c r="CH18" s="644"/>
      <c r="CI18" s="644"/>
      <c r="CJ18" s="644"/>
      <c r="CK18" s="644"/>
      <c r="CL18" s="644"/>
      <c r="CM18" s="644"/>
      <c r="CN18" s="644"/>
      <c r="CO18" s="644"/>
      <c r="CP18" s="644"/>
      <c r="CQ18" s="645"/>
      <c r="CR18" s="646" t="s">
        <v>130</v>
      </c>
      <c r="CS18" s="647"/>
      <c r="CT18" s="647"/>
      <c r="CU18" s="647"/>
      <c r="CV18" s="647"/>
      <c r="CW18" s="647"/>
      <c r="CX18" s="647"/>
      <c r="CY18" s="648"/>
      <c r="CZ18" s="642" t="s">
        <v>130</v>
      </c>
      <c r="DA18" s="642"/>
      <c r="DB18" s="642"/>
      <c r="DC18" s="642"/>
      <c r="DD18" s="665" t="s">
        <v>130</v>
      </c>
      <c r="DE18" s="647"/>
      <c r="DF18" s="647"/>
      <c r="DG18" s="647"/>
      <c r="DH18" s="647"/>
      <c r="DI18" s="647"/>
      <c r="DJ18" s="647"/>
      <c r="DK18" s="647"/>
      <c r="DL18" s="647"/>
      <c r="DM18" s="647"/>
      <c r="DN18" s="647"/>
      <c r="DO18" s="647"/>
      <c r="DP18" s="648"/>
      <c r="DQ18" s="665" t="s">
        <v>130</v>
      </c>
      <c r="DR18" s="647"/>
      <c r="DS18" s="647"/>
      <c r="DT18" s="647"/>
      <c r="DU18" s="647"/>
      <c r="DV18" s="647"/>
      <c r="DW18" s="647"/>
      <c r="DX18" s="647"/>
      <c r="DY18" s="647"/>
      <c r="DZ18" s="647"/>
      <c r="EA18" s="647"/>
      <c r="EB18" s="647"/>
      <c r="EC18" s="666"/>
    </row>
    <row r="19" spans="2:133" ht="11.25" customHeight="1" x14ac:dyDescent="0.15">
      <c r="B19" s="643" t="s">
        <v>269</v>
      </c>
      <c r="C19" s="644"/>
      <c r="D19" s="644"/>
      <c r="E19" s="644"/>
      <c r="F19" s="644"/>
      <c r="G19" s="644"/>
      <c r="H19" s="644"/>
      <c r="I19" s="644"/>
      <c r="J19" s="644"/>
      <c r="K19" s="644"/>
      <c r="L19" s="644"/>
      <c r="M19" s="644"/>
      <c r="N19" s="644"/>
      <c r="O19" s="644"/>
      <c r="P19" s="644"/>
      <c r="Q19" s="645"/>
      <c r="R19" s="646">
        <v>15595</v>
      </c>
      <c r="S19" s="647"/>
      <c r="T19" s="647"/>
      <c r="U19" s="647"/>
      <c r="V19" s="647"/>
      <c r="W19" s="647"/>
      <c r="X19" s="647"/>
      <c r="Y19" s="648"/>
      <c r="Z19" s="642">
        <v>0.2</v>
      </c>
      <c r="AA19" s="642"/>
      <c r="AB19" s="642"/>
      <c r="AC19" s="642"/>
      <c r="AD19" s="649">
        <v>15595</v>
      </c>
      <c r="AE19" s="649"/>
      <c r="AF19" s="649"/>
      <c r="AG19" s="649"/>
      <c r="AH19" s="649"/>
      <c r="AI19" s="649"/>
      <c r="AJ19" s="649"/>
      <c r="AK19" s="649"/>
      <c r="AL19" s="650">
        <v>0.3</v>
      </c>
      <c r="AM19" s="651"/>
      <c r="AN19" s="651"/>
      <c r="AO19" s="652"/>
      <c r="AP19" s="643" t="s">
        <v>270</v>
      </c>
      <c r="AQ19" s="644"/>
      <c r="AR19" s="644"/>
      <c r="AS19" s="644"/>
      <c r="AT19" s="644"/>
      <c r="AU19" s="644"/>
      <c r="AV19" s="644"/>
      <c r="AW19" s="644"/>
      <c r="AX19" s="644"/>
      <c r="AY19" s="644"/>
      <c r="AZ19" s="644"/>
      <c r="BA19" s="644"/>
      <c r="BB19" s="644"/>
      <c r="BC19" s="644"/>
      <c r="BD19" s="644"/>
      <c r="BE19" s="644"/>
      <c r="BF19" s="645"/>
      <c r="BG19" s="646">
        <v>1405</v>
      </c>
      <c r="BH19" s="647"/>
      <c r="BI19" s="647"/>
      <c r="BJ19" s="647"/>
      <c r="BK19" s="647"/>
      <c r="BL19" s="647"/>
      <c r="BM19" s="647"/>
      <c r="BN19" s="648"/>
      <c r="BO19" s="642">
        <v>0.1</v>
      </c>
      <c r="BP19" s="642"/>
      <c r="BQ19" s="642"/>
      <c r="BR19" s="642"/>
      <c r="BS19" s="649" t="s">
        <v>130</v>
      </c>
      <c r="BT19" s="649"/>
      <c r="BU19" s="649"/>
      <c r="BV19" s="649"/>
      <c r="BW19" s="649"/>
      <c r="BX19" s="649"/>
      <c r="BY19" s="649"/>
      <c r="BZ19" s="649"/>
      <c r="CA19" s="649"/>
      <c r="CB19" s="653"/>
      <c r="CD19" s="643" t="s">
        <v>271</v>
      </c>
      <c r="CE19" s="644"/>
      <c r="CF19" s="644"/>
      <c r="CG19" s="644"/>
      <c r="CH19" s="644"/>
      <c r="CI19" s="644"/>
      <c r="CJ19" s="644"/>
      <c r="CK19" s="644"/>
      <c r="CL19" s="644"/>
      <c r="CM19" s="644"/>
      <c r="CN19" s="644"/>
      <c r="CO19" s="644"/>
      <c r="CP19" s="644"/>
      <c r="CQ19" s="645"/>
      <c r="CR19" s="646" t="s">
        <v>130</v>
      </c>
      <c r="CS19" s="647"/>
      <c r="CT19" s="647"/>
      <c r="CU19" s="647"/>
      <c r="CV19" s="647"/>
      <c r="CW19" s="647"/>
      <c r="CX19" s="647"/>
      <c r="CY19" s="648"/>
      <c r="CZ19" s="642" t="s">
        <v>130</v>
      </c>
      <c r="DA19" s="642"/>
      <c r="DB19" s="642"/>
      <c r="DC19" s="642"/>
      <c r="DD19" s="665" t="s">
        <v>130</v>
      </c>
      <c r="DE19" s="647"/>
      <c r="DF19" s="647"/>
      <c r="DG19" s="647"/>
      <c r="DH19" s="647"/>
      <c r="DI19" s="647"/>
      <c r="DJ19" s="647"/>
      <c r="DK19" s="647"/>
      <c r="DL19" s="647"/>
      <c r="DM19" s="647"/>
      <c r="DN19" s="647"/>
      <c r="DO19" s="647"/>
      <c r="DP19" s="648"/>
      <c r="DQ19" s="665" t="s">
        <v>130</v>
      </c>
      <c r="DR19" s="647"/>
      <c r="DS19" s="647"/>
      <c r="DT19" s="647"/>
      <c r="DU19" s="647"/>
      <c r="DV19" s="647"/>
      <c r="DW19" s="647"/>
      <c r="DX19" s="647"/>
      <c r="DY19" s="647"/>
      <c r="DZ19" s="647"/>
      <c r="EA19" s="647"/>
      <c r="EB19" s="647"/>
      <c r="EC19" s="666"/>
    </row>
    <row r="20" spans="2:133" ht="11.25" customHeight="1" x14ac:dyDescent="0.15">
      <c r="B20" s="643" t="s">
        <v>272</v>
      </c>
      <c r="C20" s="644"/>
      <c r="D20" s="644"/>
      <c r="E20" s="644"/>
      <c r="F20" s="644"/>
      <c r="G20" s="644"/>
      <c r="H20" s="644"/>
      <c r="I20" s="644"/>
      <c r="J20" s="644"/>
      <c r="K20" s="644"/>
      <c r="L20" s="644"/>
      <c r="M20" s="644"/>
      <c r="N20" s="644"/>
      <c r="O20" s="644"/>
      <c r="P20" s="644"/>
      <c r="Q20" s="645"/>
      <c r="R20" s="646">
        <v>2428</v>
      </c>
      <c r="S20" s="647"/>
      <c r="T20" s="647"/>
      <c r="U20" s="647"/>
      <c r="V20" s="647"/>
      <c r="W20" s="647"/>
      <c r="X20" s="647"/>
      <c r="Y20" s="648"/>
      <c r="Z20" s="642">
        <v>0</v>
      </c>
      <c r="AA20" s="642"/>
      <c r="AB20" s="642"/>
      <c r="AC20" s="642"/>
      <c r="AD20" s="649">
        <v>2428</v>
      </c>
      <c r="AE20" s="649"/>
      <c r="AF20" s="649"/>
      <c r="AG20" s="649"/>
      <c r="AH20" s="649"/>
      <c r="AI20" s="649"/>
      <c r="AJ20" s="649"/>
      <c r="AK20" s="649"/>
      <c r="AL20" s="650">
        <v>0</v>
      </c>
      <c r="AM20" s="651"/>
      <c r="AN20" s="651"/>
      <c r="AO20" s="652"/>
      <c r="AP20" s="643" t="s">
        <v>273</v>
      </c>
      <c r="AQ20" s="644"/>
      <c r="AR20" s="644"/>
      <c r="AS20" s="644"/>
      <c r="AT20" s="644"/>
      <c r="AU20" s="644"/>
      <c r="AV20" s="644"/>
      <c r="AW20" s="644"/>
      <c r="AX20" s="644"/>
      <c r="AY20" s="644"/>
      <c r="AZ20" s="644"/>
      <c r="BA20" s="644"/>
      <c r="BB20" s="644"/>
      <c r="BC20" s="644"/>
      <c r="BD20" s="644"/>
      <c r="BE20" s="644"/>
      <c r="BF20" s="645"/>
      <c r="BG20" s="646">
        <v>1405</v>
      </c>
      <c r="BH20" s="647"/>
      <c r="BI20" s="647"/>
      <c r="BJ20" s="647"/>
      <c r="BK20" s="647"/>
      <c r="BL20" s="647"/>
      <c r="BM20" s="647"/>
      <c r="BN20" s="648"/>
      <c r="BO20" s="642">
        <v>0.1</v>
      </c>
      <c r="BP20" s="642"/>
      <c r="BQ20" s="642"/>
      <c r="BR20" s="642"/>
      <c r="BS20" s="649" t="s">
        <v>130</v>
      </c>
      <c r="BT20" s="649"/>
      <c r="BU20" s="649"/>
      <c r="BV20" s="649"/>
      <c r="BW20" s="649"/>
      <c r="BX20" s="649"/>
      <c r="BY20" s="649"/>
      <c r="BZ20" s="649"/>
      <c r="CA20" s="649"/>
      <c r="CB20" s="653"/>
      <c r="CD20" s="643" t="s">
        <v>274</v>
      </c>
      <c r="CE20" s="644"/>
      <c r="CF20" s="644"/>
      <c r="CG20" s="644"/>
      <c r="CH20" s="644"/>
      <c r="CI20" s="644"/>
      <c r="CJ20" s="644"/>
      <c r="CK20" s="644"/>
      <c r="CL20" s="644"/>
      <c r="CM20" s="644"/>
      <c r="CN20" s="644"/>
      <c r="CO20" s="644"/>
      <c r="CP20" s="644"/>
      <c r="CQ20" s="645"/>
      <c r="CR20" s="646">
        <v>7743294</v>
      </c>
      <c r="CS20" s="647"/>
      <c r="CT20" s="647"/>
      <c r="CU20" s="647"/>
      <c r="CV20" s="647"/>
      <c r="CW20" s="647"/>
      <c r="CX20" s="647"/>
      <c r="CY20" s="648"/>
      <c r="CZ20" s="642">
        <v>100</v>
      </c>
      <c r="DA20" s="642"/>
      <c r="DB20" s="642"/>
      <c r="DC20" s="642"/>
      <c r="DD20" s="665">
        <v>384875</v>
      </c>
      <c r="DE20" s="647"/>
      <c r="DF20" s="647"/>
      <c r="DG20" s="647"/>
      <c r="DH20" s="647"/>
      <c r="DI20" s="647"/>
      <c r="DJ20" s="647"/>
      <c r="DK20" s="647"/>
      <c r="DL20" s="647"/>
      <c r="DM20" s="647"/>
      <c r="DN20" s="647"/>
      <c r="DO20" s="647"/>
      <c r="DP20" s="648"/>
      <c r="DQ20" s="665">
        <v>5657585</v>
      </c>
      <c r="DR20" s="647"/>
      <c r="DS20" s="647"/>
      <c r="DT20" s="647"/>
      <c r="DU20" s="647"/>
      <c r="DV20" s="647"/>
      <c r="DW20" s="647"/>
      <c r="DX20" s="647"/>
      <c r="DY20" s="647"/>
      <c r="DZ20" s="647"/>
      <c r="EA20" s="647"/>
      <c r="EB20" s="647"/>
      <c r="EC20" s="666"/>
    </row>
    <row r="21" spans="2:133" ht="11.25" customHeight="1" x14ac:dyDescent="0.15">
      <c r="B21" s="643" t="s">
        <v>275</v>
      </c>
      <c r="C21" s="644"/>
      <c r="D21" s="644"/>
      <c r="E21" s="644"/>
      <c r="F21" s="644"/>
      <c r="G21" s="644"/>
      <c r="H21" s="644"/>
      <c r="I21" s="644"/>
      <c r="J21" s="644"/>
      <c r="K21" s="644"/>
      <c r="L21" s="644"/>
      <c r="M21" s="644"/>
      <c r="N21" s="644"/>
      <c r="O21" s="644"/>
      <c r="P21" s="644"/>
      <c r="Q21" s="645"/>
      <c r="R21" s="646">
        <v>801</v>
      </c>
      <c r="S21" s="647"/>
      <c r="T21" s="647"/>
      <c r="U21" s="647"/>
      <c r="V21" s="647"/>
      <c r="W21" s="647"/>
      <c r="X21" s="647"/>
      <c r="Y21" s="648"/>
      <c r="Z21" s="642">
        <v>0</v>
      </c>
      <c r="AA21" s="642"/>
      <c r="AB21" s="642"/>
      <c r="AC21" s="642"/>
      <c r="AD21" s="649">
        <v>801</v>
      </c>
      <c r="AE21" s="649"/>
      <c r="AF21" s="649"/>
      <c r="AG21" s="649"/>
      <c r="AH21" s="649"/>
      <c r="AI21" s="649"/>
      <c r="AJ21" s="649"/>
      <c r="AK21" s="649"/>
      <c r="AL21" s="650">
        <v>0</v>
      </c>
      <c r="AM21" s="651"/>
      <c r="AN21" s="651"/>
      <c r="AO21" s="652"/>
      <c r="AP21" s="643" t="s">
        <v>276</v>
      </c>
      <c r="AQ21" s="678"/>
      <c r="AR21" s="678"/>
      <c r="AS21" s="678"/>
      <c r="AT21" s="678"/>
      <c r="AU21" s="678"/>
      <c r="AV21" s="678"/>
      <c r="AW21" s="678"/>
      <c r="AX21" s="678"/>
      <c r="AY21" s="678"/>
      <c r="AZ21" s="678"/>
      <c r="BA21" s="678"/>
      <c r="BB21" s="678"/>
      <c r="BC21" s="678"/>
      <c r="BD21" s="678"/>
      <c r="BE21" s="678"/>
      <c r="BF21" s="679"/>
      <c r="BG21" s="646">
        <v>1405</v>
      </c>
      <c r="BH21" s="647"/>
      <c r="BI21" s="647"/>
      <c r="BJ21" s="647"/>
      <c r="BK21" s="647"/>
      <c r="BL21" s="647"/>
      <c r="BM21" s="647"/>
      <c r="BN21" s="648"/>
      <c r="BO21" s="642">
        <v>0.1</v>
      </c>
      <c r="BP21" s="642"/>
      <c r="BQ21" s="642"/>
      <c r="BR21" s="642"/>
      <c r="BS21" s="649" t="s">
        <v>130</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277</v>
      </c>
      <c r="C22" s="684"/>
      <c r="D22" s="684"/>
      <c r="E22" s="684"/>
      <c r="F22" s="684"/>
      <c r="G22" s="684"/>
      <c r="H22" s="684"/>
      <c r="I22" s="684"/>
      <c r="J22" s="684"/>
      <c r="K22" s="684"/>
      <c r="L22" s="684"/>
      <c r="M22" s="684"/>
      <c r="N22" s="684"/>
      <c r="O22" s="684"/>
      <c r="P22" s="684"/>
      <c r="Q22" s="685"/>
      <c r="R22" s="646">
        <v>3779</v>
      </c>
      <c r="S22" s="647"/>
      <c r="T22" s="647"/>
      <c r="U22" s="647"/>
      <c r="V22" s="647"/>
      <c r="W22" s="647"/>
      <c r="X22" s="647"/>
      <c r="Y22" s="648"/>
      <c r="Z22" s="642">
        <v>0</v>
      </c>
      <c r="AA22" s="642"/>
      <c r="AB22" s="642"/>
      <c r="AC22" s="642"/>
      <c r="AD22" s="649">
        <v>3779</v>
      </c>
      <c r="AE22" s="649"/>
      <c r="AF22" s="649"/>
      <c r="AG22" s="649"/>
      <c r="AH22" s="649"/>
      <c r="AI22" s="649"/>
      <c r="AJ22" s="649"/>
      <c r="AK22" s="649"/>
      <c r="AL22" s="650">
        <v>0.10000000149011612</v>
      </c>
      <c r="AM22" s="651"/>
      <c r="AN22" s="651"/>
      <c r="AO22" s="652"/>
      <c r="AP22" s="643" t="s">
        <v>278</v>
      </c>
      <c r="AQ22" s="678"/>
      <c r="AR22" s="678"/>
      <c r="AS22" s="678"/>
      <c r="AT22" s="678"/>
      <c r="AU22" s="678"/>
      <c r="AV22" s="678"/>
      <c r="AW22" s="678"/>
      <c r="AX22" s="678"/>
      <c r="AY22" s="678"/>
      <c r="AZ22" s="678"/>
      <c r="BA22" s="678"/>
      <c r="BB22" s="678"/>
      <c r="BC22" s="678"/>
      <c r="BD22" s="678"/>
      <c r="BE22" s="678"/>
      <c r="BF22" s="679"/>
      <c r="BG22" s="646" t="s">
        <v>130</v>
      </c>
      <c r="BH22" s="647"/>
      <c r="BI22" s="647"/>
      <c r="BJ22" s="647"/>
      <c r="BK22" s="647"/>
      <c r="BL22" s="647"/>
      <c r="BM22" s="647"/>
      <c r="BN22" s="648"/>
      <c r="BO22" s="642" t="s">
        <v>130</v>
      </c>
      <c r="BP22" s="642"/>
      <c r="BQ22" s="642"/>
      <c r="BR22" s="642"/>
      <c r="BS22" s="649" t="s">
        <v>130</v>
      </c>
      <c r="BT22" s="649"/>
      <c r="BU22" s="649"/>
      <c r="BV22" s="649"/>
      <c r="BW22" s="649"/>
      <c r="BX22" s="649"/>
      <c r="BY22" s="649"/>
      <c r="BZ22" s="649"/>
      <c r="CA22" s="649"/>
      <c r="CB22" s="653"/>
      <c r="CD22" s="635" t="s">
        <v>279</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280</v>
      </c>
      <c r="C23" s="644"/>
      <c r="D23" s="644"/>
      <c r="E23" s="644"/>
      <c r="F23" s="644"/>
      <c r="G23" s="644"/>
      <c r="H23" s="644"/>
      <c r="I23" s="644"/>
      <c r="J23" s="644"/>
      <c r="K23" s="644"/>
      <c r="L23" s="644"/>
      <c r="M23" s="644"/>
      <c r="N23" s="644"/>
      <c r="O23" s="644"/>
      <c r="P23" s="644"/>
      <c r="Q23" s="645"/>
      <c r="R23" s="646">
        <v>2870317</v>
      </c>
      <c r="S23" s="647"/>
      <c r="T23" s="647"/>
      <c r="U23" s="647"/>
      <c r="V23" s="647"/>
      <c r="W23" s="647"/>
      <c r="X23" s="647"/>
      <c r="Y23" s="648"/>
      <c r="Z23" s="642">
        <v>35</v>
      </c>
      <c r="AA23" s="642"/>
      <c r="AB23" s="642"/>
      <c r="AC23" s="642"/>
      <c r="AD23" s="649">
        <v>2551819</v>
      </c>
      <c r="AE23" s="649"/>
      <c r="AF23" s="649"/>
      <c r="AG23" s="649"/>
      <c r="AH23" s="649"/>
      <c r="AI23" s="649"/>
      <c r="AJ23" s="649"/>
      <c r="AK23" s="649"/>
      <c r="AL23" s="650">
        <v>50.7</v>
      </c>
      <c r="AM23" s="651"/>
      <c r="AN23" s="651"/>
      <c r="AO23" s="652"/>
      <c r="AP23" s="643" t="s">
        <v>281</v>
      </c>
      <c r="AQ23" s="678"/>
      <c r="AR23" s="678"/>
      <c r="AS23" s="678"/>
      <c r="AT23" s="678"/>
      <c r="AU23" s="678"/>
      <c r="AV23" s="678"/>
      <c r="AW23" s="678"/>
      <c r="AX23" s="678"/>
      <c r="AY23" s="678"/>
      <c r="AZ23" s="678"/>
      <c r="BA23" s="678"/>
      <c r="BB23" s="678"/>
      <c r="BC23" s="678"/>
      <c r="BD23" s="678"/>
      <c r="BE23" s="678"/>
      <c r="BF23" s="679"/>
      <c r="BG23" s="646" t="s">
        <v>130</v>
      </c>
      <c r="BH23" s="647"/>
      <c r="BI23" s="647"/>
      <c r="BJ23" s="647"/>
      <c r="BK23" s="647"/>
      <c r="BL23" s="647"/>
      <c r="BM23" s="647"/>
      <c r="BN23" s="648"/>
      <c r="BO23" s="642" t="s">
        <v>130</v>
      </c>
      <c r="BP23" s="642"/>
      <c r="BQ23" s="642"/>
      <c r="BR23" s="642"/>
      <c r="BS23" s="649" t="s">
        <v>130</v>
      </c>
      <c r="BT23" s="649"/>
      <c r="BU23" s="649"/>
      <c r="BV23" s="649"/>
      <c r="BW23" s="649"/>
      <c r="BX23" s="649"/>
      <c r="BY23" s="649"/>
      <c r="BZ23" s="649"/>
      <c r="CA23" s="649"/>
      <c r="CB23" s="653"/>
      <c r="CD23" s="635" t="s">
        <v>221</v>
      </c>
      <c r="CE23" s="636"/>
      <c r="CF23" s="636"/>
      <c r="CG23" s="636"/>
      <c r="CH23" s="636"/>
      <c r="CI23" s="636"/>
      <c r="CJ23" s="636"/>
      <c r="CK23" s="636"/>
      <c r="CL23" s="636"/>
      <c r="CM23" s="636"/>
      <c r="CN23" s="636"/>
      <c r="CO23" s="636"/>
      <c r="CP23" s="636"/>
      <c r="CQ23" s="637"/>
      <c r="CR23" s="635" t="s">
        <v>282</v>
      </c>
      <c r="CS23" s="636"/>
      <c r="CT23" s="636"/>
      <c r="CU23" s="636"/>
      <c r="CV23" s="636"/>
      <c r="CW23" s="636"/>
      <c r="CX23" s="636"/>
      <c r="CY23" s="637"/>
      <c r="CZ23" s="635" t="s">
        <v>283</v>
      </c>
      <c r="DA23" s="636"/>
      <c r="DB23" s="636"/>
      <c r="DC23" s="637"/>
      <c r="DD23" s="635" t="s">
        <v>284</v>
      </c>
      <c r="DE23" s="636"/>
      <c r="DF23" s="636"/>
      <c r="DG23" s="636"/>
      <c r="DH23" s="636"/>
      <c r="DI23" s="636"/>
      <c r="DJ23" s="636"/>
      <c r="DK23" s="637"/>
      <c r="DL23" s="680" t="s">
        <v>285</v>
      </c>
      <c r="DM23" s="681"/>
      <c r="DN23" s="681"/>
      <c r="DO23" s="681"/>
      <c r="DP23" s="681"/>
      <c r="DQ23" s="681"/>
      <c r="DR23" s="681"/>
      <c r="DS23" s="681"/>
      <c r="DT23" s="681"/>
      <c r="DU23" s="681"/>
      <c r="DV23" s="682"/>
      <c r="DW23" s="635" t="s">
        <v>286</v>
      </c>
      <c r="DX23" s="636"/>
      <c r="DY23" s="636"/>
      <c r="DZ23" s="636"/>
      <c r="EA23" s="636"/>
      <c r="EB23" s="636"/>
      <c r="EC23" s="637"/>
    </row>
    <row r="24" spans="2:133" ht="11.25" customHeight="1" x14ac:dyDescent="0.15">
      <c r="B24" s="643" t="s">
        <v>287</v>
      </c>
      <c r="C24" s="644"/>
      <c r="D24" s="644"/>
      <c r="E24" s="644"/>
      <c r="F24" s="644"/>
      <c r="G24" s="644"/>
      <c r="H24" s="644"/>
      <c r="I24" s="644"/>
      <c r="J24" s="644"/>
      <c r="K24" s="644"/>
      <c r="L24" s="644"/>
      <c r="M24" s="644"/>
      <c r="N24" s="644"/>
      <c r="O24" s="644"/>
      <c r="P24" s="644"/>
      <c r="Q24" s="645"/>
      <c r="R24" s="646">
        <v>2551819</v>
      </c>
      <c r="S24" s="647"/>
      <c r="T24" s="647"/>
      <c r="U24" s="647"/>
      <c r="V24" s="647"/>
      <c r="W24" s="647"/>
      <c r="X24" s="647"/>
      <c r="Y24" s="648"/>
      <c r="Z24" s="642">
        <v>31.1</v>
      </c>
      <c r="AA24" s="642"/>
      <c r="AB24" s="642"/>
      <c r="AC24" s="642"/>
      <c r="AD24" s="649">
        <v>2551819</v>
      </c>
      <c r="AE24" s="649"/>
      <c r="AF24" s="649"/>
      <c r="AG24" s="649"/>
      <c r="AH24" s="649"/>
      <c r="AI24" s="649"/>
      <c r="AJ24" s="649"/>
      <c r="AK24" s="649"/>
      <c r="AL24" s="650">
        <v>50.7</v>
      </c>
      <c r="AM24" s="651"/>
      <c r="AN24" s="651"/>
      <c r="AO24" s="652"/>
      <c r="AP24" s="643" t="s">
        <v>288</v>
      </c>
      <c r="AQ24" s="678"/>
      <c r="AR24" s="678"/>
      <c r="AS24" s="678"/>
      <c r="AT24" s="678"/>
      <c r="AU24" s="678"/>
      <c r="AV24" s="678"/>
      <c r="AW24" s="678"/>
      <c r="AX24" s="678"/>
      <c r="AY24" s="678"/>
      <c r="AZ24" s="678"/>
      <c r="BA24" s="678"/>
      <c r="BB24" s="678"/>
      <c r="BC24" s="678"/>
      <c r="BD24" s="678"/>
      <c r="BE24" s="678"/>
      <c r="BF24" s="679"/>
      <c r="BG24" s="646" t="s">
        <v>130</v>
      </c>
      <c r="BH24" s="647"/>
      <c r="BI24" s="647"/>
      <c r="BJ24" s="647"/>
      <c r="BK24" s="647"/>
      <c r="BL24" s="647"/>
      <c r="BM24" s="647"/>
      <c r="BN24" s="648"/>
      <c r="BO24" s="642" t="s">
        <v>130</v>
      </c>
      <c r="BP24" s="642"/>
      <c r="BQ24" s="642"/>
      <c r="BR24" s="642"/>
      <c r="BS24" s="649" t="s">
        <v>130</v>
      </c>
      <c r="BT24" s="649"/>
      <c r="BU24" s="649"/>
      <c r="BV24" s="649"/>
      <c r="BW24" s="649"/>
      <c r="BX24" s="649"/>
      <c r="BY24" s="649"/>
      <c r="BZ24" s="649"/>
      <c r="CA24" s="649"/>
      <c r="CB24" s="653"/>
      <c r="CD24" s="654" t="s">
        <v>289</v>
      </c>
      <c r="CE24" s="655"/>
      <c r="CF24" s="655"/>
      <c r="CG24" s="655"/>
      <c r="CH24" s="655"/>
      <c r="CI24" s="655"/>
      <c r="CJ24" s="655"/>
      <c r="CK24" s="655"/>
      <c r="CL24" s="655"/>
      <c r="CM24" s="655"/>
      <c r="CN24" s="655"/>
      <c r="CO24" s="655"/>
      <c r="CP24" s="655"/>
      <c r="CQ24" s="656"/>
      <c r="CR24" s="657">
        <v>4468118</v>
      </c>
      <c r="CS24" s="658"/>
      <c r="CT24" s="658"/>
      <c r="CU24" s="658"/>
      <c r="CV24" s="658"/>
      <c r="CW24" s="658"/>
      <c r="CX24" s="658"/>
      <c r="CY24" s="659"/>
      <c r="CZ24" s="662">
        <v>57.7</v>
      </c>
      <c r="DA24" s="663"/>
      <c r="DB24" s="663"/>
      <c r="DC24" s="667"/>
      <c r="DD24" s="686">
        <v>3295287</v>
      </c>
      <c r="DE24" s="658"/>
      <c r="DF24" s="658"/>
      <c r="DG24" s="658"/>
      <c r="DH24" s="658"/>
      <c r="DI24" s="658"/>
      <c r="DJ24" s="658"/>
      <c r="DK24" s="659"/>
      <c r="DL24" s="686">
        <v>2836181</v>
      </c>
      <c r="DM24" s="658"/>
      <c r="DN24" s="658"/>
      <c r="DO24" s="658"/>
      <c r="DP24" s="658"/>
      <c r="DQ24" s="658"/>
      <c r="DR24" s="658"/>
      <c r="DS24" s="658"/>
      <c r="DT24" s="658"/>
      <c r="DU24" s="658"/>
      <c r="DV24" s="659"/>
      <c r="DW24" s="662">
        <v>53.4</v>
      </c>
      <c r="DX24" s="663"/>
      <c r="DY24" s="663"/>
      <c r="DZ24" s="663"/>
      <c r="EA24" s="663"/>
      <c r="EB24" s="663"/>
      <c r="EC24" s="664"/>
    </row>
    <row r="25" spans="2:133" ht="11.25" customHeight="1" x14ac:dyDescent="0.15">
      <c r="B25" s="643" t="s">
        <v>290</v>
      </c>
      <c r="C25" s="644"/>
      <c r="D25" s="644"/>
      <c r="E25" s="644"/>
      <c r="F25" s="644"/>
      <c r="G25" s="644"/>
      <c r="H25" s="644"/>
      <c r="I25" s="644"/>
      <c r="J25" s="644"/>
      <c r="K25" s="644"/>
      <c r="L25" s="644"/>
      <c r="M25" s="644"/>
      <c r="N25" s="644"/>
      <c r="O25" s="644"/>
      <c r="P25" s="644"/>
      <c r="Q25" s="645"/>
      <c r="R25" s="646">
        <v>318498</v>
      </c>
      <c r="S25" s="647"/>
      <c r="T25" s="647"/>
      <c r="U25" s="647"/>
      <c r="V25" s="647"/>
      <c r="W25" s="647"/>
      <c r="X25" s="647"/>
      <c r="Y25" s="648"/>
      <c r="Z25" s="642">
        <v>3.9</v>
      </c>
      <c r="AA25" s="642"/>
      <c r="AB25" s="642"/>
      <c r="AC25" s="642"/>
      <c r="AD25" s="649" t="s">
        <v>130</v>
      </c>
      <c r="AE25" s="649"/>
      <c r="AF25" s="649"/>
      <c r="AG25" s="649"/>
      <c r="AH25" s="649"/>
      <c r="AI25" s="649"/>
      <c r="AJ25" s="649"/>
      <c r="AK25" s="649"/>
      <c r="AL25" s="650" t="s">
        <v>130</v>
      </c>
      <c r="AM25" s="651"/>
      <c r="AN25" s="651"/>
      <c r="AO25" s="652"/>
      <c r="AP25" s="643" t="s">
        <v>291</v>
      </c>
      <c r="AQ25" s="678"/>
      <c r="AR25" s="678"/>
      <c r="AS25" s="678"/>
      <c r="AT25" s="678"/>
      <c r="AU25" s="678"/>
      <c r="AV25" s="678"/>
      <c r="AW25" s="678"/>
      <c r="AX25" s="678"/>
      <c r="AY25" s="678"/>
      <c r="AZ25" s="678"/>
      <c r="BA25" s="678"/>
      <c r="BB25" s="678"/>
      <c r="BC25" s="678"/>
      <c r="BD25" s="678"/>
      <c r="BE25" s="678"/>
      <c r="BF25" s="679"/>
      <c r="BG25" s="646" t="s">
        <v>130</v>
      </c>
      <c r="BH25" s="647"/>
      <c r="BI25" s="647"/>
      <c r="BJ25" s="647"/>
      <c r="BK25" s="647"/>
      <c r="BL25" s="647"/>
      <c r="BM25" s="647"/>
      <c r="BN25" s="648"/>
      <c r="BO25" s="642" t="s">
        <v>130</v>
      </c>
      <c r="BP25" s="642"/>
      <c r="BQ25" s="642"/>
      <c r="BR25" s="642"/>
      <c r="BS25" s="649" t="s">
        <v>130</v>
      </c>
      <c r="BT25" s="649"/>
      <c r="BU25" s="649"/>
      <c r="BV25" s="649"/>
      <c r="BW25" s="649"/>
      <c r="BX25" s="649"/>
      <c r="BY25" s="649"/>
      <c r="BZ25" s="649"/>
      <c r="CA25" s="649"/>
      <c r="CB25" s="653"/>
      <c r="CD25" s="643" t="s">
        <v>292</v>
      </c>
      <c r="CE25" s="644"/>
      <c r="CF25" s="644"/>
      <c r="CG25" s="644"/>
      <c r="CH25" s="644"/>
      <c r="CI25" s="644"/>
      <c r="CJ25" s="644"/>
      <c r="CK25" s="644"/>
      <c r="CL25" s="644"/>
      <c r="CM25" s="644"/>
      <c r="CN25" s="644"/>
      <c r="CO25" s="644"/>
      <c r="CP25" s="644"/>
      <c r="CQ25" s="645"/>
      <c r="CR25" s="646">
        <v>1818836</v>
      </c>
      <c r="CS25" s="689"/>
      <c r="CT25" s="689"/>
      <c r="CU25" s="689"/>
      <c r="CV25" s="689"/>
      <c r="CW25" s="689"/>
      <c r="CX25" s="689"/>
      <c r="CY25" s="690"/>
      <c r="CZ25" s="650">
        <v>23.5</v>
      </c>
      <c r="DA25" s="687"/>
      <c r="DB25" s="687"/>
      <c r="DC25" s="691"/>
      <c r="DD25" s="665">
        <v>1679302</v>
      </c>
      <c r="DE25" s="689"/>
      <c r="DF25" s="689"/>
      <c r="DG25" s="689"/>
      <c r="DH25" s="689"/>
      <c r="DI25" s="689"/>
      <c r="DJ25" s="689"/>
      <c r="DK25" s="690"/>
      <c r="DL25" s="665">
        <v>1509627</v>
      </c>
      <c r="DM25" s="689"/>
      <c r="DN25" s="689"/>
      <c r="DO25" s="689"/>
      <c r="DP25" s="689"/>
      <c r="DQ25" s="689"/>
      <c r="DR25" s="689"/>
      <c r="DS25" s="689"/>
      <c r="DT25" s="689"/>
      <c r="DU25" s="689"/>
      <c r="DV25" s="690"/>
      <c r="DW25" s="650">
        <v>28.4</v>
      </c>
      <c r="DX25" s="687"/>
      <c r="DY25" s="687"/>
      <c r="DZ25" s="687"/>
      <c r="EA25" s="687"/>
      <c r="EB25" s="687"/>
      <c r="EC25" s="688"/>
    </row>
    <row r="26" spans="2:133" ht="11.25" customHeight="1" x14ac:dyDescent="0.15">
      <c r="B26" s="643" t="s">
        <v>293</v>
      </c>
      <c r="C26" s="644"/>
      <c r="D26" s="644"/>
      <c r="E26" s="644"/>
      <c r="F26" s="644"/>
      <c r="G26" s="644"/>
      <c r="H26" s="644"/>
      <c r="I26" s="644"/>
      <c r="J26" s="644"/>
      <c r="K26" s="644"/>
      <c r="L26" s="644"/>
      <c r="M26" s="644"/>
      <c r="N26" s="644"/>
      <c r="O26" s="644"/>
      <c r="P26" s="644"/>
      <c r="Q26" s="645"/>
      <c r="R26" s="646" t="s">
        <v>130</v>
      </c>
      <c r="S26" s="647"/>
      <c r="T26" s="647"/>
      <c r="U26" s="647"/>
      <c r="V26" s="647"/>
      <c r="W26" s="647"/>
      <c r="X26" s="647"/>
      <c r="Y26" s="648"/>
      <c r="Z26" s="642" t="s">
        <v>130</v>
      </c>
      <c r="AA26" s="642"/>
      <c r="AB26" s="642"/>
      <c r="AC26" s="642"/>
      <c r="AD26" s="649" t="s">
        <v>130</v>
      </c>
      <c r="AE26" s="649"/>
      <c r="AF26" s="649"/>
      <c r="AG26" s="649"/>
      <c r="AH26" s="649"/>
      <c r="AI26" s="649"/>
      <c r="AJ26" s="649"/>
      <c r="AK26" s="649"/>
      <c r="AL26" s="650" t="s">
        <v>130</v>
      </c>
      <c r="AM26" s="651"/>
      <c r="AN26" s="651"/>
      <c r="AO26" s="652"/>
      <c r="AP26" s="643" t="s">
        <v>294</v>
      </c>
      <c r="AQ26" s="678"/>
      <c r="AR26" s="678"/>
      <c r="AS26" s="678"/>
      <c r="AT26" s="678"/>
      <c r="AU26" s="678"/>
      <c r="AV26" s="678"/>
      <c r="AW26" s="678"/>
      <c r="AX26" s="678"/>
      <c r="AY26" s="678"/>
      <c r="AZ26" s="678"/>
      <c r="BA26" s="678"/>
      <c r="BB26" s="678"/>
      <c r="BC26" s="678"/>
      <c r="BD26" s="678"/>
      <c r="BE26" s="678"/>
      <c r="BF26" s="679"/>
      <c r="BG26" s="646" t="s">
        <v>130</v>
      </c>
      <c r="BH26" s="647"/>
      <c r="BI26" s="647"/>
      <c r="BJ26" s="647"/>
      <c r="BK26" s="647"/>
      <c r="BL26" s="647"/>
      <c r="BM26" s="647"/>
      <c r="BN26" s="648"/>
      <c r="BO26" s="642" t="s">
        <v>130</v>
      </c>
      <c r="BP26" s="642"/>
      <c r="BQ26" s="642"/>
      <c r="BR26" s="642"/>
      <c r="BS26" s="649" t="s">
        <v>130</v>
      </c>
      <c r="BT26" s="649"/>
      <c r="BU26" s="649"/>
      <c r="BV26" s="649"/>
      <c r="BW26" s="649"/>
      <c r="BX26" s="649"/>
      <c r="BY26" s="649"/>
      <c r="BZ26" s="649"/>
      <c r="CA26" s="649"/>
      <c r="CB26" s="653"/>
      <c r="CD26" s="643" t="s">
        <v>295</v>
      </c>
      <c r="CE26" s="644"/>
      <c r="CF26" s="644"/>
      <c r="CG26" s="644"/>
      <c r="CH26" s="644"/>
      <c r="CI26" s="644"/>
      <c r="CJ26" s="644"/>
      <c r="CK26" s="644"/>
      <c r="CL26" s="644"/>
      <c r="CM26" s="644"/>
      <c r="CN26" s="644"/>
      <c r="CO26" s="644"/>
      <c r="CP26" s="644"/>
      <c r="CQ26" s="645"/>
      <c r="CR26" s="646">
        <v>1075113</v>
      </c>
      <c r="CS26" s="647"/>
      <c r="CT26" s="647"/>
      <c r="CU26" s="647"/>
      <c r="CV26" s="647"/>
      <c r="CW26" s="647"/>
      <c r="CX26" s="647"/>
      <c r="CY26" s="648"/>
      <c r="CZ26" s="650">
        <v>13.9</v>
      </c>
      <c r="DA26" s="687"/>
      <c r="DB26" s="687"/>
      <c r="DC26" s="691"/>
      <c r="DD26" s="665">
        <v>982067</v>
      </c>
      <c r="DE26" s="647"/>
      <c r="DF26" s="647"/>
      <c r="DG26" s="647"/>
      <c r="DH26" s="647"/>
      <c r="DI26" s="647"/>
      <c r="DJ26" s="647"/>
      <c r="DK26" s="648"/>
      <c r="DL26" s="665" t="s">
        <v>130</v>
      </c>
      <c r="DM26" s="647"/>
      <c r="DN26" s="647"/>
      <c r="DO26" s="647"/>
      <c r="DP26" s="647"/>
      <c r="DQ26" s="647"/>
      <c r="DR26" s="647"/>
      <c r="DS26" s="647"/>
      <c r="DT26" s="647"/>
      <c r="DU26" s="647"/>
      <c r="DV26" s="648"/>
      <c r="DW26" s="650" t="s">
        <v>130</v>
      </c>
      <c r="DX26" s="687"/>
      <c r="DY26" s="687"/>
      <c r="DZ26" s="687"/>
      <c r="EA26" s="687"/>
      <c r="EB26" s="687"/>
      <c r="EC26" s="688"/>
    </row>
    <row r="27" spans="2:133" ht="11.25" customHeight="1" x14ac:dyDescent="0.15">
      <c r="B27" s="643" t="s">
        <v>296</v>
      </c>
      <c r="C27" s="644"/>
      <c r="D27" s="644"/>
      <c r="E27" s="644"/>
      <c r="F27" s="644"/>
      <c r="G27" s="644"/>
      <c r="H27" s="644"/>
      <c r="I27" s="644"/>
      <c r="J27" s="644"/>
      <c r="K27" s="644"/>
      <c r="L27" s="644"/>
      <c r="M27" s="644"/>
      <c r="N27" s="644"/>
      <c r="O27" s="644"/>
      <c r="P27" s="644"/>
      <c r="Q27" s="645"/>
      <c r="R27" s="646">
        <v>5343087</v>
      </c>
      <c r="S27" s="647"/>
      <c r="T27" s="647"/>
      <c r="U27" s="647"/>
      <c r="V27" s="647"/>
      <c r="W27" s="647"/>
      <c r="X27" s="647"/>
      <c r="Y27" s="648"/>
      <c r="Z27" s="642">
        <v>65.099999999999994</v>
      </c>
      <c r="AA27" s="642"/>
      <c r="AB27" s="642"/>
      <c r="AC27" s="642"/>
      <c r="AD27" s="649">
        <v>5024589</v>
      </c>
      <c r="AE27" s="649"/>
      <c r="AF27" s="649"/>
      <c r="AG27" s="649"/>
      <c r="AH27" s="649"/>
      <c r="AI27" s="649"/>
      <c r="AJ27" s="649"/>
      <c r="AK27" s="649"/>
      <c r="AL27" s="650">
        <v>99.900001525878906</v>
      </c>
      <c r="AM27" s="651"/>
      <c r="AN27" s="651"/>
      <c r="AO27" s="652"/>
      <c r="AP27" s="643" t="s">
        <v>297</v>
      </c>
      <c r="AQ27" s="644"/>
      <c r="AR27" s="644"/>
      <c r="AS27" s="644"/>
      <c r="AT27" s="644"/>
      <c r="AU27" s="644"/>
      <c r="AV27" s="644"/>
      <c r="AW27" s="644"/>
      <c r="AX27" s="644"/>
      <c r="AY27" s="644"/>
      <c r="AZ27" s="644"/>
      <c r="BA27" s="644"/>
      <c r="BB27" s="644"/>
      <c r="BC27" s="644"/>
      <c r="BD27" s="644"/>
      <c r="BE27" s="644"/>
      <c r="BF27" s="645"/>
      <c r="BG27" s="646">
        <v>1942978</v>
      </c>
      <c r="BH27" s="647"/>
      <c r="BI27" s="647"/>
      <c r="BJ27" s="647"/>
      <c r="BK27" s="647"/>
      <c r="BL27" s="647"/>
      <c r="BM27" s="647"/>
      <c r="BN27" s="648"/>
      <c r="BO27" s="642">
        <v>100</v>
      </c>
      <c r="BP27" s="642"/>
      <c r="BQ27" s="642"/>
      <c r="BR27" s="642"/>
      <c r="BS27" s="649">
        <v>95531</v>
      </c>
      <c r="BT27" s="649"/>
      <c r="BU27" s="649"/>
      <c r="BV27" s="649"/>
      <c r="BW27" s="649"/>
      <c r="BX27" s="649"/>
      <c r="BY27" s="649"/>
      <c r="BZ27" s="649"/>
      <c r="CA27" s="649"/>
      <c r="CB27" s="653"/>
      <c r="CD27" s="643" t="s">
        <v>298</v>
      </c>
      <c r="CE27" s="644"/>
      <c r="CF27" s="644"/>
      <c r="CG27" s="644"/>
      <c r="CH27" s="644"/>
      <c r="CI27" s="644"/>
      <c r="CJ27" s="644"/>
      <c r="CK27" s="644"/>
      <c r="CL27" s="644"/>
      <c r="CM27" s="644"/>
      <c r="CN27" s="644"/>
      <c r="CO27" s="644"/>
      <c r="CP27" s="644"/>
      <c r="CQ27" s="645"/>
      <c r="CR27" s="646">
        <v>1254577</v>
      </c>
      <c r="CS27" s="689"/>
      <c r="CT27" s="689"/>
      <c r="CU27" s="689"/>
      <c r="CV27" s="689"/>
      <c r="CW27" s="689"/>
      <c r="CX27" s="689"/>
      <c r="CY27" s="690"/>
      <c r="CZ27" s="650">
        <v>16.2</v>
      </c>
      <c r="DA27" s="687"/>
      <c r="DB27" s="687"/>
      <c r="DC27" s="691"/>
      <c r="DD27" s="665">
        <v>234970</v>
      </c>
      <c r="DE27" s="689"/>
      <c r="DF27" s="689"/>
      <c r="DG27" s="689"/>
      <c r="DH27" s="689"/>
      <c r="DI27" s="689"/>
      <c r="DJ27" s="689"/>
      <c r="DK27" s="690"/>
      <c r="DL27" s="665">
        <v>234970</v>
      </c>
      <c r="DM27" s="689"/>
      <c r="DN27" s="689"/>
      <c r="DO27" s="689"/>
      <c r="DP27" s="689"/>
      <c r="DQ27" s="689"/>
      <c r="DR27" s="689"/>
      <c r="DS27" s="689"/>
      <c r="DT27" s="689"/>
      <c r="DU27" s="689"/>
      <c r="DV27" s="690"/>
      <c r="DW27" s="650">
        <v>4.4000000000000004</v>
      </c>
      <c r="DX27" s="687"/>
      <c r="DY27" s="687"/>
      <c r="DZ27" s="687"/>
      <c r="EA27" s="687"/>
      <c r="EB27" s="687"/>
      <c r="EC27" s="688"/>
    </row>
    <row r="28" spans="2:133" ht="11.25" customHeight="1" x14ac:dyDescent="0.15">
      <c r="B28" s="643" t="s">
        <v>299</v>
      </c>
      <c r="C28" s="644"/>
      <c r="D28" s="644"/>
      <c r="E28" s="644"/>
      <c r="F28" s="644"/>
      <c r="G28" s="644"/>
      <c r="H28" s="644"/>
      <c r="I28" s="644"/>
      <c r="J28" s="644"/>
      <c r="K28" s="644"/>
      <c r="L28" s="644"/>
      <c r="M28" s="644"/>
      <c r="N28" s="644"/>
      <c r="O28" s="644"/>
      <c r="P28" s="644"/>
      <c r="Q28" s="645"/>
      <c r="R28" s="646">
        <v>1447</v>
      </c>
      <c r="S28" s="647"/>
      <c r="T28" s="647"/>
      <c r="U28" s="647"/>
      <c r="V28" s="647"/>
      <c r="W28" s="647"/>
      <c r="X28" s="647"/>
      <c r="Y28" s="648"/>
      <c r="Z28" s="642">
        <v>0</v>
      </c>
      <c r="AA28" s="642"/>
      <c r="AB28" s="642"/>
      <c r="AC28" s="642"/>
      <c r="AD28" s="649">
        <v>1447</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300</v>
      </c>
      <c r="CE28" s="644"/>
      <c r="CF28" s="644"/>
      <c r="CG28" s="644"/>
      <c r="CH28" s="644"/>
      <c r="CI28" s="644"/>
      <c r="CJ28" s="644"/>
      <c r="CK28" s="644"/>
      <c r="CL28" s="644"/>
      <c r="CM28" s="644"/>
      <c r="CN28" s="644"/>
      <c r="CO28" s="644"/>
      <c r="CP28" s="644"/>
      <c r="CQ28" s="645"/>
      <c r="CR28" s="646">
        <v>1394705</v>
      </c>
      <c r="CS28" s="647"/>
      <c r="CT28" s="647"/>
      <c r="CU28" s="647"/>
      <c r="CV28" s="647"/>
      <c r="CW28" s="647"/>
      <c r="CX28" s="647"/>
      <c r="CY28" s="648"/>
      <c r="CZ28" s="650">
        <v>18</v>
      </c>
      <c r="DA28" s="687"/>
      <c r="DB28" s="687"/>
      <c r="DC28" s="691"/>
      <c r="DD28" s="665">
        <v>1381015</v>
      </c>
      <c r="DE28" s="647"/>
      <c r="DF28" s="647"/>
      <c r="DG28" s="647"/>
      <c r="DH28" s="647"/>
      <c r="DI28" s="647"/>
      <c r="DJ28" s="647"/>
      <c r="DK28" s="648"/>
      <c r="DL28" s="665">
        <v>1091584</v>
      </c>
      <c r="DM28" s="647"/>
      <c r="DN28" s="647"/>
      <c r="DO28" s="647"/>
      <c r="DP28" s="647"/>
      <c r="DQ28" s="647"/>
      <c r="DR28" s="647"/>
      <c r="DS28" s="647"/>
      <c r="DT28" s="647"/>
      <c r="DU28" s="647"/>
      <c r="DV28" s="648"/>
      <c r="DW28" s="650">
        <v>20.5</v>
      </c>
      <c r="DX28" s="687"/>
      <c r="DY28" s="687"/>
      <c r="DZ28" s="687"/>
      <c r="EA28" s="687"/>
      <c r="EB28" s="687"/>
      <c r="EC28" s="688"/>
    </row>
    <row r="29" spans="2:133" ht="11.25" customHeight="1" x14ac:dyDescent="0.15">
      <c r="B29" s="643" t="s">
        <v>301</v>
      </c>
      <c r="C29" s="644"/>
      <c r="D29" s="644"/>
      <c r="E29" s="644"/>
      <c r="F29" s="644"/>
      <c r="G29" s="644"/>
      <c r="H29" s="644"/>
      <c r="I29" s="644"/>
      <c r="J29" s="644"/>
      <c r="K29" s="644"/>
      <c r="L29" s="644"/>
      <c r="M29" s="644"/>
      <c r="N29" s="644"/>
      <c r="O29" s="644"/>
      <c r="P29" s="644"/>
      <c r="Q29" s="645"/>
      <c r="R29" s="646">
        <v>26195</v>
      </c>
      <c r="S29" s="647"/>
      <c r="T29" s="647"/>
      <c r="U29" s="647"/>
      <c r="V29" s="647"/>
      <c r="W29" s="647"/>
      <c r="X29" s="647"/>
      <c r="Y29" s="648"/>
      <c r="Z29" s="642">
        <v>0.3</v>
      </c>
      <c r="AA29" s="642"/>
      <c r="AB29" s="642"/>
      <c r="AC29" s="642"/>
      <c r="AD29" s="649">
        <v>1000</v>
      </c>
      <c r="AE29" s="649"/>
      <c r="AF29" s="649"/>
      <c r="AG29" s="649"/>
      <c r="AH29" s="649"/>
      <c r="AI29" s="649"/>
      <c r="AJ29" s="649"/>
      <c r="AK29" s="649"/>
      <c r="AL29" s="650">
        <v>0</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302</v>
      </c>
      <c r="CE29" s="713"/>
      <c r="CF29" s="643" t="s">
        <v>70</v>
      </c>
      <c r="CG29" s="644"/>
      <c r="CH29" s="644"/>
      <c r="CI29" s="644"/>
      <c r="CJ29" s="644"/>
      <c r="CK29" s="644"/>
      <c r="CL29" s="644"/>
      <c r="CM29" s="644"/>
      <c r="CN29" s="644"/>
      <c r="CO29" s="644"/>
      <c r="CP29" s="644"/>
      <c r="CQ29" s="645"/>
      <c r="CR29" s="646">
        <v>1394705</v>
      </c>
      <c r="CS29" s="689"/>
      <c r="CT29" s="689"/>
      <c r="CU29" s="689"/>
      <c r="CV29" s="689"/>
      <c r="CW29" s="689"/>
      <c r="CX29" s="689"/>
      <c r="CY29" s="690"/>
      <c r="CZ29" s="650">
        <v>18</v>
      </c>
      <c r="DA29" s="687"/>
      <c r="DB29" s="687"/>
      <c r="DC29" s="691"/>
      <c r="DD29" s="665">
        <v>1381015</v>
      </c>
      <c r="DE29" s="689"/>
      <c r="DF29" s="689"/>
      <c r="DG29" s="689"/>
      <c r="DH29" s="689"/>
      <c r="DI29" s="689"/>
      <c r="DJ29" s="689"/>
      <c r="DK29" s="690"/>
      <c r="DL29" s="665">
        <v>1091584</v>
      </c>
      <c r="DM29" s="689"/>
      <c r="DN29" s="689"/>
      <c r="DO29" s="689"/>
      <c r="DP29" s="689"/>
      <c r="DQ29" s="689"/>
      <c r="DR29" s="689"/>
      <c r="DS29" s="689"/>
      <c r="DT29" s="689"/>
      <c r="DU29" s="689"/>
      <c r="DV29" s="690"/>
      <c r="DW29" s="650">
        <v>20.5</v>
      </c>
      <c r="DX29" s="687"/>
      <c r="DY29" s="687"/>
      <c r="DZ29" s="687"/>
      <c r="EA29" s="687"/>
      <c r="EB29" s="687"/>
      <c r="EC29" s="688"/>
    </row>
    <row r="30" spans="2:133" ht="11.25" customHeight="1" x14ac:dyDescent="0.15">
      <c r="B30" s="643" t="s">
        <v>303</v>
      </c>
      <c r="C30" s="644"/>
      <c r="D30" s="644"/>
      <c r="E30" s="644"/>
      <c r="F30" s="644"/>
      <c r="G30" s="644"/>
      <c r="H30" s="644"/>
      <c r="I30" s="644"/>
      <c r="J30" s="644"/>
      <c r="K30" s="644"/>
      <c r="L30" s="644"/>
      <c r="M30" s="644"/>
      <c r="N30" s="644"/>
      <c r="O30" s="644"/>
      <c r="P30" s="644"/>
      <c r="Q30" s="645"/>
      <c r="R30" s="646">
        <v>162256</v>
      </c>
      <c r="S30" s="647"/>
      <c r="T30" s="647"/>
      <c r="U30" s="647"/>
      <c r="V30" s="647"/>
      <c r="W30" s="647"/>
      <c r="X30" s="647"/>
      <c r="Y30" s="648"/>
      <c r="Z30" s="642">
        <v>2</v>
      </c>
      <c r="AA30" s="642"/>
      <c r="AB30" s="642"/>
      <c r="AC30" s="642"/>
      <c r="AD30" s="649" t="s">
        <v>130</v>
      </c>
      <c r="AE30" s="649"/>
      <c r="AF30" s="649"/>
      <c r="AG30" s="649"/>
      <c r="AH30" s="649"/>
      <c r="AI30" s="649"/>
      <c r="AJ30" s="649"/>
      <c r="AK30" s="649"/>
      <c r="AL30" s="650" t="s">
        <v>130</v>
      </c>
      <c r="AM30" s="651"/>
      <c r="AN30" s="651"/>
      <c r="AO30" s="652"/>
      <c r="AP30" s="635" t="s">
        <v>221</v>
      </c>
      <c r="AQ30" s="636"/>
      <c r="AR30" s="636"/>
      <c r="AS30" s="636"/>
      <c r="AT30" s="636"/>
      <c r="AU30" s="636"/>
      <c r="AV30" s="636"/>
      <c r="AW30" s="636"/>
      <c r="AX30" s="636"/>
      <c r="AY30" s="636"/>
      <c r="AZ30" s="636"/>
      <c r="BA30" s="636"/>
      <c r="BB30" s="636"/>
      <c r="BC30" s="636"/>
      <c r="BD30" s="636"/>
      <c r="BE30" s="636"/>
      <c r="BF30" s="637"/>
      <c r="BG30" s="635" t="s">
        <v>304</v>
      </c>
      <c r="BH30" s="692"/>
      <c r="BI30" s="692"/>
      <c r="BJ30" s="692"/>
      <c r="BK30" s="692"/>
      <c r="BL30" s="692"/>
      <c r="BM30" s="692"/>
      <c r="BN30" s="692"/>
      <c r="BO30" s="692"/>
      <c r="BP30" s="692"/>
      <c r="BQ30" s="693"/>
      <c r="BR30" s="635" t="s">
        <v>305</v>
      </c>
      <c r="BS30" s="692"/>
      <c r="BT30" s="692"/>
      <c r="BU30" s="692"/>
      <c r="BV30" s="692"/>
      <c r="BW30" s="692"/>
      <c r="BX30" s="692"/>
      <c r="BY30" s="692"/>
      <c r="BZ30" s="692"/>
      <c r="CA30" s="692"/>
      <c r="CB30" s="693"/>
      <c r="CD30" s="714"/>
      <c r="CE30" s="715"/>
      <c r="CF30" s="643" t="s">
        <v>306</v>
      </c>
      <c r="CG30" s="644"/>
      <c r="CH30" s="644"/>
      <c r="CI30" s="644"/>
      <c r="CJ30" s="644"/>
      <c r="CK30" s="644"/>
      <c r="CL30" s="644"/>
      <c r="CM30" s="644"/>
      <c r="CN30" s="644"/>
      <c r="CO30" s="644"/>
      <c r="CP30" s="644"/>
      <c r="CQ30" s="645"/>
      <c r="CR30" s="646">
        <v>1312978</v>
      </c>
      <c r="CS30" s="647"/>
      <c r="CT30" s="647"/>
      <c r="CU30" s="647"/>
      <c r="CV30" s="647"/>
      <c r="CW30" s="647"/>
      <c r="CX30" s="647"/>
      <c r="CY30" s="648"/>
      <c r="CZ30" s="650">
        <v>17</v>
      </c>
      <c r="DA30" s="687"/>
      <c r="DB30" s="687"/>
      <c r="DC30" s="691"/>
      <c r="DD30" s="665">
        <v>1299288</v>
      </c>
      <c r="DE30" s="647"/>
      <c r="DF30" s="647"/>
      <c r="DG30" s="647"/>
      <c r="DH30" s="647"/>
      <c r="DI30" s="647"/>
      <c r="DJ30" s="647"/>
      <c r="DK30" s="648"/>
      <c r="DL30" s="665">
        <v>1009857</v>
      </c>
      <c r="DM30" s="647"/>
      <c r="DN30" s="647"/>
      <c r="DO30" s="647"/>
      <c r="DP30" s="647"/>
      <c r="DQ30" s="647"/>
      <c r="DR30" s="647"/>
      <c r="DS30" s="647"/>
      <c r="DT30" s="647"/>
      <c r="DU30" s="647"/>
      <c r="DV30" s="648"/>
      <c r="DW30" s="650">
        <v>19</v>
      </c>
      <c r="DX30" s="687"/>
      <c r="DY30" s="687"/>
      <c r="DZ30" s="687"/>
      <c r="EA30" s="687"/>
      <c r="EB30" s="687"/>
      <c r="EC30" s="688"/>
    </row>
    <row r="31" spans="2:133" ht="11.25" customHeight="1" x14ac:dyDescent="0.15">
      <c r="B31" s="643" t="s">
        <v>307</v>
      </c>
      <c r="C31" s="644"/>
      <c r="D31" s="644"/>
      <c r="E31" s="644"/>
      <c r="F31" s="644"/>
      <c r="G31" s="644"/>
      <c r="H31" s="644"/>
      <c r="I31" s="644"/>
      <c r="J31" s="644"/>
      <c r="K31" s="644"/>
      <c r="L31" s="644"/>
      <c r="M31" s="644"/>
      <c r="N31" s="644"/>
      <c r="O31" s="644"/>
      <c r="P31" s="644"/>
      <c r="Q31" s="645"/>
      <c r="R31" s="646">
        <v>32673</v>
      </c>
      <c r="S31" s="647"/>
      <c r="T31" s="647"/>
      <c r="U31" s="647"/>
      <c r="V31" s="647"/>
      <c r="W31" s="647"/>
      <c r="X31" s="647"/>
      <c r="Y31" s="648"/>
      <c r="Z31" s="642">
        <v>0.4</v>
      </c>
      <c r="AA31" s="642"/>
      <c r="AB31" s="642"/>
      <c r="AC31" s="642"/>
      <c r="AD31" s="649" t="s">
        <v>130</v>
      </c>
      <c r="AE31" s="649"/>
      <c r="AF31" s="649"/>
      <c r="AG31" s="649"/>
      <c r="AH31" s="649"/>
      <c r="AI31" s="649"/>
      <c r="AJ31" s="649"/>
      <c r="AK31" s="649"/>
      <c r="AL31" s="650" t="s">
        <v>130</v>
      </c>
      <c r="AM31" s="651"/>
      <c r="AN31" s="651"/>
      <c r="AO31" s="652"/>
      <c r="AP31" s="697" t="s">
        <v>308</v>
      </c>
      <c r="AQ31" s="698"/>
      <c r="AR31" s="698"/>
      <c r="AS31" s="698"/>
      <c r="AT31" s="703" t="s">
        <v>309</v>
      </c>
      <c r="AU31" s="355"/>
      <c r="AV31" s="355"/>
      <c r="AW31" s="355"/>
      <c r="AX31" s="654" t="s">
        <v>187</v>
      </c>
      <c r="AY31" s="655"/>
      <c r="AZ31" s="655"/>
      <c r="BA31" s="655"/>
      <c r="BB31" s="655"/>
      <c r="BC31" s="655"/>
      <c r="BD31" s="655"/>
      <c r="BE31" s="655"/>
      <c r="BF31" s="656"/>
      <c r="BG31" s="694">
        <v>99.4</v>
      </c>
      <c r="BH31" s="695"/>
      <c r="BI31" s="695"/>
      <c r="BJ31" s="695"/>
      <c r="BK31" s="695"/>
      <c r="BL31" s="695"/>
      <c r="BM31" s="663">
        <v>98.4</v>
      </c>
      <c r="BN31" s="695"/>
      <c r="BO31" s="695"/>
      <c r="BP31" s="695"/>
      <c r="BQ31" s="696"/>
      <c r="BR31" s="694">
        <v>99.4</v>
      </c>
      <c r="BS31" s="695"/>
      <c r="BT31" s="695"/>
      <c r="BU31" s="695"/>
      <c r="BV31" s="695"/>
      <c r="BW31" s="695"/>
      <c r="BX31" s="663">
        <v>98.3</v>
      </c>
      <c r="BY31" s="695"/>
      <c r="BZ31" s="695"/>
      <c r="CA31" s="695"/>
      <c r="CB31" s="696"/>
      <c r="CD31" s="714"/>
      <c r="CE31" s="715"/>
      <c r="CF31" s="643" t="s">
        <v>310</v>
      </c>
      <c r="CG31" s="644"/>
      <c r="CH31" s="644"/>
      <c r="CI31" s="644"/>
      <c r="CJ31" s="644"/>
      <c r="CK31" s="644"/>
      <c r="CL31" s="644"/>
      <c r="CM31" s="644"/>
      <c r="CN31" s="644"/>
      <c r="CO31" s="644"/>
      <c r="CP31" s="644"/>
      <c r="CQ31" s="645"/>
      <c r="CR31" s="646">
        <v>81727</v>
      </c>
      <c r="CS31" s="689"/>
      <c r="CT31" s="689"/>
      <c r="CU31" s="689"/>
      <c r="CV31" s="689"/>
      <c r="CW31" s="689"/>
      <c r="CX31" s="689"/>
      <c r="CY31" s="690"/>
      <c r="CZ31" s="650">
        <v>1.1000000000000001</v>
      </c>
      <c r="DA31" s="687"/>
      <c r="DB31" s="687"/>
      <c r="DC31" s="691"/>
      <c r="DD31" s="665">
        <v>81727</v>
      </c>
      <c r="DE31" s="689"/>
      <c r="DF31" s="689"/>
      <c r="DG31" s="689"/>
      <c r="DH31" s="689"/>
      <c r="DI31" s="689"/>
      <c r="DJ31" s="689"/>
      <c r="DK31" s="690"/>
      <c r="DL31" s="665">
        <v>81727</v>
      </c>
      <c r="DM31" s="689"/>
      <c r="DN31" s="689"/>
      <c r="DO31" s="689"/>
      <c r="DP31" s="689"/>
      <c r="DQ31" s="689"/>
      <c r="DR31" s="689"/>
      <c r="DS31" s="689"/>
      <c r="DT31" s="689"/>
      <c r="DU31" s="689"/>
      <c r="DV31" s="690"/>
      <c r="DW31" s="650">
        <v>1.5</v>
      </c>
      <c r="DX31" s="687"/>
      <c r="DY31" s="687"/>
      <c r="DZ31" s="687"/>
      <c r="EA31" s="687"/>
      <c r="EB31" s="687"/>
      <c r="EC31" s="688"/>
    </row>
    <row r="32" spans="2:133" ht="11.25" customHeight="1" x14ac:dyDescent="0.15">
      <c r="B32" s="643" t="s">
        <v>311</v>
      </c>
      <c r="C32" s="644"/>
      <c r="D32" s="644"/>
      <c r="E32" s="644"/>
      <c r="F32" s="644"/>
      <c r="G32" s="644"/>
      <c r="H32" s="644"/>
      <c r="I32" s="644"/>
      <c r="J32" s="644"/>
      <c r="K32" s="644"/>
      <c r="L32" s="644"/>
      <c r="M32" s="644"/>
      <c r="N32" s="644"/>
      <c r="O32" s="644"/>
      <c r="P32" s="644"/>
      <c r="Q32" s="645"/>
      <c r="R32" s="646">
        <v>1336620</v>
      </c>
      <c r="S32" s="647"/>
      <c r="T32" s="647"/>
      <c r="U32" s="647"/>
      <c r="V32" s="647"/>
      <c r="W32" s="647"/>
      <c r="X32" s="647"/>
      <c r="Y32" s="648"/>
      <c r="Z32" s="642">
        <v>16.3</v>
      </c>
      <c r="AA32" s="642"/>
      <c r="AB32" s="642"/>
      <c r="AC32" s="642"/>
      <c r="AD32" s="649" t="s">
        <v>130</v>
      </c>
      <c r="AE32" s="649"/>
      <c r="AF32" s="649"/>
      <c r="AG32" s="649"/>
      <c r="AH32" s="649"/>
      <c r="AI32" s="649"/>
      <c r="AJ32" s="649"/>
      <c r="AK32" s="649"/>
      <c r="AL32" s="650" t="s">
        <v>130</v>
      </c>
      <c r="AM32" s="651"/>
      <c r="AN32" s="651"/>
      <c r="AO32" s="652"/>
      <c r="AP32" s="699"/>
      <c r="AQ32" s="700"/>
      <c r="AR32" s="700"/>
      <c r="AS32" s="700"/>
      <c r="AT32" s="704"/>
      <c r="AU32" s="211" t="s">
        <v>312</v>
      </c>
      <c r="AX32" s="643" t="s">
        <v>313</v>
      </c>
      <c r="AY32" s="644"/>
      <c r="AZ32" s="644"/>
      <c r="BA32" s="644"/>
      <c r="BB32" s="644"/>
      <c r="BC32" s="644"/>
      <c r="BD32" s="644"/>
      <c r="BE32" s="644"/>
      <c r="BF32" s="645"/>
      <c r="BG32" s="706">
        <v>99.6</v>
      </c>
      <c r="BH32" s="689"/>
      <c r="BI32" s="689"/>
      <c r="BJ32" s="689"/>
      <c r="BK32" s="689"/>
      <c r="BL32" s="689"/>
      <c r="BM32" s="651">
        <v>99</v>
      </c>
      <c r="BN32" s="689"/>
      <c r="BO32" s="689"/>
      <c r="BP32" s="689"/>
      <c r="BQ32" s="707"/>
      <c r="BR32" s="706">
        <v>99.5</v>
      </c>
      <c r="BS32" s="689"/>
      <c r="BT32" s="689"/>
      <c r="BU32" s="689"/>
      <c r="BV32" s="689"/>
      <c r="BW32" s="689"/>
      <c r="BX32" s="651">
        <v>98.8</v>
      </c>
      <c r="BY32" s="689"/>
      <c r="BZ32" s="689"/>
      <c r="CA32" s="689"/>
      <c r="CB32" s="707"/>
      <c r="CD32" s="716"/>
      <c r="CE32" s="717"/>
      <c r="CF32" s="643" t="s">
        <v>314</v>
      </c>
      <c r="CG32" s="644"/>
      <c r="CH32" s="644"/>
      <c r="CI32" s="644"/>
      <c r="CJ32" s="644"/>
      <c r="CK32" s="644"/>
      <c r="CL32" s="644"/>
      <c r="CM32" s="644"/>
      <c r="CN32" s="644"/>
      <c r="CO32" s="644"/>
      <c r="CP32" s="644"/>
      <c r="CQ32" s="645"/>
      <c r="CR32" s="646" t="s">
        <v>130</v>
      </c>
      <c r="CS32" s="647"/>
      <c r="CT32" s="647"/>
      <c r="CU32" s="647"/>
      <c r="CV32" s="647"/>
      <c r="CW32" s="647"/>
      <c r="CX32" s="647"/>
      <c r="CY32" s="648"/>
      <c r="CZ32" s="650" t="s">
        <v>130</v>
      </c>
      <c r="DA32" s="687"/>
      <c r="DB32" s="687"/>
      <c r="DC32" s="691"/>
      <c r="DD32" s="665" t="s">
        <v>130</v>
      </c>
      <c r="DE32" s="647"/>
      <c r="DF32" s="647"/>
      <c r="DG32" s="647"/>
      <c r="DH32" s="647"/>
      <c r="DI32" s="647"/>
      <c r="DJ32" s="647"/>
      <c r="DK32" s="648"/>
      <c r="DL32" s="665" t="s">
        <v>130</v>
      </c>
      <c r="DM32" s="647"/>
      <c r="DN32" s="647"/>
      <c r="DO32" s="647"/>
      <c r="DP32" s="647"/>
      <c r="DQ32" s="647"/>
      <c r="DR32" s="647"/>
      <c r="DS32" s="647"/>
      <c r="DT32" s="647"/>
      <c r="DU32" s="647"/>
      <c r="DV32" s="648"/>
      <c r="DW32" s="650" t="s">
        <v>130</v>
      </c>
      <c r="DX32" s="687"/>
      <c r="DY32" s="687"/>
      <c r="DZ32" s="687"/>
      <c r="EA32" s="687"/>
      <c r="EB32" s="687"/>
      <c r="EC32" s="688"/>
    </row>
    <row r="33" spans="2:133" ht="11.25" customHeight="1" x14ac:dyDescent="0.15">
      <c r="B33" s="683" t="s">
        <v>315</v>
      </c>
      <c r="C33" s="684"/>
      <c r="D33" s="684"/>
      <c r="E33" s="684"/>
      <c r="F33" s="684"/>
      <c r="G33" s="684"/>
      <c r="H33" s="684"/>
      <c r="I33" s="684"/>
      <c r="J33" s="684"/>
      <c r="K33" s="684"/>
      <c r="L33" s="684"/>
      <c r="M33" s="684"/>
      <c r="N33" s="684"/>
      <c r="O33" s="684"/>
      <c r="P33" s="684"/>
      <c r="Q33" s="685"/>
      <c r="R33" s="646" t="s">
        <v>130</v>
      </c>
      <c r="S33" s="647"/>
      <c r="T33" s="647"/>
      <c r="U33" s="647"/>
      <c r="V33" s="647"/>
      <c r="W33" s="647"/>
      <c r="X33" s="647"/>
      <c r="Y33" s="648"/>
      <c r="Z33" s="642" t="s">
        <v>130</v>
      </c>
      <c r="AA33" s="642"/>
      <c r="AB33" s="642"/>
      <c r="AC33" s="642"/>
      <c r="AD33" s="649" t="s">
        <v>130</v>
      </c>
      <c r="AE33" s="649"/>
      <c r="AF33" s="649"/>
      <c r="AG33" s="649"/>
      <c r="AH33" s="649"/>
      <c r="AI33" s="649"/>
      <c r="AJ33" s="649"/>
      <c r="AK33" s="649"/>
      <c r="AL33" s="650" t="s">
        <v>130</v>
      </c>
      <c r="AM33" s="651"/>
      <c r="AN33" s="651"/>
      <c r="AO33" s="652"/>
      <c r="AP33" s="701"/>
      <c r="AQ33" s="702"/>
      <c r="AR33" s="702"/>
      <c r="AS33" s="702"/>
      <c r="AT33" s="705"/>
      <c r="AU33" s="356"/>
      <c r="AV33" s="356"/>
      <c r="AW33" s="356"/>
      <c r="AX33" s="672" t="s">
        <v>316</v>
      </c>
      <c r="AY33" s="673"/>
      <c r="AZ33" s="673"/>
      <c r="BA33" s="673"/>
      <c r="BB33" s="673"/>
      <c r="BC33" s="673"/>
      <c r="BD33" s="673"/>
      <c r="BE33" s="673"/>
      <c r="BF33" s="674"/>
      <c r="BG33" s="708">
        <v>99.2</v>
      </c>
      <c r="BH33" s="709"/>
      <c r="BI33" s="709"/>
      <c r="BJ33" s="709"/>
      <c r="BK33" s="709"/>
      <c r="BL33" s="709"/>
      <c r="BM33" s="710">
        <v>97.5</v>
      </c>
      <c r="BN33" s="709"/>
      <c r="BO33" s="709"/>
      <c r="BP33" s="709"/>
      <c r="BQ33" s="711"/>
      <c r="BR33" s="708">
        <v>99.2</v>
      </c>
      <c r="BS33" s="709"/>
      <c r="BT33" s="709"/>
      <c r="BU33" s="709"/>
      <c r="BV33" s="709"/>
      <c r="BW33" s="709"/>
      <c r="BX33" s="710">
        <v>97.5</v>
      </c>
      <c r="BY33" s="709"/>
      <c r="BZ33" s="709"/>
      <c r="CA33" s="709"/>
      <c r="CB33" s="711"/>
      <c r="CD33" s="643" t="s">
        <v>317</v>
      </c>
      <c r="CE33" s="644"/>
      <c r="CF33" s="644"/>
      <c r="CG33" s="644"/>
      <c r="CH33" s="644"/>
      <c r="CI33" s="644"/>
      <c r="CJ33" s="644"/>
      <c r="CK33" s="644"/>
      <c r="CL33" s="644"/>
      <c r="CM33" s="644"/>
      <c r="CN33" s="644"/>
      <c r="CO33" s="644"/>
      <c r="CP33" s="644"/>
      <c r="CQ33" s="645"/>
      <c r="CR33" s="646">
        <v>2890301</v>
      </c>
      <c r="CS33" s="689"/>
      <c r="CT33" s="689"/>
      <c r="CU33" s="689"/>
      <c r="CV33" s="689"/>
      <c r="CW33" s="689"/>
      <c r="CX33" s="689"/>
      <c r="CY33" s="690"/>
      <c r="CZ33" s="650">
        <v>37.299999999999997</v>
      </c>
      <c r="DA33" s="687"/>
      <c r="DB33" s="687"/>
      <c r="DC33" s="691"/>
      <c r="DD33" s="665">
        <v>2193408</v>
      </c>
      <c r="DE33" s="689"/>
      <c r="DF33" s="689"/>
      <c r="DG33" s="689"/>
      <c r="DH33" s="689"/>
      <c r="DI33" s="689"/>
      <c r="DJ33" s="689"/>
      <c r="DK33" s="690"/>
      <c r="DL33" s="665">
        <v>1943274</v>
      </c>
      <c r="DM33" s="689"/>
      <c r="DN33" s="689"/>
      <c r="DO33" s="689"/>
      <c r="DP33" s="689"/>
      <c r="DQ33" s="689"/>
      <c r="DR33" s="689"/>
      <c r="DS33" s="689"/>
      <c r="DT33" s="689"/>
      <c r="DU33" s="689"/>
      <c r="DV33" s="690"/>
      <c r="DW33" s="650">
        <v>36.6</v>
      </c>
      <c r="DX33" s="687"/>
      <c r="DY33" s="687"/>
      <c r="DZ33" s="687"/>
      <c r="EA33" s="687"/>
      <c r="EB33" s="687"/>
      <c r="EC33" s="688"/>
    </row>
    <row r="34" spans="2:133" ht="11.25" customHeight="1" x14ac:dyDescent="0.15">
      <c r="B34" s="643" t="s">
        <v>318</v>
      </c>
      <c r="C34" s="644"/>
      <c r="D34" s="644"/>
      <c r="E34" s="644"/>
      <c r="F34" s="644"/>
      <c r="G34" s="644"/>
      <c r="H34" s="644"/>
      <c r="I34" s="644"/>
      <c r="J34" s="644"/>
      <c r="K34" s="644"/>
      <c r="L34" s="644"/>
      <c r="M34" s="644"/>
      <c r="N34" s="644"/>
      <c r="O34" s="644"/>
      <c r="P34" s="644"/>
      <c r="Q34" s="645"/>
      <c r="R34" s="646">
        <v>425553</v>
      </c>
      <c r="S34" s="647"/>
      <c r="T34" s="647"/>
      <c r="U34" s="647"/>
      <c r="V34" s="647"/>
      <c r="W34" s="647"/>
      <c r="X34" s="647"/>
      <c r="Y34" s="648"/>
      <c r="Z34" s="642">
        <v>5.2</v>
      </c>
      <c r="AA34" s="642"/>
      <c r="AB34" s="642"/>
      <c r="AC34" s="642"/>
      <c r="AD34" s="649" t="s">
        <v>130</v>
      </c>
      <c r="AE34" s="649"/>
      <c r="AF34" s="649"/>
      <c r="AG34" s="649"/>
      <c r="AH34" s="649"/>
      <c r="AI34" s="649"/>
      <c r="AJ34" s="649"/>
      <c r="AK34" s="649"/>
      <c r="AL34" s="650" t="s">
        <v>130</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319</v>
      </c>
      <c r="CE34" s="644"/>
      <c r="CF34" s="644"/>
      <c r="CG34" s="644"/>
      <c r="CH34" s="644"/>
      <c r="CI34" s="644"/>
      <c r="CJ34" s="644"/>
      <c r="CK34" s="644"/>
      <c r="CL34" s="644"/>
      <c r="CM34" s="644"/>
      <c r="CN34" s="644"/>
      <c r="CO34" s="644"/>
      <c r="CP34" s="644"/>
      <c r="CQ34" s="645"/>
      <c r="CR34" s="646">
        <v>1243350</v>
      </c>
      <c r="CS34" s="647"/>
      <c r="CT34" s="647"/>
      <c r="CU34" s="647"/>
      <c r="CV34" s="647"/>
      <c r="CW34" s="647"/>
      <c r="CX34" s="647"/>
      <c r="CY34" s="648"/>
      <c r="CZ34" s="650">
        <v>16.100000000000001</v>
      </c>
      <c r="DA34" s="687"/>
      <c r="DB34" s="687"/>
      <c r="DC34" s="691"/>
      <c r="DD34" s="665">
        <v>833045</v>
      </c>
      <c r="DE34" s="647"/>
      <c r="DF34" s="647"/>
      <c r="DG34" s="647"/>
      <c r="DH34" s="647"/>
      <c r="DI34" s="647"/>
      <c r="DJ34" s="647"/>
      <c r="DK34" s="648"/>
      <c r="DL34" s="665">
        <v>752821</v>
      </c>
      <c r="DM34" s="647"/>
      <c r="DN34" s="647"/>
      <c r="DO34" s="647"/>
      <c r="DP34" s="647"/>
      <c r="DQ34" s="647"/>
      <c r="DR34" s="647"/>
      <c r="DS34" s="647"/>
      <c r="DT34" s="647"/>
      <c r="DU34" s="647"/>
      <c r="DV34" s="648"/>
      <c r="DW34" s="650">
        <v>14.2</v>
      </c>
      <c r="DX34" s="687"/>
      <c r="DY34" s="687"/>
      <c r="DZ34" s="687"/>
      <c r="EA34" s="687"/>
      <c r="EB34" s="687"/>
      <c r="EC34" s="688"/>
    </row>
    <row r="35" spans="2:133" ht="11.25" customHeight="1" x14ac:dyDescent="0.15">
      <c r="B35" s="643" t="s">
        <v>320</v>
      </c>
      <c r="C35" s="644"/>
      <c r="D35" s="644"/>
      <c r="E35" s="644"/>
      <c r="F35" s="644"/>
      <c r="G35" s="644"/>
      <c r="H35" s="644"/>
      <c r="I35" s="644"/>
      <c r="J35" s="644"/>
      <c r="K35" s="644"/>
      <c r="L35" s="644"/>
      <c r="M35" s="644"/>
      <c r="N35" s="644"/>
      <c r="O35" s="644"/>
      <c r="P35" s="644"/>
      <c r="Q35" s="645"/>
      <c r="R35" s="646">
        <v>2947</v>
      </c>
      <c r="S35" s="647"/>
      <c r="T35" s="647"/>
      <c r="U35" s="647"/>
      <c r="V35" s="647"/>
      <c r="W35" s="647"/>
      <c r="X35" s="647"/>
      <c r="Y35" s="648"/>
      <c r="Z35" s="642">
        <v>0</v>
      </c>
      <c r="AA35" s="642"/>
      <c r="AB35" s="642"/>
      <c r="AC35" s="642"/>
      <c r="AD35" s="649" t="s">
        <v>130</v>
      </c>
      <c r="AE35" s="649"/>
      <c r="AF35" s="649"/>
      <c r="AG35" s="649"/>
      <c r="AH35" s="649"/>
      <c r="AI35" s="649"/>
      <c r="AJ35" s="649"/>
      <c r="AK35" s="649"/>
      <c r="AL35" s="650" t="s">
        <v>130</v>
      </c>
      <c r="AM35" s="651"/>
      <c r="AN35" s="651"/>
      <c r="AO35" s="652"/>
      <c r="AP35" s="216"/>
      <c r="AQ35" s="635" t="s">
        <v>321</v>
      </c>
      <c r="AR35" s="636"/>
      <c r="AS35" s="636"/>
      <c r="AT35" s="636"/>
      <c r="AU35" s="636"/>
      <c r="AV35" s="636"/>
      <c r="AW35" s="636"/>
      <c r="AX35" s="636"/>
      <c r="AY35" s="636"/>
      <c r="AZ35" s="636"/>
      <c r="BA35" s="636"/>
      <c r="BB35" s="636"/>
      <c r="BC35" s="636"/>
      <c r="BD35" s="636"/>
      <c r="BE35" s="636"/>
      <c r="BF35" s="637"/>
      <c r="BG35" s="635" t="s">
        <v>322</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323</v>
      </c>
      <c r="CE35" s="644"/>
      <c r="CF35" s="644"/>
      <c r="CG35" s="644"/>
      <c r="CH35" s="644"/>
      <c r="CI35" s="644"/>
      <c r="CJ35" s="644"/>
      <c r="CK35" s="644"/>
      <c r="CL35" s="644"/>
      <c r="CM35" s="644"/>
      <c r="CN35" s="644"/>
      <c r="CO35" s="644"/>
      <c r="CP35" s="644"/>
      <c r="CQ35" s="645"/>
      <c r="CR35" s="646">
        <v>10089</v>
      </c>
      <c r="CS35" s="689"/>
      <c r="CT35" s="689"/>
      <c r="CU35" s="689"/>
      <c r="CV35" s="689"/>
      <c r="CW35" s="689"/>
      <c r="CX35" s="689"/>
      <c r="CY35" s="690"/>
      <c r="CZ35" s="650">
        <v>0.1</v>
      </c>
      <c r="DA35" s="687"/>
      <c r="DB35" s="687"/>
      <c r="DC35" s="691"/>
      <c r="DD35" s="665">
        <v>9592</v>
      </c>
      <c r="DE35" s="689"/>
      <c r="DF35" s="689"/>
      <c r="DG35" s="689"/>
      <c r="DH35" s="689"/>
      <c r="DI35" s="689"/>
      <c r="DJ35" s="689"/>
      <c r="DK35" s="690"/>
      <c r="DL35" s="665">
        <v>469</v>
      </c>
      <c r="DM35" s="689"/>
      <c r="DN35" s="689"/>
      <c r="DO35" s="689"/>
      <c r="DP35" s="689"/>
      <c r="DQ35" s="689"/>
      <c r="DR35" s="689"/>
      <c r="DS35" s="689"/>
      <c r="DT35" s="689"/>
      <c r="DU35" s="689"/>
      <c r="DV35" s="690"/>
      <c r="DW35" s="650">
        <v>0</v>
      </c>
      <c r="DX35" s="687"/>
      <c r="DY35" s="687"/>
      <c r="DZ35" s="687"/>
      <c r="EA35" s="687"/>
      <c r="EB35" s="687"/>
      <c r="EC35" s="688"/>
    </row>
    <row r="36" spans="2:133" ht="11.25" customHeight="1" x14ac:dyDescent="0.15">
      <c r="B36" s="643" t="s">
        <v>324</v>
      </c>
      <c r="C36" s="644"/>
      <c r="D36" s="644"/>
      <c r="E36" s="644"/>
      <c r="F36" s="644"/>
      <c r="G36" s="644"/>
      <c r="H36" s="644"/>
      <c r="I36" s="644"/>
      <c r="J36" s="644"/>
      <c r="K36" s="644"/>
      <c r="L36" s="644"/>
      <c r="M36" s="644"/>
      <c r="N36" s="644"/>
      <c r="O36" s="644"/>
      <c r="P36" s="644"/>
      <c r="Q36" s="645"/>
      <c r="R36" s="646">
        <v>26826</v>
      </c>
      <c r="S36" s="647"/>
      <c r="T36" s="647"/>
      <c r="U36" s="647"/>
      <c r="V36" s="647"/>
      <c r="W36" s="647"/>
      <c r="X36" s="647"/>
      <c r="Y36" s="648"/>
      <c r="Z36" s="642">
        <v>0.3</v>
      </c>
      <c r="AA36" s="642"/>
      <c r="AB36" s="642"/>
      <c r="AC36" s="642"/>
      <c r="AD36" s="649" t="s">
        <v>130</v>
      </c>
      <c r="AE36" s="649"/>
      <c r="AF36" s="649"/>
      <c r="AG36" s="649"/>
      <c r="AH36" s="649"/>
      <c r="AI36" s="649"/>
      <c r="AJ36" s="649"/>
      <c r="AK36" s="649"/>
      <c r="AL36" s="650" t="s">
        <v>130</v>
      </c>
      <c r="AM36" s="651"/>
      <c r="AN36" s="651"/>
      <c r="AO36" s="652"/>
      <c r="AP36" s="216"/>
      <c r="AQ36" s="718" t="s">
        <v>325</v>
      </c>
      <c r="AR36" s="719"/>
      <c r="AS36" s="719"/>
      <c r="AT36" s="719"/>
      <c r="AU36" s="719"/>
      <c r="AV36" s="719"/>
      <c r="AW36" s="719"/>
      <c r="AX36" s="719"/>
      <c r="AY36" s="720"/>
      <c r="AZ36" s="657">
        <v>1009023</v>
      </c>
      <c r="BA36" s="658"/>
      <c r="BB36" s="658"/>
      <c r="BC36" s="658"/>
      <c r="BD36" s="658"/>
      <c r="BE36" s="658"/>
      <c r="BF36" s="721"/>
      <c r="BG36" s="654" t="s">
        <v>326</v>
      </c>
      <c r="BH36" s="655"/>
      <c r="BI36" s="655"/>
      <c r="BJ36" s="655"/>
      <c r="BK36" s="655"/>
      <c r="BL36" s="655"/>
      <c r="BM36" s="655"/>
      <c r="BN36" s="655"/>
      <c r="BO36" s="655"/>
      <c r="BP36" s="655"/>
      <c r="BQ36" s="655"/>
      <c r="BR36" s="655"/>
      <c r="BS36" s="655"/>
      <c r="BT36" s="655"/>
      <c r="BU36" s="656"/>
      <c r="BV36" s="657">
        <v>191707</v>
      </c>
      <c r="BW36" s="658"/>
      <c r="BX36" s="658"/>
      <c r="BY36" s="658"/>
      <c r="BZ36" s="658"/>
      <c r="CA36" s="658"/>
      <c r="CB36" s="721"/>
      <c r="CD36" s="643" t="s">
        <v>327</v>
      </c>
      <c r="CE36" s="644"/>
      <c r="CF36" s="644"/>
      <c r="CG36" s="644"/>
      <c r="CH36" s="644"/>
      <c r="CI36" s="644"/>
      <c r="CJ36" s="644"/>
      <c r="CK36" s="644"/>
      <c r="CL36" s="644"/>
      <c r="CM36" s="644"/>
      <c r="CN36" s="644"/>
      <c r="CO36" s="644"/>
      <c r="CP36" s="644"/>
      <c r="CQ36" s="645"/>
      <c r="CR36" s="646">
        <v>614769</v>
      </c>
      <c r="CS36" s="647"/>
      <c r="CT36" s="647"/>
      <c r="CU36" s="647"/>
      <c r="CV36" s="647"/>
      <c r="CW36" s="647"/>
      <c r="CX36" s="647"/>
      <c r="CY36" s="648"/>
      <c r="CZ36" s="650">
        <v>7.9</v>
      </c>
      <c r="DA36" s="687"/>
      <c r="DB36" s="687"/>
      <c r="DC36" s="691"/>
      <c r="DD36" s="665">
        <v>509009</v>
      </c>
      <c r="DE36" s="647"/>
      <c r="DF36" s="647"/>
      <c r="DG36" s="647"/>
      <c r="DH36" s="647"/>
      <c r="DI36" s="647"/>
      <c r="DJ36" s="647"/>
      <c r="DK36" s="648"/>
      <c r="DL36" s="665">
        <v>480217</v>
      </c>
      <c r="DM36" s="647"/>
      <c r="DN36" s="647"/>
      <c r="DO36" s="647"/>
      <c r="DP36" s="647"/>
      <c r="DQ36" s="647"/>
      <c r="DR36" s="647"/>
      <c r="DS36" s="647"/>
      <c r="DT36" s="647"/>
      <c r="DU36" s="647"/>
      <c r="DV36" s="648"/>
      <c r="DW36" s="650">
        <v>9</v>
      </c>
      <c r="DX36" s="687"/>
      <c r="DY36" s="687"/>
      <c r="DZ36" s="687"/>
      <c r="EA36" s="687"/>
      <c r="EB36" s="687"/>
      <c r="EC36" s="688"/>
    </row>
    <row r="37" spans="2:133" ht="11.25" customHeight="1" x14ac:dyDescent="0.15">
      <c r="B37" s="643" t="s">
        <v>328</v>
      </c>
      <c r="C37" s="644"/>
      <c r="D37" s="644"/>
      <c r="E37" s="644"/>
      <c r="F37" s="644"/>
      <c r="G37" s="644"/>
      <c r="H37" s="644"/>
      <c r="I37" s="644"/>
      <c r="J37" s="644"/>
      <c r="K37" s="644"/>
      <c r="L37" s="644"/>
      <c r="M37" s="644"/>
      <c r="N37" s="644"/>
      <c r="O37" s="644"/>
      <c r="P37" s="644"/>
      <c r="Q37" s="645"/>
      <c r="R37" s="646">
        <v>4830</v>
      </c>
      <c r="S37" s="647"/>
      <c r="T37" s="647"/>
      <c r="U37" s="647"/>
      <c r="V37" s="647"/>
      <c r="W37" s="647"/>
      <c r="X37" s="647"/>
      <c r="Y37" s="648"/>
      <c r="Z37" s="642">
        <v>0.1</v>
      </c>
      <c r="AA37" s="642"/>
      <c r="AB37" s="642"/>
      <c r="AC37" s="642"/>
      <c r="AD37" s="649" t="s">
        <v>130</v>
      </c>
      <c r="AE37" s="649"/>
      <c r="AF37" s="649"/>
      <c r="AG37" s="649"/>
      <c r="AH37" s="649"/>
      <c r="AI37" s="649"/>
      <c r="AJ37" s="649"/>
      <c r="AK37" s="649"/>
      <c r="AL37" s="650" t="s">
        <v>130</v>
      </c>
      <c r="AM37" s="651"/>
      <c r="AN37" s="651"/>
      <c r="AO37" s="652"/>
      <c r="AQ37" s="722" t="s">
        <v>329</v>
      </c>
      <c r="AR37" s="723"/>
      <c r="AS37" s="723"/>
      <c r="AT37" s="723"/>
      <c r="AU37" s="723"/>
      <c r="AV37" s="723"/>
      <c r="AW37" s="723"/>
      <c r="AX37" s="723"/>
      <c r="AY37" s="724"/>
      <c r="AZ37" s="646">
        <v>172588</v>
      </c>
      <c r="BA37" s="647"/>
      <c r="BB37" s="647"/>
      <c r="BC37" s="647"/>
      <c r="BD37" s="689"/>
      <c r="BE37" s="689"/>
      <c r="BF37" s="707"/>
      <c r="BG37" s="643" t="s">
        <v>330</v>
      </c>
      <c r="BH37" s="644"/>
      <c r="BI37" s="644"/>
      <c r="BJ37" s="644"/>
      <c r="BK37" s="644"/>
      <c r="BL37" s="644"/>
      <c r="BM37" s="644"/>
      <c r="BN37" s="644"/>
      <c r="BO37" s="644"/>
      <c r="BP37" s="644"/>
      <c r="BQ37" s="644"/>
      <c r="BR37" s="644"/>
      <c r="BS37" s="644"/>
      <c r="BT37" s="644"/>
      <c r="BU37" s="645"/>
      <c r="BV37" s="646">
        <v>174914</v>
      </c>
      <c r="BW37" s="647"/>
      <c r="BX37" s="647"/>
      <c r="BY37" s="647"/>
      <c r="BZ37" s="647"/>
      <c r="CA37" s="647"/>
      <c r="CB37" s="666"/>
      <c r="CD37" s="643" t="s">
        <v>331</v>
      </c>
      <c r="CE37" s="644"/>
      <c r="CF37" s="644"/>
      <c r="CG37" s="644"/>
      <c r="CH37" s="644"/>
      <c r="CI37" s="644"/>
      <c r="CJ37" s="644"/>
      <c r="CK37" s="644"/>
      <c r="CL37" s="644"/>
      <c r="CM37" s="644"/>
      <c r="CN37" s="644"/>
      <c r="CO37" s="644"/>
      <c r="CP37" s="644"/>
      <c r="CQ37" s="645"/>
      <c r="CR37" s="646">
        <v>246299</v>
      </c>
      <c r="CS37" s="689"/>
      <c r="CT37" s="689"/>
      <c r="CU37" s="689"/>
      <c r="CV37" s="689"/>
      <c r="CW37" s="689"/>
      <c r="CX37" s="689"/>
      <c r="CY37" s="690"/>
      <c r="CZ37" s="650">
        <v>3.2</v>
      </c>
      <c r="DA37" s="687"/>
      <c r="DB37" s="687"/>
      <c r="DC37" s="691"/>
      <c r="DD37" s="665">
        <v>231036</v>
      </c>
      <c r="DE37" s="689"/>
      <c r="DF37" s="689"/>
      <c r="DG37" s="689"/>
      <c r="DH37" s="689"/>
      <c r="DI37" s="689"/>
      <c r="DJ37" s="689"/>
      <c r="DK37" s="690"/>
      <c r="DL37" s="665">
        <v>228103</v>
      </c>
      <c r="DM37" s="689"/>
      <c r="DN37" s="689"/>
      <c r="DO37" s="689"/>
      <c r="DP37" s="689"/>
      <c r="DQ37" s="689"/>
      <c r="DR37" s="689"/>
      <c r="DS37" s="689"/>
      <c r="DT37" s="689"/>
      <c r="DU37" s="689"/>
      <c r="DV37" s="690"/>
      <c r="DW37" s="650">
        <v>4.3</v>
      </c>
      <c r="DX37" s="687"/>
      <c r="DY37" s="687"/>
      <c r="DZ37" s="687"/>
      <c r="EA37" s="687"/>
      <c r="EB37" s="687"/>
      <c r="EC37" s="688"/>
    </row>
    <row r="38" spans="2:133" ht="11.25" customHeight="1" x14ac:dyDescent="0.15">
      <c r="B38" s="643" t="s">
        <v>332</v>
      </c>
      <c r="C38" s="644"/>
      <c r="D38" s="644"/>
      <c r="E38" s="644"/>
      <c r="F38" s="644"/>
      <c r="G38" s="644"/>
      <c r="H38" s="644"/>
      <c r="I38" s="644"/>
      <c r="J38" s="644"/>
      <c r="K38" s="644"/>
      <c r="L38" s="644"/>
      <c r="M38" s="644"/>
      <c r="N38" s="644"/>
      <c r="O38" s="644"/>
      <c r="P38" s="644"/>
      <c r="Q38" s="645"/>
      <c r="R38" s="646">
        <v>257535</v>
      </c>
      <c r="S38" s="647"/>
      <c r="T38" s="647"/>
      <c r="U38" s="647"/>
      <c r="V38" s="647"/>
      <c r="W38" s="647"/>
      <c r="X38" s="647"/>
      <c r="Y38" s="648"/>
      <c r="Z38" s="642">
        <v>3.1</v>
      </c>
      <c r="AA38" s="642"/>
      <c r="AB38" s="642"/>
      <c r="AC38" s="642"/>
      <c r="AD38" s="649" t="s">
        <v>130</v>
      </c>
      <c r="AE38" s="649"/>
      <c r="AF38" s="649"/>
      <c r="AG38" s="649"/>
      <c r="AH38" s="649"/>
      <c r="AI38" s="649"/>
      <c r="AJ38" s="649"/>
      <c r="AK38" s="649"/>
      <c r="AL38" s="650" t="s">
        <v>130</v>
      </c>
      <c r="AM38" s="651"/>
      <c r="AN38" s="651"/>
      <c r="AO38" s="652"/>
      <c r="AQ38" s="722" t="s">
        <v>333</v>
      </c>
      <c r="AR38" s="723"/>
      <c r="AS38" s="723"/>
      <c r="AT38" s="723"/>
      <c r="AU38" s="723"/>
      <c r="AV38" s="723"/>
      <c r="AW38" s="723"/>
      <c r="AX38" s="723"/>
      <c r="AY38" s="724"/>
      <c r="AZ38" s="646">
        <v>10233</v>
      </c>
      <c r="BA38" s="647"/>
      <c r="BB38" s="647"/>
      <c r="BC38" s="647"/>
      <c r="BD38" s="689"/>
      <c r="BE38" s="689"/>
      <c r="BF38" s="707"/>
      <c r="BG38" s="643" t="s">
        <v>334</v>
      </c>
      <c r="BH38" s="644"/>
      <c r="BI38" s="644"/>
      <c r="BJ38" s="644"/>
      <c r="BK38" s="644"/>
      <c r="BL38" s="644"/>
      <c r="BM38" s="644"/>
      <c r="BN38" s="644"/>
      <c r="BO38" s="644"/>
      <c r="BP38" s="644"/>
      <c r="BQ38" s="644"/>
      <c r="BR38" s="644"/>
      <c r="BS38" s="644"/>
      <c r="BT38" s="644"/>
      <c r="BU38" s="645"/>
      <c r="BV38" s="646">
        <v>2688</v>
      </c>
      <c r="BW38" s="647"/>
      <c r="BX38" s="647"/>
      <c r="BY38" s="647"/>
      <c r="BZ38" s="647"/>
      <c r="CA38" s="647"/>
      <c r="CB38" s="666"/>
      <c r="CD38" s="643" t="s">
        <v>335</v>
      </c>
      <c r="CE38" s="644"/>
      <c r="CF38" s="644"/>
      <c r="CG38" s="644"/>
      <c r="CH38" s="644"/>
      <c r="CI38" s="644"/>
      <c r="CJ38" s="644"/>
      <c r="CK38" s="644"/>
      <c r="CL38" s="644"/>
      <c r="CM38" s="644"/>
      <c r="CN38" s="644"/>
      <c r="CO38" s="644"/>
      <c r="CP38" s="644"/>
      <c r="CQ38" s="645"/>
      <c r="CR38" s="646">
        <v>857996</v>
      </c>
      <c r="CS38" s="647"/>
      <c r="CT38" s="647"/>
      <c r="CU38" s="647"/>
      <c r="CV38" s="647"/>
      <c r="CW38" s="647"/>
      <c r="CX38" s="647"/>
      <c r="CY38" s="648"/>
      <c r="CZ38" s="650">
        <v>11.1</v>
      </c>
      <c r="DA38" s="687"/>
      <c r="DB38" s="687"/>
      <c r="DC38" s="691"/>
      <c r="DD38" s="665">
        <v>728520</v>
      </c>
      <c r="DE38" s="647"/>
      <c r="DF38" s="647"/>
      <c r="DG38" s="647"/>
      <c r="DH38" s="647"/>
      <c r="DI38" s="647"/>
      <c r="DJ38" s="647"/>
      <c r="DK38" s="648"/>
      <c r="DL38" s="665">
        <v>709767</v>
      </c>
      <c r="DM38" s="647"/>
      <c r="DN38" s="647"/>
      <c r="DO38" s="647"/>
      <c r="DP38" s="647"/>
      <c r="DQ38" s="647"/>
      <c r="DR38" s="647"/>
      <c r="DS38" s="647"/>
      <c r="DT38" s="647"/>
      <c r="DU38" s="647"/>
      <c r="DV38" s="648"/>
      <c r="DW38" s="650">
        <v>13.4</v>
      </c>
      <c r="DX38" s="687"/>
      <c r="DY38" s="687"/>
      <c r="DZ38" s="687"/>
      <c r="EA38" s="687"/>
      <c r="EB38" s="687"/>
      <c r="EC38" s="688"/>
    </row>
    <row r="39" spans="2:133" ht="11.25" customHeight="1" x14ac:dyDescent="0.15">
      <c r="B39" s="643" t="s">
        <v>336</v>
      </c>
      <c r="C39" s="644"/>
      <c r="D39" s="644"/>
      <c r="E39" s="644"/>
      <c r="F39" s="644"/>
      <c r="G39" s="644"/>
      <c r="H39" s="644"/>
      <c r="I39" s="644"/>
      <c r="J39" s="644"/>
      <c r="K39" s="644"/>
      <c r="L39" s="644"/>
      <c r="M39" s="644"/>
      <c r="N39" s="644"/>
      <c r="O39" s="644"/>
      <c r="P39" s="644"/>
      <c r="Q39" s="645"/>
      <c r="R39" s="646">
        <v>145754</v>
      </c>
      <c r="S39" s="647"/>
      <c r="T39" s="647"/>
      <c r="U39" s="647"/>
      <c r="V39" s="647"/>
      <c r="W39" s="647"/>
      <c r="X39" s="647"/>
      <c r="Y39" s="648"/>
      <c r="Z39" s="642">
        <v>1.8</v>
      </c>
      <c r="AA39" s="642"/>
      <c r="AB39" s="642"/>
      <c r="AC39" s="642"/>
      <c r="AD39" s="649">
        <v>4030</v>
      </c>
      <c r="AE39" s="649"/>
      <c r="AF39" s="649"/>
      <c r="AG39" s="649"/>
      <c r="AH39" s="649"/>
      <c r="AI39" s="649"/>
      <c r="AJ39" s="649"/>
      <c r="AK39" s="649"/>
      <c r="AL39" s="650">
        <v>0.1</v>
      </c>
      <c r="AM39" s="651"/>
      <c r="AN39" s="651"/>
      <c r="AO39" s="652"/>
      <c r="AQ39" s="722" t="s">
        <v>337</v>
      </c>
      <c r="AR39" s="723"/>
      <c r="AS39" s="723"/>
      <c r="AT39" s="723"/>
      <c r="AU39" s="723"/>
      <c r="AV39" s="723"/>
      <c r="AW39" s="723"/>
      <c r="AX39" s="723"/>
      <c r="AY39" s="724"/>
      <c r="AZ39" s="646" t="s">
        <v>130</v>
      </c>
      <c r="BA39" s="647"/>
      <c r="BB39" s="647"/>
      <c r="BC39" s="647"/>
      <c r="BD39" s="689"/>
      <c r="BE39" s="689"/>
      <c r="BF39" s="707"/>
      <c r="BG39" s="643" t="s">
        <v>338</v>
      </c>
      <c r="BH39" s="644"/>
      <c r="BI39" s="644"/>
      <c r="BJ39" s="644"/>
      <c r="BK39" s="644"/>
      <c r="BL39" s="644"/>
      <c r="BM39" s="644"/>
      <c r="BN39" s="644"/>
      <c r="BO39" s="644"/>
      <c r="BP39" s="644"/>
      <c r="BQ39" s="644"/>
      <c r="BR39" s="644"/>
      <c r="BS39" s="644"/>
      <c r="BT39" s="644"/>
      <c r="BU39" s="645"/>
      <c r="BV39" s="646">
        <v>4258</v>
      </c>
      <c r="BW39" s="647"/>
      <c r="BX39" s="647"/>
      <c r="BY39" s="647"/>
      <c r="BZ39" s="647"/>
      <c r="CA39" s="647"/>
      <c r="CB39" s="666"/>
      <c r="CD39" s="643" t="s">
        <v>339</v>
      </c>
      <c r="CE39" s="644"/>
      <c r="CF39" s="644"/>
      <c r="CG39" s="644"/>
      <c r="CH39" s="644"/>
      <c r="CI39" s="644"/>
      <c r="CJ39" s="644"/>
      <c r="CK39" s="644"/>
      <c r="CL39" s="644"/>
      <c r="CM39" s="644"/>
      <c r="CN39" s="644"/>
      <c r="CO39" s="644"/>
      <c r="CP39" s="644"/>
      <c r="CQ39" s="645"/>
      <c r="CR39" s="646">
        <v>164097</v>
      </c>
      <c r="CS39" s="689"/>
      <c r="CT39" s="689"/>
      <c r="CU39" s="689"/>
      <c r="CV39" s="689"/>
      <c r="CW39" s="689"/>
      <c r="CX39" s="689"/>
      <c r="CY39" s="690"/>
      <c r="CZ39" s="650">
        <v>2.1</v>
      </c>
      <c r="DA39" s="687"/>
      <c r="DB39" s="687"/>
      <c r="DC39" s="691"/>
      <c r="DD39" s="665">
        <v>113242</v>
      </c>
      <c r="DE39" s="689"/>
      <c r="DF39" s="689"/>
      <c r="DG39" s="689"/>
      <c r="DH39" s="689"/>
      <c r="DI39" s="689"/>
      <c r="DJ39" s="689"/>
      <c r="DK39" s="690"/>
      <c r="DL39" s="665" t="s">
        <v>130</v>
      </c>
      <c r="DM39" s="689"/>
      <c r="DN39" s="689"/>
      <c r="DO39" s="689"/>
      <c r="DP39" s="689"/>
      <c r="DQ39" s="689"/>
      <c r="DR39" s="689"/>
      <c r="DS39" s="689"/>
      <c r="DT39" s="689"/>
      <c r="DU39" s="689"/>
      <c r="DV39" s="690"/>
      <c r="DW39" s="650" t="s">
        <v>130</v>
      </c>
      <c r="DX39" s="687"/>
      <c r="DY39" s="687"/>
      <c r="DZ39" s="687"/>
      <c r="EA39" s="687"/>
      <c r="EB39" s="687"/>
      <c r="EC39" s="688"/>
    </row>
    <row r="40" spans="2:133" ht="11.25" customHeight="1" x14ac:dyDescent="0.15">
      <c r="B40" s="643" t="s">
        <v>340</v>
      </c>
      <c r="C40" s="644"/>
      <c r="D40" s="644"/>
      <c r="E40" s="644"/>
      <c r="F40" s="644"/>
      <c r="G40" s="644"/>
      <c r="H40" s="644"/>
      <c r="I40" s="644"/>
      <c r="J40" s="644"/>
      <c r="K40" s="644"/>
      <c r="L40" s="644"/>
      <c r="M40" s="644"/>
      <c r="N40" s="644"/>
      <c r="O40" s="644"/>
      <c r="P40" s="644"/>
      <c r="Q40" s="645"/>
      <c r="R40" s="646">
        <v>439409</v>
      </c>
      <c r="S40" s="647"/>
      <c r="T40" s="647"/>
      <c r="U40" s="647"/>
      <c r="V40" s="647"/>
      <c r="W40" s="647"/>
      <c r="X40" s="647"/>
      <c r="Y40" s="648"/>
      <c r="Z40" s="642">
        <v>5.4</v>
      </c>
      <c r="AA40" s="642"/>
      <c r="AB40" s="642"/>
      <c r="AC40" s="642"/>
      <c r="AD40" s="649" t="s">
        <v>130</v>
      </c>
      <c r="AE40" s="649"/>
      <c r="AF40" s="649"/>
      <c r="AG40" s="649"/>
      <c r="AH40" s="649"/>
      <c r="AI40" s="649"/>
      <c r="AJ40" s="649"/>
      <c r="AK40" s="649"/>
      <c r="AL40" s="650" t="s">
        <v>130</v>
      </c>
      <c r="AM40" s="651"/>
      <c r="AN40" s="651"/>
      <c r="AO40" s="652"/>
      <c r="AQ40" s="722" t="s">
        <v>341</v>
      </c>
      <c r="AR40" s="723"/>
      <c r="AS40" s="723"/>
      <c r="AT40" s="723"/>
      <c r="AU40" s="723"/>
      <c r="AV40" s="723"/>
      <c r="AW40" s="723"/>
      <c r="AX40" s="723"/>
      <c r="AY40" s="724"/>
      <c r="AZ40" s="646" t="s">
        <v>130</v>
      </c>
      <c r="BA40" s="647"/>
      <c r="BB40" s="647"/>
      <c r="BC40" s="647"/>
      <c r="BD40" s="689"/>
      <c r="BE40" s="689"/>
      <c r="BF40" s="707"/>
      <c r="BG40" s="699" t="s">
        <v>342</v>
      </c>
      <c r="BH40" s="700"/>
      <c r="BI40" s="700"/>
      <c r="BJ40" s="700"/>
      <c r="BK40" s="700"/>
      <c r="BL40" s="359"/>
      <c r="BM40" s="644" t="s">
        <v>343</v>
      </c>
      <c r="BN40" s="644"/>
      <c r="BO40" s="644"/>
      <c r="BP40" s="644"/>
      <c r="BQ40" s="644"/>
      <c r="BR40" s="644"/>
      <c r="BS40" s="644"/>
      <c r="BT40" s="644"/>
      <c r="BU40" s="645"/>
      <c r="BV40" s="646">
        <v>115</v>
      </c>
      <c r="BW40" s="647"/>
      <c r="BX40" s="647"/>
      <c r="BY40" s="647"/>
      <c r="BZ40" s="647"/>
      <c r="CA40" s="647"/>
      <c r="CB40" s="666"/>
      <c r="CD40" s="643" t="s">
        <v>344</v>
      </c>
      <c r="CE40" s="644"/>
      <c r="CF40" s="644"/>
      <c r="CG40" s="644"/>
      <c r="CH40" s="644"/>
      <c r="CI40" s="644"/>
      <c r="CJ40" s="644"/>
      <c r="CK40" s="644"/>
      <c r="CL40" s="644"/>
      <c r="CM40" s="644"/>
      <c r="CN40" s="644"/>
      <c r="CO40" s="644"/>
      <c r="CP40" s="644"/>
      <c r="CQ40" s="645"/>
      <c r="CR40" s="646" t="s">
        <v>130</v>
      </c>
      <c r="CS40" s="647"/>
      <c r="CT40" s="647"/>
      <c r="CU40" s="647"/>
      <c r="CV40" s="647"/>
      <c r="CW40" s="647"/>
      <c r="CX40" s="647"/>
      <c r="CY40" s="648"/>
      <c r="CZ40" s="650" t="s">
        <v>130</v>
      </c>
      <c r="DA40" s="687"/>
      <c r="DB40" s="687"/>
      <c r="DC40" s="691"/>
      <c r="DD40" s="665" t="s">
        <v>130</v>
      </c>
      <c r="DE40" s="647"/>
      <c r="DF40" s="647"/>
      <c r="DG40" s="647"/>
      <c r="DH40" s="647"/>
      <c r="DI40" s="647"/>
      <c r="DJ40" s="647"/>
      <c r="DK40" s="648"/>
      <c r="DL40" s="665" t="s">
        <v>130</v>
      </c>
      <c r="DM40" s="647"/>
      <c r="DN40" s="647"/>
      <c r="DO40" s="647"/>
      <c r="DP40" s="647"/>
      <c r="DQ40" s="647"/>
      <c r="DR40" s="647"/>
      <c r="DS40" s="647"/>
      <c r="DT40" s="647"/>
      <c r="DU40" s="647"/>
      <c r="DV40" s="648"/>
      <c r="DW40" s="650" t="s">
        <v>130</v>
      </c>
      <c r="DX40" s="687"/>
      <c r="DY40" s="687"/>
      <c r="DZ40" s="687"/>
      <c r="EA40" s="687"/>
      <c r="EB40" s="687"/>
      <c r="EC40" s="688"/>
    </row>
    <row r="41" spans="2:133" ht="11.25" customHeight="1" x14ac:dyDescent="0.15">
      <c r="B41" s="643" t="s">
        <v>345</v>
      </c>
      <c r="C41" s="644"/>
      <c r="D41" s="644"/>
      <c r="E41" s="644"/>
      <c r="F41" s="644"/>
      <c r="G41" s="644"/>
      <c r="H41" s="644"/>
      <c r="I41" s="644"/>
      <c r="J41" s="644"/>
      <c r="K41" s="644"/>
      <c r="L41" s="644"/>
      <c r="M41" s="644"/>
      <c r="N41" s="644"/>
      <c r="O41" s="644"/>
      <c r="P41" s="644"/>
      <c r="Q41" s="645"/>
      <c r="R41" s="646" t="s">
        <v>130</v>
      </c>
      <c r="S41" s="647"/>
      <c r="T41" s="647"/>
      <c r="U41" s="647"/>
      <c r="V41" s="647"/>
      <c r="W41" s="647"/>
      <c r="X41" s="647"/>
      <c r="Y41" s="648"/>
      <c r="Z41" s="642" t="s">
        <v>130</v>
      </c>
      <c r="AA41" s="642"/>
      <c r="AB41" s="642"/>
      <c r="AC41" s="642"/>
      <c r="AD41" s="649" t="s">
        <v>130</v>
      </c>
      <c r="AE41" s="649"/>
      <c r="AF41" s="649"/>
      <c r="AG41" s="649"/>
      <c r="AH41" s="649"/>
      <c r="AI41" s="649"/>
      <c r="AJ41" s="649"/>
      <c r="AK41" s="649"/>
      <c r="AL41" s="650" t="s">
        <v>130</v>
      </c>
      <c r="AM41" s="651"/>
      <c r="AN41" s="651"/>
      <c r="AO41" s="652"/>
      <c r="AQ41" s="722" t="s">
        <v>346</v>
      </c>
      <c r="AR41" s="723"/>
      <c r="AS41" s="723"/>
      <c r="AT41" s="723"/>
      <c r="AU41" s="723"/>
      <c r="AV41" s="723"/>
      <c r="AW41" s="723"/>
      <c r="AX41" s="723"/>
      <c r="AY41" s="724"/>
      <c r="AZ41" s="646">
        <v>166076</v>
      </c>
      <c r="BA41" s="647"/>
      <c r="BB41" s="647"/>
      <c r="BC41" s="647"/>
      <c r="BD41" s="689"/>
      <c r="BE41" s="689"/>
      <c r="BF41" s="707"/>
      <c r="BG41" s="699"/>
      <c r="BH41" s="700"/>
      <c r="BI41" s="700"/>
      <c r="BJ41" s="700"/>
      <c r="BK41" s="700"/>
      <c r="BL41" s="359"/>
      <c r="BM41" s="644" t="s">
        <v>347</v>
      </c>
      <c r="BN41" s="644"/>
      <c r="BO41" s="644"/>
      <c r="BP41" s="644"/>
      <c r="BQ41" s="644"/>
      <c r="BR41" s="644"/>
      <c r="BS41" s="644"/>
      <c r="BT41" s="644"/>
      <c r="BU41" s="645"/>
      <c r="BV41" s="646" t="s">
        <v>130</v>
      </c>
      <c r="BW41" s="647"/>
      <c r="BX41" s="647"/>
      <c r="BY41" s="647"/>
      <c r="BZ41" s="647"/>
      <c r="CA41" s="647"/>
      <c r="CB41" s="666"/>
      <c r="CD41" s="643" t="s">
        <v>348</v>
      </c>
      <c r="CE41" s="644"/>
      <c r="CF41" s="644"/>
      <c r="CG41" s="644"/>
      <c r="CH41" s="644"/>
      <c r="CI41" s="644"/>
      <c r="CJ41" s="644"/>
      <c r="CK41" s="644"/>
      <c r="CL41" s="644"/>
      <c r="CM41" s="644"/>
      <c r="CN41" s="644"/>
      <c r="CO41" s="644"/>
      <c r="CP41" s="644"/>
      <c r="CQ41" s="645"/>
      <c r="CR41" s="646" t="s">
        <v>130</v>
      </c>
      <c r="CS41" s="689"/>
      <c r="CT41" s="689"/>
      <c r="CU41" s="689"/>
      <c r="CV41" s="689"/>
      <c r="CW41" s="689"/>
      <c r="CX41" s="689"/>
      <c r="CY41" s="690"/>
      <c r="CZ41" s="650" t="s">
        <v>130</v>
      </c>
      <c r="DA41" s="687"/>
      <c r="DB41" s="687"/>
      <c r="DC41" s="691"/>
      <c r="DD41" s="665" t="s">
        <v>130</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349</v>
      </c>
      <c r="C42" s="644"/>
      <c r="D42" s="644"/>
      <c r="E42" s="644"/>
      <c r="F42" s="644"/>
      <c r="G42" s="644"/>
      <c r="H42" s="644"/>
      <c r="I42" s="644"/>
      <c r="J42" s="644"/>
      <c r="K42" s="644"/>
      <c r="L42" s="644"/>
      <c r="M42" s="644"/>
      <c r="N42" s="644"/>
      <c r="O42" s="644"/>
      <c r="P42" s="644"/>
      <c r="Q42" s="645"/>
      <c r="R42" s="646" t="s">
        <v>130</v>
      </c>
      <c r="S42" s="647"/>
      <c r="T42" s="647"/>
      <c r="U42" s="647"/>
      <c r="V42" s="647"/>
      <c r="W42" s="647"/>
      <c r="X42" s="647"/>
      <c r="Y42" s="648"/>
      <c r="Z42" s="642" t="s">
        <v>130</v>
      </c>
      <c r="AA42" s="642"/>
      <c r="AB42" s="642"/>
      <c r="AC42" s="642"/>
      <c r="AD42" s="649" t="s">
        <v>130</v>
      </c>
      <c r="AE42" s="649"/>
      <c r="AF42" s="649"/>
      <c r="AG42" s="649"/>
      <c r="AH42" s="649"/>
      <c r="AI42" s="649"/>
      <c r="AJ42" s="649"/>
      <c r="AK42" s="649"/>
      <c r="AL42" s="650" t="s">
        <v>130</v>
      </c>
      <c r="AM42" s="651"/>
      <c r="AN42" s="651"/>
      <c r="AO42" s="652"/>
      <c r="AQ42" s="734" t="s">
        <v>350</v>
      </c>
      <c r="AR42" s="735"/>
      <c r="AS42" s="735"/>
      <c r="AT42" s="735"/>
      <c r="AU42" s="735"/>
      <c r="AV42" s="735"/>
      <c r="AW42" s="735"/>
      <c r="AX42" s="735"/>
      <c r="AY42" s="736"/>
      <c r="AZ42" s="731">
        <v>660126</v>
      </c>
      <c r="BA42" s="732"/>
      <c r="BB42" s="732"/>
      <c r="BC42" s="732"/>
      <c r="BD42" s="709"/>
      <c r="BE42" s="709"/>
      <c r="BF42" s="711"/>
      <c r="BG42" s="701"/>
      <c r="BH42" s="702"/>
      <c r="BI42" s="702"/>
      <c r="BJ42" s="702"/>
      <c r="BK42" s="702"/>
      <c r="BL42" s="357"/>
      <c r="BM42" s="673" t="s">
        <v>351</v>
      </c>
      <c r="BN42" s="673"/>
      <c r="BO42" s="673"/>
      <c r="BP42" s="673"/>
      <c r="BQ42" s="673"/>
      <c r="BR42" s="673"/>
      <c r="BS42" s="673"/>
      <c r="BT42" s="673"/>
      <c r="BU42" s="674"/>
      <c r="BV42" s="731">
        <v>377</v>
      </c>
      <c r="BW42" s="732"/>
      <c r="BX42" s="732"/>
      <c r="BY42" s="732"/>
      <c r="BZ42" s="732"/>
      <c r="CA42" s="732"/>
      <c r="CB42" s="733"/>
      <c r="CD42" s="643" t="s">
        <v>352</v>
      </c>
      <c r="CE42" s="644"/>
      <c r="CF42" s="644"/>
      <c r="CG42" s="644"/>
      <c r="CH42" s="644"/>
      <c r="CI42" s="644"/>
      <c r="CJ42" s="644"/>
      <c r="CK42" s="644"/>
      <c r="CL42" s="644"/>
      <c r="CM42" s="644"/>
      <c r="CN42" s="644"/>
      <c r="CO42" s="644"/>
      <c r="CP42" s="644"/>
      <c r="CQ42" s="645"/>
      <c r="CR42" s="646">
        <v>384875</v>
      </c>
      <c r="CS42" s="689"/>
      <c r="CT42" s="689"/>
      <c r="CU42" s="689"/>
      <c r="CV42" s="689"/>
      <c r="CW42" s="689"/>
      <c r="CX42" s="689"/>
      <c r="CY42" s="690"/>
      <c r="CZ42" s="650">
        <v>5</v>
      </c>
      <c r="DA42" s="687"/>
      <c r="DB42" s="687"/>
      <c r="DC42" s="691"/>
      <c r="DD42" s="665">
        <v>168890</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353</v>
      </c>
      <c r="C43" s="644"/>
      <c r="D43" s="644"/>
      <c r="E43" s="644"/>
      <c r="F43" s="644"/>
      <c r="G43" s="644"/>
      <c r="H43" s="644"/>
      <c r="I43" s="644"/>
      <c r="J43" s="644"/>
      <c r="K43" s="644"/>
      <c r="L43" s="644"/>
      <c r="M43" s="644"/>
      <c r="N43" s="644"/>
      <c r="O43" s="644"/>
      <c r="P43" s="644"/>
      <c r="Q43" s="645"/>
      <c r="R43" s="646">
        <v>284009</v>
      </c>
      <c r="S43" s="647"/>
      <c r="T43" s="647"/>
      <c r="U43" s="647"/>
      <c r="V43" s="647"/>
      <c r="W43" s="647"/>
      <c r="X43" s="647"/>
      <c r="Y43" s="648"/>
      <c r="Z43" s="642">
        <v>3.5</v>
      </c>
      <c r="AA43" s="642"/>
      <c r="AB43" s="642"/>
      <c r="AC43" s="642"/>
      <c r="AD43" s="649" t="s">
        <v>130</v>
      </c>
      <c r="AE43" s="649"/>
      <c r="AF43" s="649"/>
      <c r="AG43" s="649"/>
      <c r="AH43" s="649"/>
      <c r="AI43" s="649"/>
      <c r="AJ43" s="649"/>
      <c r="AK43" s="649"/>
      <c r="AL43" s="650" t="s">
        <v>130</v>
      </c>
      <c r="AM43" s="651"/>
      <c r="AN43" s="651"/>
      <c r="AO43" s="652"/>
      <c r="CD43" s="643" t="s">
        <v>354</v>
      </c>
      <c r="CE43" s="644"/>
      <c r="CF43" s="644"/>
      <c r="CG43" s="644"/>
      <c r="CH43" s="644"/>
      <c r="CI43" s="644"/>
      <c r="CJ43" s="644"/>
      <c r="CK43" s="644"/>
      <c r="CL43" s="644"/>
      <c r="CM43" s="644"/>
      <c r="CN43" s="644"/>
      <c r="CO43" s="644"/>
      <c r="CP43" s="644"/>
      <c r="CQ43" s="645"/>
      <c r="CR43" s="646">
        <v>2426</v>
      </c>
      <c r="CS43" s="689"/>
      <c r="CT43" s="689"/>
      <c r="CU43" s="689"/>
      <c r="CV43" s="689"/>
      <c r="CW43" s="689"/>
      <c r="CX43" s="689"/>
      <c r="CY43" s="690"/>
      <c r="CZ43" s="650">
        <v>0</v>
      </c>
      <c r="DA43" s="687"/>
      <c r="DB43" s="687"/>
      <c r="DC43" s="691"/>
      <c r="DD43" s="665">
        <v>518</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355</v>
      </c>
      <c r="C44" s="673"/>
      <c r="D44" s="673"/>
      <c r="E44" s="673"/>
      <c r="F44" s="673"/>
      <c r="G44" s="673"/>
      <c r="H44" s="673"/>
      <c r="I44" s="673"/>
      <c r="J44" s="673"/>
      <c r="K44" s="673"/>
      <c r="L44" s="673"/>
      <c r="M44" s="673"/>
      <c r="N44" s="673"/>
      <c r="O44" s="673"/>
      <c r="P44" s="673"/>
      <c r="Q44" s="674"/>
      <c r="R44" s="731">
        <v>8205132</v>
      </c>
      <c r="S44" s="732"/>
      <c r="T44" s="732"/>
      <c r="U44" s="732"/>
      <c r="V44" s="732"/>
      <c r="W44" s="732"/>
      <c r="X44" s="732"/>
      <c r="Y44" s="737"/>
      <c r="Z44" s="738">
        <v>100</v>
      </c>
      <c r="AA44" s="738"/>
      <c r="AB44" s="738"/>
      <c r="AC44" s="738"/>
      <c r="AD44" s="739">
        <v>5031066</v>
      </c>
      <c r="AE44" s="739"/>
      <c r="AF44" s="739"/>
      <c r="AG44" s="739"/>
      <c r="AH44" s="739"/>
      <c r="AI44" s="739"/>
      <c r="AJ44" s="739"/>
      <c r="AK44" s="739"/>
      <c r="AL44" s="740">
        <v>100</v>
      </c>
      <c r="AM44" s="710"/>
      <c r="AN44" s="710"/>
      <c r="AO44" s="741"/>
      <c r="CD44" s="712" t="s">
        <v>302</v>
      </c>
      <c r="CE44" s="713"/>
      <c r="CF44" s="643" t="s">
        <v>356</v>
      </c>
      <c r="CG44" s="644"/>
      <c r="CH44" s="644"/>
      <c r="CI44" s="644"/>
      <c r="CJ44" s="644"/>
      <c r="CK44" s="644"/>
      <c r="CL44" s="644"/>
      <c r="CM44" s="644"/>
      <c r="CN44" s="644"/>
      <c r="CO44" s="644"/>
      <c r="CP44" s="644"/>
      <c r="CQ44" s="645"/>
      <c r="CR44" s="646">
        <v>384875</v>
      </c>
      <c r="CS44" s="647"/>
      <c r="CT44" s="647"/>
      <c r="CU44" s="647"/>
      <c r="CV44" s="647"/>
      <c r="CW44" s="647"/>
      <c r="CX44" s="647"/>
      <c r="CY44" s="648"/>
      <c r="CZ44" s="650">
        <v>5</v>
      </c>
      <c r="DA44" s="651"/>
      <c r="DB44" s="651"/>
      <c r="DC44" s="668"/>
      <c r="DD44" s="665">
        <v>168890</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357</v>
      </c>
      <c r="CG45" s="644"/>
      <c r="CH45" s="644"/>
      <c r="CI45" s="644"/>
      <c r="CJ45" s="644"/>
      <c r="CK45" s="644"/>
      <c r="CL45" s="644"/>
      <c r="CM45" s="644"/>
      <c r="CN45" s="644"/>
      <c r="CO45" s="644"/>
      <c r="CP45" s="644"/>
      <c r="CQ45" s="645"/>
      <c r="CR45" s="646">
        <v>130089</v>
      </c>
      <c r="CS45" s="689"/>
      <c r="CT45" s="689"/>
      <c r="CU45" s="689"/>
      <c r="CV45" s="689"/>
      <c r="CW45" s="689"/>
      <c r="CX45" s="689"/>
      <c r="CY45" s="690"/>
      <c r="CZ45" s="650">
        <v>1.7</v>
      </c>
      <c r="DA45" s="687"/>
      <c r="DB45" s="687"/>
      <c r="DC45" s="691"/>
      <c r="DD45" s="665">
        <v>34934</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358</v>
      </c>
      <c r="CD46" s="714"/>
      <c r="CE46" s="715"/>
      <c r="CF46" s="643" t="s">
        <v>359</v>
      </c>
      <c r="CG46" s="644"/>
      <c r="CH46" s="644"/>
      <c r="CI46" s="644"/>
      <c r="CJ46" s="644"/>
      <c r="CK46" s="644"/>
      <c r="CL46" s="644"/>
      <c r="CM46" s="644"/>
      <c r="CN46" s="644"/>
      <c r="CO46" s="644"/>
      <c r="CP46" s="644"/>
      <c r="CQ46" s="645"/>
      <c r="CR46" s="646">
        <v>254786</v>
      </c>
      <c r="CS46" s="647"/>
      <c r="CT46" s="647"/>
      <c r="CU46" s="647"/>
      <c r="CV46" s="647"/>
      <c r="CW46" s="647"/>
      <c r="CX46" s="647"/>
      <c r="CY46" s="648"/>
      <c r="CZ46" s="650">
        <v>3.3</v>
      </c>
      <c r="DA46" s="651"/>
      <c r="DB46" s="651"/>
      <c r="DC46" s="668"/>
      <c r="DD46" s="665">
        <v>133956</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360</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361</v>
      </c>
      <c r="CG47" s="644"/>
      <c r="CH47" s="644"/>
      <c r="CI47" s="644"/>
      <c r="CJ47" s="644"/>
      <c r="CK47" s="644"/>
      <c r="CL47" s="644"/>
      <c r="CM47" s="644"/>
      <c r="CN47" s="644"/>
      <c r="CO47" s="644"/>
      <c r="CP47" s="644"/>
      <c r="CQ47" s="645"/>
      <c r="CR47" s="646" t="s">
        <v>130</v>
      </c>
      <c r="CS47" s="689"/>
      <c r="CT47" s="689"/>
      <c r="CU47" s="689"/>
      <c r="CV47" s="689"/>
      <c r="CW47" s="689"/>
      <c r="CX47" s="689"/>
      <c r="CY47" s="690"/>
      <c r="CZ47" s="650" t="s">
        <v>130</v>
      </c>
      <c r="DA47" s="687"/>
      <c r="DB47" s="687"/>
      <c r="DC47" s="691"/>
      <c r="DD47" s="665" t="s">
        <v>130</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362</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363</v>
      </c>
      <c r="CG48" s="644"/>
      <c r="CH48" s="644"/>
      <c r="CI48" s="644"/>
      <c r="CJ48" s="644"/>
      <c r="CK48" s="644"/>
      <c r="CL48" s="644"/>
      <c r="CM48" s="644"/>
      <c r="CN48" s="644"/>
      <c r="CO48" s="644"/>
      <c r="CP48" s="644"/>
      <c r="CQ48" s="645"/>
      <c r="CR48" s="646" t="s">
        <v>130</v>
      </c>
      <c r="CS48" s="647"/>
      <c r="CT48" s="647"/>
      <c r="CU48" s="647"/>
      <c r="CV48" s="647"/>
      <c r="CW48" s="647"/>
      <c r="CX48" s="647"/>
      <c r="CY48" s="648"/>
      <c r="CZ48" s="650" t="s">
        <v>130</v>
      </c>
      <c r="DA48" s="651"/>
      <c r="DB48" s="651"/>
      <c r="DC48" s="668"/>
      <c r="DD48" s="665" t="s">
        <v>130</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364</v>
      </c>
      <c r="CE49" s="673"/>
      <c r="CF49" s="673"/>
      <c r="CG49" s="673"/>
      <c r="CH49" s="673"/>
      <c r="CI49" s="673"/>
      <c r="CJ49" s="673"/>
      <c r="CK49" s="673"/>
      <c r="CL49" s="673"/>
      <c r="CM49" s="673"/>
      <c r="CN49" s="673"/>
      <c r="CO49" s="673"/>
      <c r="CP49" s="673"/>
      <c r="CQ49" s="674"/>
      <c r="CR49" s="731">
        <v>7743294</v>
      </c>
      <c r="CS49" s="709"/>
      <c r="CT49" s="709"/>
      <c r="CU49" s="709"/>
      <c r="CV49" s="709"/>
      <c r="CW49" s="709"/>
      <c r="CX49" s="709"/>
      <c r="CY49" s="743"/>
      <c r="CZ49" s="740">
        <v>100</v>
      </c>
      <c r="DA49" s="744"/>
      <c r="DB49" s="744"/>
      <c r="DC49" s="745"/>
      <c r="DD49" s="746">
        <v>5657585</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6" t="s">
        <v>384</v>
      </c>
      <c r="DH5" s="797"/>
      <c r="DI5" s="797"/>
      <c r="DJ5" s="797"/>
      <c r="DK5" s="798"/>
      <c r="DL5" s="796" t="s">
        <v>385</v>
      </c>
      <c r="DM5" s="797"/>
      <c r="DN5" s="797"/>
      <c r="DO5" s="797"/>
      <c r="DP5" s="798"/>
      <c r="DQ5" s="765" t="s">
        <v>386</v>
      </c>
      <c r="DR5" s="766"/>
      <c r="DS5" s="766"/>
      <c r="DT5" s="766"/>
      <c r="DU5" s="767"/>
      <c r="DV5" s="765" t="s">
        <v>377</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9"/>
      <c r="DH6" s="800"/>
      <c r="DI6" s="800"/>
      <c r="DJ6" s="800"/>
      <c r="DK6" s="801"/>
      <c r="DL6" s="799"/>
      <c r="DM6" s="800"/>
      <c r="DN6" s="800"/>
      <c r="DO6" s="800"/>
      <c r="DP6" s="801"/>
      <c r="DQ6" s="768"/>
      <c r="DR6" s="769"/>
      <c r="DS6" s="769"/>
      <c r="DT6" s="769"/>
      <c r="DU6" s="770"/>
      <c r="DV6" s="768"/>
      <c r="DW6" s="769"/>
      <c r="DX6" s="769"/>
      <c r="DY6" s="769"/>
      <c r="DZ6" s="774"/>
      <c r="EA6" s="225"/>
    </row>
    <row r="7" spans="1:131" s="226" customFormat="1" ht="26.25" customHeight="1" thickTop="1" x14ac:dyDescent="0.15">
      <c r="A7" s="227">
        <v>1</v>
      </c>
      <c r="B7" s="781" t="s">
        <v>387</v>
      </c>
      <c r="C7" s="782"/>
      <c r="D7" s="782"/>
      <c r="E7" s="782"/>
      <c r="F7" s="782"/>
      <c r="G7" s="782"/>
      <c r="H7" s="782"/>
      <c r="I7" s="782"/>
      <c r="J7" s="782"/>
      <c r="K7" s="782"/>
      <c r="L7" s="782"/>
      <c r="M7" s="782"/>
      <c r="N7" s="782"/>
      <c r="O7" s="782"/>
      <c r="P7" s="783"/>
      <c r="Q7" s="784">
        <v>8359</v>
      </c>
      <c r="R7" s="785"/>
      <c r="S7" s="785"/>
      <c r="T7" s="785"/>
      <c r="U7" s="785"/>
      <c r="V7" s="785">
        <v>7910</v>
      </c>
      <c r="W7" s="785"/>
      <c r="X7" s="785"/>
      <c r="Y7" s="785"/>
      <c r="Z7" s="785"/>
      <c r="AA7" s="786">
        <f t="shared" ref="AA7:AA10" si="0">Q7-V7</f>
        <v>449</v>
      </c>
      <c r="AB7" s="786"/>
      <c r="AC7" s="786"/>
      <c r="AD7" s="786"/>
      <c r="AE7" s="787"/>
      <c r="AF7" s="788">
        <v>400</v>
      </c>
      <c r="AG7" s="789"/>
      <c r="AH7" s="789"/>
      <c r="AI7" s="789"/>
      <c r="AJ7" s="790"/>
      <c r="AK7" s="791">
        <v>0</v>
      </c>
      <c r="AL7" s="792"/>
      <c r="AM7" s="792"/>
      <c r="AN7" s="792"/>
      <c r="AO7" s="792"/>
      <c r="AP7" s="792">
        <v>13748</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8" t="s">
        <v>586</v>
      </c>
      <c r="BT7" s="779"/>
      <c r="BU7" s="779"/>
      <c r="BV7" s="779"/>
      <c r="BW7" s="779"/>
      <c r="BX7" s="779"/>
      <c r="BY7" s="779"/>
      <c r="BZ7" s="779"/>
      <c r="CA7" s="779"/>
      <c r="CB7" s="779"/>
      <c r="CC7" s="779"/>
      <c r="CD7" s="779"/>
      <c r="CE7" s="779"/>
      <c r="CF7" s="779"/>
      <c r="CG7" s="795"/>
      <c r="CH7" s="775">
        <v>10</v>
      </c>
      <c r="CI7" s="776"/>
      <c r="CJ7" s="776"/>
      <c r="CK7" s="776"/>
      <c r="CL7" s="777"/>
      <c r="CM7" s="775">
        <v>153</v>
      </c>
      <c r="CN7" s="776"/>
      <c r="CO7" s="776"/>
      <c r="CP7" s="776"/>
      <c r="CQ7" s="777"/>
      <c r="CR7" s="775">
        <v>102</v>
      </c>
      <c r="CS7" s="776"/>
      <c r="CT7" s="776"/>
      <c r="CU7" s="776"/>
      <c r="CV7" s="777"/>
      <c r="CW7" s="775">
        <v>0</v>
      </c>
      <c r="CX7" s="776"/>
      <c r="CY7" s="776"/>
      <c r="CZ7" s="776"/>
      <c r="DA7" s="777"/>
      <c r="DB7" s="775">
        <v>0</v>
      </c>
      <c r="DC7" s="776"/>
      <c r="DD7" s="776"/>
      <c r="DE7" s="776"/>
      <c r="DF7" s="777"/>
      <c r="DG7" s="775">
        <v>0</v>
      </c>
      <c r="DH7" s="776"/>
      <c r="DI7" s="776"/>
      <c r="DJ7" s="776"/>
      <c r="DK7" s="777"/>
      <c r="DL7" s="775">
        <v>0</v>
      </c>
      <c r="DM7" s="776"/>
      <c r="DN7" s="776"/>
      <c r="DO7" s="776"/>
      <c r="DP7" s="777"/>
      <c r="DQ7" s="775">
        <v>0</v>
      </c>
      <c r="DR7" s="776"/>
      <c r="DS7" s="776"/>
      <c r="DT7" s="776"/>
      <c r="DU7" s="777"/>
      <c r="DV7" s="778"/>
      <c r="DW7" s="779"/>
      <c r="DX7" s="779"/>
      <c r="DY7" s="779"/>
      <c r="DZ7" s="780"/>
      <c r="EA7" s="225"/>
    </row>
    <row r="8" spans="1:131" s="226" customFormat="1" ht="26.25" customHeight="1" x14ac:dyDescent="0.15">
      <c r="A8" s="229">
        <v>2</v>
      </c>
      <c r="B8" s="813" t="s">
        <v>388</v>
      </c>
      <c r="C8" s="814"/>
      <c r="D8" s="814"/>
      <c r="E8" s="814"/>
      <c r="F8" s="814"/>
      <c r="G8" s="814"/>
      <c r="H8" s="814"/>
      <c r="I8" s="814"/>
      <c r="J8" s="814"/>
      <c r="K8" s="814"/>
      <c r="L8" s="814"/>
      <c r="M8" s="814"/>
      <c r="N8" s="814"/>
      <c r="O8" s="814"/>
      <c r="P8" s="815"/>
      <c r="Q8" s="816">
        <v>14</v>
      </c>
      <c r="R8" s="786"/>
      <c r="S8" s="786"/>
      <c r="T8" s="786"/>
      <c r="U8" s="786"/>
      <c r="V8" s="786">
        <v>2</v>
      </c>
      <c r="W8" s="786"/>
      <c r="X8" s="786"/>
      <c r="Y8" s="786"/>
      <c r="Z8" s="786"/>
      <c r="AA8" s="786">
        <f t="shared" si="0"/>
        <v>12</v>
      </c>
      <c r="AB8" s="786"/>
      <c r="AC8" s="786"/>
      <c r="AD8" s="786"/>
      <c r="AE8" s="787"/>
      <c r="AF8" s="817">
        <v>12</v>
      </c>
      <c r="AG8" s="818"/>
      <c r="AH8" s="818"/>
      <c r="AI8" s="818"/>
      <c r="AJ8" s="819"/>
      <c r="AK8" s="802">
        <v>0</v>
      </c>
      <c r="AL8" s="803"/>
      <c r="AM8" s="803"/>
      <c r="AN8" s="803"/>
      <c r="AO8" s="803"/>
      <c r="AP8" s="803">
        <v>1</v>
      </c>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t="s">
        <v>389</v>
      </c>
      <c r="C9" s="814"/>
      <c r="D9" s="814"/>
      <c r="E9" s="814"/>
      <c r="F9" s="814"/>
      <c r="G9" s="814"/>
      <c r="H9" s="814"/>
      <c r="I9" s="814"/>
      <c r="J9" s="814"/>
      <c r="K9" s="814"/>
      <c r="L9" s="814"/>
      <c r="M9" s="814"/>
      <c r="N9" s="814"/>
      <c r="O9" s="814"/>
      <c r="P9" s="815"/>
      <c r="Q9" s="816">
        <v>61</v>
      </c>
      <c r="R9" s="786"/>
      <c r="S9" s="786"/>
      <c r="T9" s="786"/>
      <c r="U9" s="786"/>
      <c r="V9" s="786">
        <v>61</v>
      </c>
      <c r="W9" s="786"/>
      <c r="X9" s="786"/>
      <c r="Y9" s="786"/>
      <c r="Z9" s="786"/>
      <c r="AA9" s="786">
        <f t="shared" si="0"/>
        <v>0</v>
      </c>
      <c r="AB9" s="786"/>
      <c r="AC9" s="786"/>
      <c r="AD9" s="786"/>
      <c r="AE9" s="787"/>
      <c r="AF9" s="817">
        <v>0</v>
      </c>
      <c r="AG9" s="818"/>
      <c r="AH9" s="818"/>
      <c r="AI9" s="818"/>
      <c r="AJ9" s="819"/>
      <c r="AK9" s="802">
        <v>0</v>
      </c>
      <c r="AL9" s="803"/>
      <c r="AM9" s="803"/>
      <c r="AN9" s="803"/>
      <c r="AO9" s="803"/>
      <c r="AP9" s="803">
        <v>0</v>
      </c>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t="s">
        <v>390</v>
      </c>
      <c r="C10" s="814"/>
      <c r="D10" s="814"/>
      <c r="E10" s="814"/>
      <c r="F10" s="814"/>
      <c r="G10" s="814"/>
      <c r="H10" s="814"/>
      <c r="I10" s="814"/>
      <c r="J10" s="814"/>
      <c r="K10" s="814"/>
      <c r="L10" s="814"/>
      <c r="M10" s="814"/>
      <c r="N10" s="814"/>
      <c r="O10" s="814"/>
      <c r="P10" s="815"/>
      <c r="Q10" s="816">
        <v>0</v>
      </c>
      <c r="R10" s="786"/>
      <c r="S10" s="786"/>
      <c r="T10" s="786"/>
      <c r="U10" s="786"/>
      <c r="V10" s="786">
        <v>0</v>
      </c>
      <c r="W10" s="786"/>
      <c r="X10" s="786"/>
      <c r="Y10" s="786"/>
      <c r="Z10" s="786"/>
      <c r="AA10" s="786">
        <f t="shared" si="0"/>
        <v>0</v>
      </c>
      <c r="AB10" s="786"/>
      <c r="AC10" s="786"/>
      <c r="AD10" s="786"/>
      <c r="AE10" s="787"/>
      <c r="AF10" s="817">
        <v>0</v>
      </c>
      <c r="AG10" s="818"/>
      <c r="AH10" s="818"/>
      <c r="AI10" s="818"/>
      <c r="AJ10" s="819"/>
      <c r="AK10" s="802">
        <v>0</v>
      </c>
      <c r="AL10" s="803"/>
      <c r="AM10" s="803"/>
      <c r="AN10" s="803"/>
      <c r="AO10" s="803"/>
      <c r="AP10" s="803">
        <v>0</v>
      </c>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t="s">
        <v>392</v>
      </c>
      <c r="C11" s="814"/>
      <c r="D11" s="814"/>
      <c r="E11" s="814"/>
      <c r="F11" s="814"/>
      <c r="G11" s="814"/>
      <c r="H11" s="814"/>
      <c r="I11" s="814"/>
      <c r="J11" s="814"/>
      <c r="K11" s="814"/>
      <c r="L11" s="814"/>
      <c r="M11" s="814"/>
      <c r="N11" s="814"/>
      <c r="O11" s="814"/>
      <c r="P11" s="815"/>
      <c r="Q11" s="816">
        <v>13</v>
      </c>
      <c r="R11" s="786"/>
      <c r="S11" s="786"/>
      <c r="T11" s="786"/>
      <c r="U11" s="786"/>
      <c r="V11" s="786">
        <v>13</v>
      </c>
      <c r="W11" s="786"/>
      <c r="X11" s="786"/>
      <c r="Y11" s="786"/>
      <c r="Z11" s="786"/>
      <c r="AA11" s="786">
        <f>Q11-V11</f>
        <v>0</v>
      </c>
      <c r="AB11" s="786"/>
      <c r="AC11" s="786"/>
      <c r="AD11" s="786"/>
      <c r="AE11" s="787"/>
      <c r="AF11" s="817">
        <v>0</v>
      </c>
      <c r="AG11" s="818"/>
      <c r="AH11" s="818"/>
      <c r="AI11" s="818"/>
      <c r="AJ11" s="819"/>
      <c r="AK11" s="802">
        <v>0</v>
      </c>
      <c r="AL11" s="803"/>
      <c r="AM11" s="803"/>
      <c r="AN11" s="803"/>
      <c r="AO11" s="803"/>
      <c r="AP11" s="803">
        <v>93</v>
      </c>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786"/>
      <c r="S12" s="786"/>
      <c r="T12" s="786"/>
      <c r="U12" s="786"/>
      <c r="V12" s="786"/>
      <c r="W12" s="786"/>
      <c r="X12" s="786"/>
      <c r="Y12" s="786"/>
      <c r="Z12" s="786"/>
      <c r="AA12" s="786"/>
      <c r="AB12" s="786"/>
      <c r="AC12" s="786"/>
      <c r="AD12" s="786"/>
      <c r="AE12" s="787"/>
      <c r="AF12" s="817"/>
      <c r="AG12" s="818"/>
      <c r="AH12" s="818"/>
      <c r="AI12" s="818"/>
      <c r="AJ12" s="819"/>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786"/>
      <c r="S13" s="786"/>
      <c r="T13" s="786"/>
      <c r="U13" s="786"/>
      <c r="V13" s="786"/>
      <c r="W13" s="786"/>
      <c r="X13" s="786"/>
      <c r="Y13" s="786"/>
      <c r="Z13" s="786"/>
      <c r="AA13" s="786"/>
      <c r="AB13" s="786"/>
      <c r="AC13" s="786"/>
      <c r="AD13" s="786"/>
      <c r="AE13" s="787"/>
      <c r="AF13" s="817"/>
      <c r="AG13" s="818"/>
      <c r="AH13" s="818"/>
      <c r="AI13" s="818"/>
      <c r="AJ13" s="819"/>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786"/>
      <c r="S14" s="786"/>
      <c r="T14" s="786"/>
      <c r="U14" s="786"/>
      <c r="V14" s="786"/>
      <c r="W14" s="786"/>
      <c r="X14" s="786"/>
      <c r="Y14" s="786"/>
      <c r="Z14" s="786"/>
      <c r="AA14" s="786"/>
      <c r="AB14" s="786"/>
      <c r="AC14" s="786"/>
      <c r="AD14" s="786"/>
      <c r="AE14" s="787"/>
      <c r="AF14" s="817"/>
      <c r="AG14" s="818"/>
      <c r="AH14" s="818"/>
      <c r="AI14" s="818"/>
      <c r="AJ14" s="819"/>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786"/>
      <c r="S15" s="786"/>
      <c r="T15" s="786"/>
      <c r="U15" s="786"/>
      <c r="V15" s="786"/>
      <c r="W15" s="786"/>
      <c r="X15" s="786"/>
      <c r="Y15" s="786"/>
      <c r="Z15" s="786"/>
      <c r="AA15" s="786"/>
      <c r="AB15" s="786"/>
      <c r="AC15" s="786"/>
      <c r="AD15" s="786"/>
      <c r="AE15" s="787"/>
      <c r="AF15" s="817"/>
      <c r="AG15" s="818"/>
      <c r="AH15" s="818"/>
      <c r="AI15" s="818"/>
      <c r="AJ15" s="819"/>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786"/>
      <c r="S16" s="786"/>
      <c r="T16" s="786"/>
      <c r="U16" s="786"/>
      <c r="V16" s="786"/>
      <c r="W16" s="786"/>
      <c r="X16" s="786"/>
      <c r="Y16" s="786"/>
      <c r="Z16" s="786"/>
      <c r="AA16" s="786"/>
      <c r="AB16" s="786"/>
      <c r="AC16" s="786"/>
      <c r="AD16" s="786"/>
      <c r="AE16" s="787"/>
      <c r="AF16" s="817"/>
      <c r="AG16" s="818"/>
      <c r="AH16" s="818"/>
      <c r="AI16" s="818"/>
      <c r="AJ16" s="819"/>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786"/>
      <c r="S17" s="786"/>
      <c r="T17" s="786"/>
      <c r="U17" s="786"/>
      <c r="V17" s="786"/>
      <c r="W17" s="786"/>
      <c r="X17" s="786"/>
      <c r="Y17" s="786"/>
      <c r="Z17" s="786"/>
      <c r="AA17" s="786"/>
      <c r="AB17" s="786"/>
      <c r="AC17" s="786"/>
      <c r="AD17" s="786"/>
      <c r="AE17" s="787"/>
      <c r="AF17" s="817"/>
      <c r="AG17" s="818"/>
      <c r="AH17" s="818"/>
      <c r="AI17" s="818"/>
      <c r="AJ17" s="819"/>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786"/>
      <c r="S18" s="786"/>
      <c r="T18" s="786"/>
      <c r="U18" s="786"/>
      <c r="V18" s="786"/>
      <c r="W18" s="786"/>
      <c r="X18" s="786"/>
      <c r="Y18" s="786"/>
      <c r="Z18" s="786"/>
      <c r="AA18" s="786"/>
      <c r="AB18" s="786"/>
      <c r="AC18" s="786"/>
      <c r="AD18" s="786"/>
      <c r="AE18" s="787"/>
      <c r="AF18" s="817"/>
      <c r="AG18" s="818"/>
      <c r="AH18" s="818"/>
      <c r="AI18" s="818"/>
      <c r="AJ18" s="819"/>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786"/>
      <c r="S19" s="786"/>
      <c r="T19" s="786"/>
      <c r="U19" s="786"/>
      <c r="V19" s="786"/>
      <c r="W19" s="786"/>
      <c r="X19" s="786"/>
      <c r="Y19" s="786"/>
      <c r="Z19" s="786"/>
      <c r="AA19" s="786"/>
      <c r="AB19" s="786"/>
      <c r="AC19" s="786"/>
      <c r="AD19" s="786"/>
      <c r="AE19" s="787"/>
      <c r="AF19" s="817"/>
      <c r="AG19" s="818"/>
      <c r="AH19" s="818"/>
      <c r="AI19" s="818"/>
      <c r="AJ19" s="819"/>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786"/>
      <c r="S20" s="786"/>
      <c r="T20" s="786"/>
      <c r="U20" s="786"/>
      <c r="V20" s="786"/>
      <c r="W20" s="786"/>
      <c r="X20" s="786"/>
      <c r="Y20" s="786"/>
      <c r="Z20" s="786"/>
      <c r="AA20" s="786"/>
      <c r="AB20" s="786"/>
      <c r="AC20" s="786"/>
      <c r="AD20" s="786"/>
      <c r="AE20" s="787"/>
      <c r="AF20" s="817"/>
      <c r="AG20" s="818"/>
      <c r="AH20" s="818"/>
      <c r="AI20" s="818"/>
      <c r="AJ20" s="819"/>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786"/>
      <c r="S21" s="786"/>
      <c r="T21" s="786"/>
      <c r="U21" s="786"/>
      <c r="V21" s="786"/>
      <c r="W21" s="786"/>
      <c r="X21" s="786"/>
      <c r="Y21" s="786"/>
      <c r="Z21" s="786"/>
      <c r="AA21" s="786"/>
      <c r="AB21" s="786"/>
      <c r="AC21" s="786"/>
      <c r="AD21" s="786"/>
      <c r="AE21" s="787"/>
      <c r="AF21" s="817"/>
      <c r="AG21" s="818"/>
      <c r="AH21" s="818"/>
      <c r="AI21" s="818"/>
      <c r="AJ21" s="819"/>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0"/>
      <c r="R22" s="831"/>
      <c r="S22" s="831"/>
      <c r="T22" s="831"/>
      <c r="U22" s="831"/>
      <c r="V22" s="831"/>
      <c r="W22" s="831"/>
      <c r="X22" s="831"/>
      <c r="Y22" s="831"/>
      <c r="Z22" s="831"/>
      <c r="AA22" s="831"/>
      <c r="AB22" s="831"/>
      <c r="AC22" s="831"/>
      <c r="AD22" s="831"/>
      <c r="AE22" s="832"/>
      <c r="AF22" s="817"/>
      <c r="AG22" s="818"/>
      <c r="AH22" s="818"/>
      <c r="AI22" s="818"/>
      <c r="AJ22" s="819"/>
      <c r="AK22" s="833"/>
      <c r="AL22" s="834"/>
      <c r="AM22" s="834"/>
      <c r="AN22" s="834"/>
      <c r="AO22" s="834"/>
      <c r="AP22" s="834"/>
      <c r="AQ22" s="834"/>
      <c r="AR22" s="834"/>
      <c r="AS22" s="834"/>
      <c r="AT22" s="834"/>
      <c r="AU22" s="835"/>
      <c r="AV22" s="835"/>
      <c r="AW22" s="835"/>
      <c r="AX22" s="835"/>
      <c r="AY22" s="836"/>
      <c r="AZ22" s="837" t="s">
        <v>393</v>
      </c>
      <c r="BA22" s="837"/>
      <c r="BB22" s="837"/>
      <c r="BC22" s="837"/>
      <c r="BD22" s="838"/>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394</v>
      </c>
      <c r="B23" s="820" t="s">
        <v>395</v>
      </c>
      <c r="C23" s="821"/>
      <c r="D23" s="821"/>
      <c r="E23" s="821"/>
      <c r="F23" s="821"/>
      <c r="G23" s="821"/>
      <c r="H23" s="821"/>
      <c r="I23" s="821"/>
      <c r="J23" s="821"/>
      <c r="K23" s="821"/>
      <c r="L23" s="821"/>
      <c r="M23" s="821"/>
      <c r="N23" s="821"/>
      <c r="O23" s="821"/>
      <c r="P23" s="822"/>
      <c r="Q23" s="823">
        <v>8435</v>
      </c>
      <c r="R23" s="824"/>
      <c r="S23" s="824"/>
      <c r="T23" s="824"/>
      <c r="U23" s="824"/>
      <c r="V23" s="824">
        <v>7974</v>
      </c>
      <c r="W23" s="824"/>
      <c r="X23" s="824"/>
      <c r="Y23" s="824"/>
      <c r="Z23" s="824"/>
      <c r="AA23" s="824">
        <v>461</v>
      </c>
      <c r="AB23" s="824"/>
      <c r="AC23" s="824"/>
      <c r="AD23" s="824"/>
      <c r="AE23" s="825"/>
      <c r="AF23" s="826">
        <v>412</v>
      </c>
      <c r="AG23" s="824"/>
      <c r="AH23" s="824"/>
      <c r="AI23" s="824"/>
      <c r="AJ23" s="827"/>
      <c r="AK23" s="828"/>
      <c r="AL23" s="829"/>
      <c r="AM23" s="829"/>
      <c r="AN23" s="829"/>
      <c r="AO23" s="829"/>
      <c r="AP23" s="824">
        <v>13842</v>
      </c>
      <c r="AQ23" s="824"/>
      <c r="AR23" s="824"/>
      <c r="AS23" s="824"/>
      <c r="AT23" s="824"/>
      <c r="AU23" s="840"/>
      <c r="AV23" s="840"/>
      <c r="AW23" s="840"/>
      <c r="AX23" s="840"/>
      <c r="AY23" s="841"/>
      <c r="AZ23" s="842" t="s">
        <v>391</v>
      </c>
      <c r="BA23" s="843"/>
      <c r="BB23" s="843"/>
      <c r="BC23" s="843"/>
      <c r="BD23" s="844"/>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39" t="s">
        <v>396</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7" t="s">
        <v>397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59" t="s">
        <v>370</v>
      </c>
      <c r="B26" s="760"/>
      <c r="C26" s="760"/>
      <c r="D26" s="760"/>
      <c r="E26" s="760"/>
      <c r="F26" s="760"/>
      <c r="G26" s="760"/>
      <c r="H26" s="760"/>
      <c r="I26" s="760"/>
      <c r="J26" s="760"/>
      <c r="K26" s="760"/>
      <c r="L26" s="760"/>
      <c r="M26" s="760"/>
      <c r="N26" s="760"/>
      <c r="O26" s="760"/>
      <c r="P26" s="761"/>
      <c r="Q26" s="765" t="s">
        <v>398</v>
      </c>
      <c r="R26" s="766"/>
      <c r="S26" s="766"/>
      <c r="T26" s="766"/>
      <c r="U26" s="767"/>
      <c r="V26" s="765" t="s">
        <v>399</v>
      </c>
      <c r="W26" s="766"/>
      <c r="X26" s="766"/>
      <c r="Y26" s="766"/>
      <c r="Z26" s="767"/>
      <c r="AA26" s="765" t="s">
        <v>400</v>
      </c>
      <c r="AB26" s="766"/>
      <c r="AC26" s="766"/>
      <c r="AD26" s="766"/>
      <c r="AE26" s="766"/>
      <c r="AF26" s="845" t="s">
        <v>401</v>
      </c>
      <c r="AG26" s="846"/>
      <c r="AH26" s="846"/>
      <c r="AI26" s="846"/>
      <c r="AJ26" s="847"/>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377</v>
      </c>
      <c r="BF26" s="766"/>
      <c r="BG26" s="766"/>
      <c r="BH26" s="766"/>
      <c r="BI26" s="772"/>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8"/>
      <c r="AG27" s="849"/>
      <c r="AH27" s="849"/>
      <c r="AI27" s="849"/>
      <c r="AJ27" s="850"/>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1" t="s">
        <v>406</v>
      </c>
      <c r="C28" s="782"/>
      <c r="D28" s="782"/>
      <c r="E28" s="782"/>
      <c r="F28" s="782"/>
      <c r="G28" s="782"/>
      <c r="H28" s="782"/>
      <c r="I28" s="782"/>
      <c r="J28" s="782"/>
      <c r="K28" s="782"/>
      <c r="L28" s="782"/>
      <c r="M28" s="782"/>
      <c r="N28" s="782"/>
      <c r="O28" s="782"/>
      <c r="P28" s="783"/>
      <c r="Q28" s="853">
        <v>2510</v>
      </c>
      <c r="R28" s="854"/>
      <c r="S28" s="854"/>
      <c r="T28" s="854"/>
      <c r="U28" s="854"/>
      <c r="V28" s="854">
        <v>2318</v>
      </c>
      <c r="W28" s="854"/>
      <c r="X28" s="854"/>
      <c r="Y28" s="854"/>
      <c r="Z28" s="854"/>
      <c r="AA28" s="854">
        <v>192</v>
      </c>
      <c r="AB28" s="854"/>
      <c r="AC28" s="854"/>
      <c r="AD28" s="854"/>
      <c r="AE28" s="855"/>
      <c r="AF28" s="856">
        <v>192</v>
      </c>
      <c r="AG28" s="854"/>
      <c r="AH28" s="854"/>
      <c r="AI28" s="854"/>
      <c r="AJ28" s="857"/>
      <c r="AK28" s="858">
        <v>166</v>
      </c>
      <c r="AL28" s="859"/>
      <c r="AM28" s="859"/>
      <c r="AN28" s="859"/>
      <c r="AO28" s="859"/>
      <c r="AP28" s="859">
        <v>0</v>
      </c>
      <c r="AQ28" s="859"/>
      <c r="AR28" s="859"/>
      <c r="AS28" s="859"/>
      <c r="AT28" s="859"/>
      <c r="AU28" s="859">
        <v>0</v>
      </c>
      <c r="AV28" s="859"/>
      <c r="AW28" s="859"/>
      <c r="AX28" s="859"/>
      <c r="AY28" s="859"/>
      <c r="AZ28" s="860"/>
      <c r="BA28" s="860"/>
      <c r="BB28" s="860"/>
      <c r="BC28" s="860"/>
      <c r="BD28" s="860"/>
      <c r="BE28" s="851"/>
      <c r="BF28" s="851"/>
      <c r="BG28" s="851"/>
      <c r="BH28" s="851"/>
      <c r="BI28" s="852"/>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407</v>
      </c>
      <c r="C29" s="814"/>
      <c r="D29" s="814"/>
      <c r="E29" s="814"/>
      <c r="F29" s="814"/>
      <c r="G29" s="814"/>
      <c r="H29" s="814"/>
      <c r="I29" s="814"/>
      <c r="J29" s="814"/>
      <c r="K29" s="814"/>
      <c r="L29" s="814"/>
      <c r="M29" s="814"/>
      <c r="N29" s="814"/>
      <c r="O29" s="814"/>
      <c r="P29" s="815"/>
      <c r="Q29" s="816">
        <v>445</v>
      </c>
      <c r="R29" s="786"/>
      <c r="S29" s="786"/>
      <c r="T29" s="786"/>
      <c r="U29" s="786"/>
      <c r="V29" s="786">
        <v>444</v>
      </c>
      <c r="W29" s="786"/>
      <c r="X29" s="786"/>
      <c r="Y29" s="786"/>
      <c r="Z29" s="786"/>
      <c r="AA29" s="786">
        <v>1</v>
      </c>
      <c r="AB29" s="786"/>
      <c r="AC29" s="786"/>
      <c r="AD29" s="786"/>
      <c r="AE29" s="787"/>
      <c r="AF29" s="817">
        <v>1</v>
      </c>
      <c r="AG29" s="818"/>
      <c r="AH29" s="818"/>
      <c r="AI29" s="818"/>
      <c r="AJ29" s="819"/>
      <c r="AK29" s="865">
        <v>77</v>
      </c>
      <c r="AL29" s="861"/>
      <c r="AM29" s="861"/>
      <c r="AN29" s="861"/>
      <c r="AO29" s="861"/>
      <c r="AP29" s="861">
        <v>0</v>
      </c>
      <c r="AQ29" s="861"/>
      <c r="AR29" s="861"/>
      <c r="AS29" s="861"/>
      <c r="AT29" s="861"/>
      <c r="AU29" s="861">
        <v>0</v>
      </c>
      <c r="AV29" s="861"/>
      <c r="AW29" s="861"/>
      <c r="AX29" s="861"/>
      <c r="AY29" s="861"/>
      <c r="AZ29" s="862"/>
      <c r="BA29" s="862"/>
      <c r="BB29" s="862"/>
      <c r="BC29" s="862"/>
      <c r="BD29" s="862"/>
      <c r="BE29" s="863"/>
      <c r="BF29" s="863"/>
      <c r="BG29" s="863"/>
      <c r="BH29" s="863"/>
      <c r="BI29" s="864"/>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408</v>
      </c>
      <c r="C30" s="814"/>
      <c r="D30" s="814"/>
      <c r="E30" s="814"/>
      <c r="F30" s="814"/>
      <c r="G30" s="814"/>
      <c r="H30" s="814"/>
      <c r="I30" s="814"/>
      <c r="J30" s="814"/>
      <c r="K30" s="814"/>
      <c r="L30" s="814"/>
      <c r="M30" s="814"/>
      <c r="N30" s="814"/>
      <c r="O30" s="814"/>
      <c r="P30" s="815"/>
      <c r="Q30" s="816">
        <v>1981</v>
      </c>
      <c r="R30" s="786"/>
      <c r="S30" s="786"/>
      <c r="T30" s="786"/>
      <c r="U30" s="786"/>
      <c r="V30" s="786">
        <v>1981</v>
      </c>
      <c r="W30" s="786"/>
      <c r="X30" s="786"/>
      <c r="Y30" s="786"/>
      <c r="Z30" s="786"/>
      <c r="AA30" s="786">
        <v>0</v>
      </c>
      <c r="AB30" s="786"/>
      <c r="AC30" s="786"/>
      <c r="AD30" s="786"/>
      <c r="AE30" s="787"/>
      <c r="AF30" s="817">
        <v>0</v>
      </c>
      <c r="AG30" s="818"/>
      <c r="AH30" s="818"/>
      <c r="AI30" s="818"/>
      <c r="AJ30" s="819"/>
      <c r="AK30" s="865">
        <v>3115</v>
      </c>
      <c r="AL30" s="861"/>
      <c r="AM30" s="861"/>
      <c r="AN30" s="861"/>
      <c r="AO30" s="861"/>
      <c r="AP30" s="861">
        <v>0</v>
      </c>
      <c r="AQ30" s="861"/>
      <c r="AR30" s="861"/>
      <c r="AS30" s="861"/>
      <c r="AT30" s="861"/>
      <c r="AU30" s="861">
        <v>0</v>
      </c>
      <c r="AV30" s="861"/>
      <c r="AW30" s="861"/>
      <c r="AX30" s="861"/>
      <c r="AY30" s="861"/>
      <c r="AZ30" s="862"/>
      <c r="BA30" s="862"/>
      <c r="BB30" s="862"/>
      <c r="BC30" s="862"/>
      <c r="BD30" s="862"/>
      <c r="BE30" s="863"/>
      <c r="BF30" s="863"/>
      <c r="BG30" s="863"/>
      <c r="BH30" s="863"/>
      <c r="BI30" s="864"/>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409</v>
      </c>
      <c r="C31" s="814"/>
      <c r="D31" s="814"/>
      <c r="E31" s="814"/>
      <c r="F31" s="814"/>
      <c r="G31" s="814"/>
      <c r="H31" s="814"/>
      <c r="I31" s="814"/>
      <c r="J31" s="814"/>
      <c r="K31" s="814"/>
      <c r="L31" s="814"/>
      <c r="M31" s="814"/>
      <c r="N31" s="814"/>
      <c r="O31" s="814"/>
      <c r="P31" s="815"/>
      <c r="Q31" s="816">
        <v>450</v>
      </c>
      <c r="R31" s="786"/>
      <c r="S31" s="786"/>
      <c r="T31" s="786"/>
      <c r="U31" s="786"/>
      <c r="V31" s="786">
        <v>452</v>
      </c>
      <c r="W31" s="786"/>
      <c r="X31" s="786"/>
      <c r="Y31" s="786"/>
      <c r="Z31" s="786"/>
      <c r="AA31" s="786">
        <v>-2</v>
      </c>
      <c r="AB31" s="786"/>
      <c r="AC31" s="786"/>
      <c r="AD31" s="786"/>
      <c r="AE31" s="787"/>
      <c r="AF31" s="817">
        <v>204</v>
      </c>
      <c r="AG31" s="818"/>
      <c r="AH31" s="818"/>
      <c r="AI31" s="818"/>
      <c r="AJ31" s="819"/>
      <c r="AK31" s="865">
        <v>10</v>
      </c>
      <c r="AL31" s="861"/>
      <c r="AM31" s="861"/>
      <c r="AN31" s="861"/>
      <c r="AO31" s="861"/>
      <c r="AP31" s="861">
        <v>477</v>
      </c>
      <c r="AQ31" s="861"/>
      <c r="AR31" s="861"/>
      <c r="AS31" s="861"/>
      <c r="AT31" s="861"/>
      <c r="AU31" s="861">
        <v>10</v>
      </c>
      <c r="AV31" s="861"/>
      <c r="AW31" s="861"/>
      <c r="AX31" s="861"/>
      <c r="AY31" s="861"/>
      <c r="AZ31" s="862"/>
      <c r="BA31" s="862"/>
      <c r="BB31" s="862"/>
      <c r="BC31" s="862"/>
      <c r="BD31" s="862"/>
      <c r="BE31" s="863" t="s">
        <v>410</v>
      </c>
      <c r="BF31" s="863"/>
      <c r="BG31" s="863"/>
      <c r="BH31" s="863"/>
      <c r="BI31" s="864"/>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411</v>
      </c>
      <c r="C32" s="814"/>
      <c r="D32" s="814"/>
      <c r="E32" s="814"/>
      <c r="F32" s="814"/>
      <c r="G32" s="814"/>
      <c r="H32" s="814"/>
      <c r="I32" s="814"/>
      <c r="J32" s="814"/>
      <c r="K32" s="814"/>
      <c r="L32" s="814"/>
      <c r="M32" s="814"/>
      <c r="N32" s="814"/>
      <c r="O32" s="814"/>
      <c r="P32" s="815"/>
      <c r="Q32" s="816">
        <v>451</v>
      </c>
      <c r="R32" s="786"/>
      <c r="S32" s="786"/>
      <c r="T32" s="786"/>
      <c r="U32" s="786"/>
      <c r="V32" s="786">
        <v>374</v>
      </c>
      <c r="W32" s="786"/>
      <c r="X32" s="786"/>
      <c r="Y32" s="786"/>
      <c r="Z32" s="786"/>
      <c r="AA32" s="786">
        <v>77</v>
      </c>
      <c r="AB32" s="786"/>
      <c r="AC32" s="786"/>
      <c r="AD32" s="786"/>
      <c r="AE32" s="787"/>
      <c r="AF32" s="817">
        <v>326</v>
      </c>
      <c r="AG32" s="818"/>
      <c r="AH32" s="818"/>
      <c r="AI32" s="818"/>
      <c r="AJ32" s="819"/>
      <c r="AK32" s="865">
        <v>141</v>
      </c>
      <c r="AL32" s="861"/>
      <c r="AM32" s="861"/>
      <c r="AN32" s="861"/>
      <c r="AO32" s="861"/>
      <c r="AP32" s="861">
        <v>3134</v>
      </c>
      <c r="AQ32" s="861"/>
      <c r="AR32" s="861"/>
      <c r="AS32" s="861"/>
      <c r="AT32" s="861"/>
      <c r="AU32" s="861">
        <v>2281</v>
      </c>
      <c r="AV32" s="861"/>
      <c r="AW32" s="861"/>
      <c r="AX32" s="861"/>
      <c r="AY32" s="861"/>
      <c r="AZ32" s="862"/>
      <c r="BA32" s="862"/>
      <c r="BB32" s="862"/>
      <c r="BC32" s="862"/>
      <c r="BD32" s="862"/>
      <c r="BE32" s="863" t="s">
        <v>412</v>
      </c>
      <c r="BF32" s="863"/>
      <c r="BG32" s="863"/>
      <c r="BH32" s="863"/>
      <c r="BI32" s="864"/>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t="s">
        <v>413</v>
      </c>
      <c r="C33" s="814"/>
      <c r="D33" s="814"/>
      <c r="E33" s="814"/>
      <c r="F33" s="814"/>
      <c r="G33" s="814"/>
      <c r="H33" s="814"/>
      <c r="I33" s="814"/>
      <c r="J33" s="814"/>
      <c r="K33" s="814"/>
      <c r="L33" s="814"/>
      <c r="M33" s="814"/>
      <c r="N33" s="814"/>
      <c r="O33" s="814"/>
      <c r="P33" s="815"/>
      <c r="Q33" s="816">
        <v>32</v>
      </c>
      <c r="R33" s="786"/>
      <c r="S33" s="786"/>
      <c r="T33" s="786"/>
      <c r="U33" s="786"/>
      <c r="V33" s="786">
        <v>32</v>
      </c>
      <c r="W33" s="786"/>
      <c r="X33" s="786"/>
      <c r="Y33" s="786"/>
      <c r="Z33" s="786"/>
      <c r="AA33" s="786">
        <v>0</v>
      </c>
      <c r="AB33" s="786"/>
      <c r="AC33" s="786"/>
      <c r="AD33" s="786"/>
      <c r="AE33" s="787"/>
      <c r="AF33" s="817">
        <v>0</v>
      </c>
      <c r="AG33" s="818"/>
      <c r="AH33" s="818"/>
      <c r="AI33" s="818"/>
      <c r="AJ33" s="819"/>
      <c r="AK33" s="865">
        <v>32</v>
      </c>
      <c r="AL33" s="861"/>
      <c r="AM33" s="861"/>
      <c r="AN33" s="861"/>
      <c r="AO33" s="861"/>
      <c r="AP33" s="861">
        <v>188</v>
      </c>
      <c r="AQ33" s="861"/>
      <c r="AR33" s="861"/>
      <c r="AS33" s="861"/>
      <c r="AT33" s="861"/>
      <c r="AU33" s="861">
        <v>0</v>
      </c>
      <c r="AV33" s="861"/>
      <c r="AW33" s="861"/>
      <c r="AX33" s="861"/>
      <c r="AY33" s="861"/>
      <c r="AZ33" s="862"/>
      <c r="BA33" s="862"/>
      <c r="BB33" s="862"/>
      <c r="BC33" s="862"/>
      <c r="BD33" s="862"/>
      <c r="BE33" s="863" t="s">
        <v>415</v>
      </c>
      <c r="BF33" s="863"/>
      <c r="BG33" s="863"/>
      <c r="BH33" s="863"/>
      <c r="BI33" s="864"/>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786"/>
      <c r="S34" s="786"/>
      <c r="T34" s="786"/>
      <c r="U34" s="786"/>
      <c r="V34" s="786"/>
      <c r="W34" s="786"/>
      <c r="X34" s="786"/>
      <c r="Y34" s="786"/>
      <c r="Z34" s="786"/>
      <c r="AA34" s="786"/>
      <c r="AB34" s="786"/>
      <c r="AC34" s="786"/>
      <c r="AD34" s="786"/>
      <c r="AE34" s="787"/>
      <c r="AF34" s="817"/>
      <c r="AG34" s="818"/>
      <c r="AH34" s="818"/>
      <c r="AI34" s="818"/>
      <c r="AJ34" s="819"/>
      <c r="AK34" s="865"/>
      <c r="AL34" s="861"/>
      <c r="AM34" s="861"/>
      <c r="AN34" s="861"/>
      <c r="AO34" s="861"/>
      <c r="AP34" s="861"/>
      <c r="AQ34" s="861"/>
      <c r="AR34" s="861"/>
      <c r="AS34" s="861"/>
      <c r="AT34" s="861"/>
      <c r="AU34" s="861"/>
      <c r="AV34" s="861"/>
      <c r="AW34" s="861"/>
      <c r="AX34" s="861"/>
      <c r="AY34" s="861"/>
      <c r="AZ34" s="862"/>
      <c r="BA34" s="862"/>
      <c r="BB34" s="862"/>
      <c r="BC34" s="862"/>
      <c r="BD34" s="862"/>
      <c r="BE34" s="863"/>
      <c r="BF34" s="863"/>
      <c r="BG34" s="863"/>
      <c r="BH34" s="863"/>
      <c r="BI34" s="864"/>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786"/>
      <c r="S35" s="786"/>
      <c r="T35" s="786"/>
      <c r="U35" s="786"/>
      <c r="V35" s="786"/>
      <c r="W35" s="786"/>
      <c r="X35" s="786"/>
      <c r="Y35" s="786"/>
      <c r="Z35" s="786"/>
      <c r="AA35" s="786"/>
      <c r="AB35" s="786"/>
      <c r="AC35" s="786"/>
      <c r="AD35" s="786"/>
      <c r="AE35" s="787"/>
      <c r="AF35" s="817"/>
      <c r="AG35" s="818"/>
      <c r="AH35" s="818"/>
      <c r="AI35" s="818"/>
      <c r="AJ35" s="819"/>
      <c r="AK35" s="865"/>
      <c r="AL35" s="861"/>
      <c r="AM35" s="861"/>
      <c r="AN35" s="861"/>
      <c r="AO35" s="861"/>
      <c r="AP35" s="861"/>
      <c r="AQ35" s="861"/>
      <c r="AR35" s="861"/>
      <c r="AS35" s="861"/>
      <c r="AT35" s="861"/>
      <c r="AU35" s="861"/>
      <c r="AV35" s="861"/>
      <c r="AW35" s="861"/>
      <c r="AX35" s="861"/>
      <c r="AY35" s="861"/>
      <c r="AZ35" s="862"/>
      <c r="BA35" s="862"/>
      <c r="BB35" s="862"/>
      <c r="BC35" s="862"/>
      <c r="BD35" s="862"/>
      <c r="BE35" s="863"/>
      <c r="BF35" s="863"/>
      <c r="BG35" s="863"/>
      <c r="BH35" s="863"/>
      <c r="BI35" s="864"/>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786"/>
      <c r="S36" s="786"/>
      <c r="T36" s="786"/>
      <c r="U36" s="786"/>
      <c r="V36" s="786"/>
      <c r="W36" s="786"/>
      <c r="X36" s="786"/>
      <c r="Y36" s="786"/>
      <c r="Z36" s="786"/>
      <c r="AA36" s="786"/>
      <c r="AB36" s="786"/>
      <c r="AC36" s="786"/>
      <c r="AD36" s="786"/>
      <c r="AE36" s="787"/>
      <c r="AF36" s="817"/>
      <c r="AG36" s="818"/>
      <c r="AH36" s="818"/>
      <c r="AI36" s="818"/>
      <c r="AJ36" s="819"/>
      <c r="AK36" s="865"/>
      <c r="AL36" s="861"/>
      <c r="AM36" s="861"/>
      <c r="AN36" s="861"/>
      <c r="AO36" s="861"/>
      <c r="AP36" s="861"/>
      <c r="AQ36" s="861"/>
      <c r="AR36" s="861"/>
      <c r="AS36" s="861"/>
      <c r="AT36" s="861"/>
      <c r="AU36" s="861"/>
      <c r="AV36" s="861"/>
      <c r="AW36" s="861"/>
      <c r="AX36" s="861"/>
      <c r="AY36" s="861"/>
      <c r="AZ36" s="862"/>
      <c r="BA36" s="862"/>
      <c r="BB36" s="862"/>
      <c r="BC36" s="862"/>
      <c r="BD36" s="862"/>
      <c r="BE36" s="863"/>
      <c r="BF36" s="863"/>
      <c r="BG36" s="863"/>
      <c r="BH36" s="863"/>
      <c r="BI36" s="864"/>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786"/>
      <c r="S37" s="786"/>
      <c r="T37" s="786"/>
      <c r="U37" s="786"/>
      <c r="V37" s="786"/>
      <c r="W37" s="786"/>
      <c r="X37" s="786"/>
      <c r="Y37" s="786"/>
      <c r="Z37" s="786"/>
      <c r="AA37" s="786"/>
      <c r="AB37" s="786"/>
      <c r="AC37" s="786"/>
      <c r="AD37" s="786"/>
      <c r="AE37" s="787"/>
      <c r="AF37" s="817"/>
      <c r="AG37" s="818"/>
      <c r="AH37" s="818"/>
      <c r="AI37" s="818"/>
      <c r="AJ37" s="819"/>
      <c r="AK37" s="865"/>
      <c r="AL37" s="861"/>
      <c r="AM37" s="861"/>
      <c r="AN37" s="861"/>
      <c r="AO37" s="861"/>
      <c r="AP37" s="861"/>
      <c r="AQ37" s="861"/>
      <c r="AR37" s="861"/>
      <c r="AS37" s="861"/>
      <c r="AT37" s="861"/>
      <c r="AU37" s="861"/>
      <c r="AV37" s="861"/>
      <c r="AW37" s="861"/>
      <c r="AX37" s="861"/>
      <c r="AY37" s="861"/>
      <c r="AZ37" s="862"/>
      <c r="BA37" s="862"/>
      <c r="BB37" s="862"/>
      <c r="BC37" s="862"/>
      <c r="BD37" s="862"/>
      <c r="BE37" s="863"/>
      <c r="BF37" s="863"/>
      <c r="BG37" s="863"/>
      <c r="BH37" s="863"/>
      <c r="BI37" s="864"/>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786"/>
      <c r="S38" s="786"/>
      <c r="T38" s="786"/>
      <c r="U38" s="786"/>
      <c r="V38" s="786"/>
      <c r="W38" s="786"/>
      <c r="X38" s="786"/>
      <c r="Y38" s="786"/>
      <c r="Z38" s="786"/>
      <c r="AA38" s="786"/>
      <c r="AB38" s="786"/>
      <c r="AC38" s="786"/>
      <c r="AD38" s="786"/>
      <c r="AE38" s="787"/>
      <c r="AF38" s="817"/>
      <c r="AG38" s="818"/>
      <c r="AH38" s="818"/>
      <c r="AI38" s="818"/>
      <c r="AJ38" s="819"/>
      <c r="AK38" s="865"/>
      <c r="AL38" s="861"/>
      <c r="AM38" s="861"/>
      <c r="AN38" s="861"/>
      <c r="AO38" s="861"/>
      <c r="AP38" s="861"/>
      <c r="AQ38" s="861"/>
      <c r="AR38" s="861"/>
      <c r="AS38" s="861"/>
      <c r="AT38" s="861"/>
      <c r="AU38" s="861"/>
      <c r="AV38" s="861"/>
      <c r="AW38" s="861"/>
      <c r="AX38" s="861"/>
      <c r="AY38" s="861"/>
      <c r="AZ38" s="862"/>
      <c r="BA38" s="862"/>
      <c r="BB38" s="862"/>
      <c r="BC38" s="862"/>
      <c r="BD38" s="862"/>
      <c r="BE38" s="863"/>
      <c r="BF38" s="863"/>
      <c r="BG38" s="863"/>
      <c r="BH38" s="863"/>
      <c r="BI38" s="864"/>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786"/>
      <c r="S39" s="786"/>
      <c r="T39" s="786"/>
      <c r="U39" s="786"/>
      <c r="V39" s="786"/>
      <c r="W39" s="786"/>
      <c r="X39" s="786"/>
      <c r="Y39" s="786"/>
      <c r="Z39" s="786"/>
      <c r="AA39" s="786"/>
      <c r="AB39" s="786"/>
      <c r="AC39" s="786"/>
      <c r="AD39" s="786"/>
      <c r="AE39" s="787"/>
      <c r="AF39" s="817"/>
      <c r="AG39" s="818"/>
      <c r="AH39" s="818"/>
      <c r="AI39" s="818"/>
      <c r="AJ39" s="819"/>
      <c r="AK39" s="865"/>
      <c r="AL39" s="861"/>
      <c r="AM39" s="861"/>
      <c r="AN39" s="861"/>
      <c r="AO39" s="861"/>
      <c r="AP39" s="861"/>
      <c r="AQ39" s="861"/>
      <c r="AR39" s="861"/>
      <c r="AS39" s="861"/>
      <c r="AT39" s="861"/>
      <c r="AU39" s="861"/>
      <c r="AV39" s="861"/>
      <c r="AW39" s="861"/>
      <c r="AX39" s="861"/>
      <c r="AY39" s="861"/>
      <c r="AZ39" s="862"/>
      <c r="BA39" s="862"/>
      <c r="BB39" s="862"/>
      <c r="BC39" s="862"/>
      <c r="BD39" s="862"/>
      <c r="BE39" s="863"/>
      <c r="BF39" s="863"/>
      <c r="BG39" s="863"/>
      <c r="BH39" s="863"/>
      <c r="BI39" s="864"/>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786"/>
      <c r="S40" s="786"/>
      <c r="T40" s="786"/>
      <c r="U40" s="786"/>
      <c r="V40" s="786"/>
      <c r="W40" s="786"/>
      <c r="X40" s="786"/>
      <c r="Y40" s="786"/>
      <c r="Z40" s="786"/>
      <c r="AA40" s="786"/>
      <c r="AB40" s="786"/>
      <c r="AC40" s="786"/>
      <c r="AD40" s="786"/>
      <c r="AE40" s="787"/>
      <c r="AF40" s="817"/>
      <c r="AG40" s="818"/>
      <c r="AH40" s="818"/>
      <c r="AI40" s="818"/>
      <c r="AJ40" s="819"/>
      <c r="AK40" s="865"/>
      <c r="AL40" s="861"/>
      <c r="AM40" s="861"/>
      <c r="AN40" s="861"/>
      <c r="AO40" s="861"/>
      <c r="AP40" s="861"/>
      <c r="AQ40" s="861"/>
      <c r="AR40" s="861"/>
      <c r="AS40" s="861"/>
      <c r="AT40" s="861"/>
      <c r="AU40" s="861"/>
      <c r="AV40" s="861"/>
      <c r="AW40" s="861"/>
      <c r="AX40" s="861"/>
      <c r="AY40" s="861"/>
      <c r="AZ40" s="862"/>
      <c r="BA40" s="862"/>
      <c r="BB40" s="862"/>
      <c r="BC40" s="862"/>
      <c r="BD40" s="862"/>
      <c r="BE40" s="863"/>
      <c r="BF40" s="863"/>
      <c r="BG40" s="863"/>
      <c r="BH40" s="863"/>
      <c r="BI40" s="864"/>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786"/>
      <c r="S41" s="786"/>
      <c r="T41" s="786"/>
      <c r="U41" s="786"/>
      <c r="V41" s="786"/>
      <c r="W41" s="786"/>
      <c r="X41" s="786"/>
      <c r="Y41" s="786"/>
      <c r="Z41" s="786"/>
      <c r="AA41" s="786"/>
      <c r="AB41" s="786"/>
      <c r="AC41" s="786"/>
      <c r="AD41" s="786"/>
      <c r="AE41" s="787"/>
      <c r="AF41" s="817"/>
      <c r="AG41" s="818"/>
      <c r="AH41" s="818"/>
      <c r="AI41" s="818"/>
      <c r="AJ41" s="819"/>
      <c r="AK41" s="865"/>
      <c r="AL41" s="861"/>
      <c r="AM41" s="861"/>
      <c r="AN41" s="861"/>
      <c r="AO41" s="861"/>
      <c r="AP41" s="861"/>
      <c r="AQ41" s="861"/>
      <c r="AR41" s="861"/>
      <c r="AS41" s="861"/>
      <c r="AT41" s="861"/>
      <c r="AU41" s="861"/>
      <c r="AV41" s="861"/>
      <c r="AW41" s="861"/>
      <c r="AX41" s="861"/>
      <c r="AY41" s="861"/>
      <c r="AZ41" s="862"/>
      <c r="BA41" s="862"/>
      <c r="BB41" s="862"/>
      <c r="BC41" s="862"/>
      <c r="BD41" s="862"/>
      <c r="BE41" s="863"/>
      <c r="BF41" s="863"/>
      <c r="BG41" s="863"/>
      <c r="BH41" s="863"/>
      <c r="BI41" s="864"/>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786"/>
      <c r="S42" s="786"/>
      <c r="T42" s="786"/>
      <c r="U42" s="786"/>
      <c r="V42" s="786"/>
      <c r="W42" s="786"/>
      <c r="X42" s="786"/>
      <c r="Y42" s="786"/>
      <c r="Z42" s="786"/>
      <c r="AA42" s="786"/>
      <c r="AB42" s="786"/>
      <c r="AC42" s="786"/>
      <c r="AD42" s="786"/>
      <c r="AE42" s="787"/>
      <c r="AF42" s="817"/>
      <c r="AG42" s="818"/>
      <c r="AH42" s="818"/>
      <c r="AI42" s="818"/>
      <c r="AJ42" s="819"/>
      <c r="AK42" s="865"/>
      <c r="AL42" s="861"/>
      <c r="AM42" s="861"/>
      <c r="AN42" s="861"/>
      <c r="AO42" s="861"/>
      <c r="AP42" s="861"/>
      <c r="AQ42" s="861"/>
      <c r="AR42" s="861"/>
      <c r="AS42" s="861"/>
      <c r="AT42" s="861"/>
      <c r="AU42" s="861"/>
      <c r="AV42" s="861"/>
      <c r="AW42" s="861"/>
      <c r="AX42" s="861"/>
      <c r="AY42" s="861"/>
      <c r="AZ42" s="862"/>
      <c r="BA42" s="862"/>
      <c r="BB42" s="862"/>
      <c r="BC42" s="862"/>
      <c r="BD42" s="862"/>
      <c r="BE42" s="863"/>
      <c r="BF42" s="863"/>
      <c r="BG42" s="863"/>
      <c r="BH42" s="863"/>
      <c r="BI42" s="864"/>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786"/>
      <c r="S43" s="786"/>
      <c r="T43" s="786"/>
      <c r="U43" s="786"/>
      <c r="V43" s="786"/>
      <c r="W43" s="786"/>
      <c r="X43" s="786"/>
      <c r="Y43" s="786"/>
      <c r="Z43" s="786"/>
      <c r="AA43" s="786"/>
      <c r="AB43" s="786"/>
      <c r="AC43" s="786"/>
      <c r="AD43" s="786"/>
      <c r="AE43" s="787"/>
      <c r="AF43" s="817"/>
      <c r="AG43" s="818"/>
      <c r="AH43" s="818"/>
      <c r="AI43" s="818"/>
      <c r="AJ43" s="819"/>
      <c r="AK43" s="865"/>
      <c r="AL43" s="861"/>
      <c r="AM43" s="861"/>
      <c r="AN43" s="861"/>
      <c r="AO43" s="861"/>
      <c r="AP43" s="861"/>
      <c r="AQ43" s="861"/>
      <c r="AR43" s="861"/>
      <c r="AS43" s="861"/>
      <c r="AT43" s="861"/>
      <c r="AU43" s="861"/>
      <c r="AV43" s="861"/>
      <c r="AW43" s="861"/>
      <c r="AX43" s="861"/>
      <c r="AY43" s="861"/>
      <c r="AZ43" s="862"/>
      <c r="BA43" s="862"/>
      <c r="BB43" s="862"/>
      <c r="BC43" s="862"/>
      <c r="BD43" s="862"/>
      <c r="BE43" s="863"/>
      <c r="BF43" s="863"/>
      <c r="BG43" s="863"/>
      <c r="BH43" s="863"/>
      <c r="BI43" s="864"/>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786"/>
      <c r="S44" s="786"/>
      <c r="T44" s="786"/>
      <c r="U44" s="786"/>
      <c r="V44" s="786"/>
      <c r="W44" s="786"/>
      <c r="X44" s="786"/>
      <c r="Y44" s="786"/>
      <c r="Z44" s="786"/>
      <c r="AA44" s="786"/>
      <c r="AB44" s="786"/>
      <c r="AC44" s="786"/>
      <c r="AD44" s="786"/>
      <c r="AE44" s="787"/>
      <c r="AF44" s="817"/>
      <c r="AG44" s="818"/>
      <c r="AH44" s="818"/>
      <c r="AI44" s="818"/>
      <c r="AJ44" s="819"/>
      <c r="AK44" s="865"/>
      <c r="AL44" s="861"/>
      <c r="AM44" s="861"/>
      <c r="AN44" s="861"/>
      <c r="AO44" s="861"/>
      <c r="AP44" s="861"/>
      <c r="AQ44" s="861"/>
      <c r="AR44" s="861"/>
      <c r="AS44" s="861"/>
      <c r="AT44" s="861"/>
      <c r="AU44" s="861"/>
      <c r="AV44" s="861"/>
      <c r="AW44" s="861"/>
      <c r="AX44" s="861"/>
      <c r="AY44" s="861"/>
      <c r="AZ44" s="862"/>
      <c r="BA44" s="862"/>
      <c r="BB44" s="862"/>
      <c r="BC44" s="862"/>
      <c r="BD44" s="862"/>
      <c r="BE44" s="863"/>
      <c r="BF44" s="863"/>
      <c r="BG44" s="863"/>
      <c r="BH44" s="863"/>
      <c r="BI44" s="864"/>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786"/>
      <c r="S45" s="786"/>
      <c r="T45" s="786"/>
      <c r="U45" s="786"/>
      <c r="V45" s="786"/>
      <c r="W45" s="786"/>
      <c r="X45" s="786"/>
      <c r="Y45" s="786"/>
      <c r="Z45" s="786"/>
      <c r="AA45" s="786"/>
      <c r="AB45" s="786"/>
      <c r="AC45" s="786"/>
      <c r="AD45" s="786"/>
      <c r="AE45" s="787"/>
      <c r="AF45" s="817"/>
      <c r="AG45" s="818"/>
      <c r="AH45" s="818"/>
      <c r="AI45" s="818"/>
      <c r="AJ45" s="819"/>
      <c r="AK45" s="865"/>
      <c r="AL45" s="861"/>
      <c r="AM45" s="861"/>
      <c r="AN45" s="861"/>
      <c r="AO45" s="861"/>
      <c r="AP45" s="861"/>
      <c r="AQ45" s="861"/>
      <c r="AR45" s="861"/>
      <c r="AS45" s="861"/>
      <c r="AT45" s="861"/>
      <c r="AU45" s="861"/>
      <c r="AV45" s="861"/>
      <c r="AW45" s="861"/>
      <c r="AX45" s="861"/>
      <c r="AY45" s="861"/>
      <c r="AZ45" s="862"/>
      <c r="BA45" s="862"/>
      <c r="BB45" s="862"/>
      <c r="BC45" s="862"/>
      <c r="BD45" s="862"/>
      <c r="BE45" s="863"/>
      <c r="BF45" s="863"/>
      <c r="BG45" s="863"/>
      <c r="BH45" s="863"/>
      <c r="BI45" s="864"/>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786"/>
      <c r="S46" s="786"/>
      <c r="T46" s="786"/>
      <c r="U46" s="786"/>
      <c r="V46" s="786"/>
      <c r="W46" s="786"/>
      <c r="X46" s="786"/>
      <c r="Y46" s="786"/>
      <c r="Z46" s="786"/>
      <c r="AA46" s="786"/>
      <c r="AB46" s="786"/>
      <c r="AC46" s="786"/>
      <c r="AD46" s="786"/>
      <c r="AE46" s="787"/>
      <c r="AF46" s="817"/>
      <c r="AG46" s="818"/>
      <c r="AH46" s="818"/>
      <c r="AI46" s="818"/>
      <c r="AJ46" s="819"/>
      <c r="AK46" s="865"/>
      <c r="AL46" s="861"/>
      <c r="AM46" s="861"/>
      <c r="AN46" s="861"/>
      <c r="AO46" s="861"/>
      <c r="AP46" s="861"/>
      <c r="AQ46" s="861"/>
      <c r="AR46" s="861"/>
      <c r="AS46" s="861"/>
      <c r="AT46" s="861"/>
      <c r="AU46" s="861"/>
      <c r="AV46" s="861"/>
      <c r="AW46" s="861"/>
      <c r="AX46" s="861"/>
      <c r="AY46" s="861"/>
      <c r="AZ46" s="862"/>
      <c r="BA46" s="862"/>
      <c r="BB46" s="862"/>
      <c r="BC46" s="862"/>
      <c r="BD46" s="862"/>
      <c r="BE46" s="863"/>
      <c r="BF46" s="863"/>
      <c r="BG46" s="863"/>
      <c r="BH46" s="863"/>
      <c r="BI46" s="864"/>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786"/>
      <c r="S47" s="786"/>
      <c r="T47" s="786"/>
      <c r="U47" s="786"/>
      <c r="V47" s="786"/>
      <c r="W47" s="786"/>
      <c r="X47" s="786"/>
      <c r="Y47" s="786"/>
      <c r="Z47" s="786"/>
      <c r="AA47" s="786"/>
      <c r="AB47" s="786"/>
      <c r="AC47" s="786"/>
      <c r="AD47" s="786"/>
      <c r="AE47" s="787"/>
      <c r="AF47" s="817"/>
      <c r="AG47" s="818"/>
      <c r="AH47" s="818"/>
      <c r="AI47" s="818"/>
      <c r="AJ47" s="819"/>
      <c r="AK47" s="865"/>
      <c r="AL47" s="861"/>
      <c r="AM47" s="861"/>
      <c r="AN47" s="861"/>
      <c r="AO47" s="861"/>
      <c r="AP47" s="861"/>
      <c r="AQ47" s="861"/>
      <c r="AR47" s="861"/>
      <c r="AS47" s="861"/>
      <c r="AT47" s="861"/>
      <c r="AU47" s="861"/>
      <c r="AV47" s="861"/>
      <c r="AW47" s="861"/>
      <c r="AX47" s="861"/>
      <c r="AY47" s="861"/>
      <c r="AZ47" s="862"/>
      <c r="BA47" s="862"/>
      <c r="BB47" s="862"/>
      <c r="BC47" s="862"/>
      <c r="BD47" s="862"/>
      <c r="BE47" s="863"/>
      <c r="BF47" s="863"/>
      <c r="BG47" s="863"/>
      <c r="BH47" s="863"/>
      <c r="BI47" s="864"/>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786"/>
      <c r="S48" s="786"/>
      <c r="T48" s="786"/>
      <c r="U48" s="786"/>
      <c r="V48" s="786"/>
      <c r="W48" s="786"/>
      <c r="X48" s="786"/>
      <c r="Y48" s="786"/>
      <c r="Z48" s="786"/>
      <c r="AA48" s="786"/>
      <c r="AB48" s="786"/>
      <c r="AC48" s="786"/>
      <c r="AD48" s="786"/>
      <c r="AE48" s="787"/>
      <c r="AF48" s="817"/>
      <c r="AG48" s="818"/>
      <c r="AH48" s="818"/>
      <c r="AI48" s="818"/>
      <c r="AJ48" s="819"/>
      <c r="AK48" s="865"/>
      <c r="AL48" s="861"/>
      <c r="AM48" s="861"/>
      <c r="AN48" s="861"/>
      <c r="AO48" s="861"/>
      <c r="AP48" s="861"/>
      <c r="AQ48" s="861"/>
      <c r="AR48" s="861"/>
      <c r="AS48" s="861"/>
      <c r="AT48" s="861"/>
      <c r="AU48" s="861"/>
      <c r="AV48" s="861"/>
      <c r="AW48" s="861"/>
      <c r="AX48" s="861"/>
      <c r="AY48" s="861"/>
      <c r="AZ48" s="862"/>
      <c r="BA48" s="862"/>
      <c r="BB48" s="862"/>
      <c r="BC48" s="862"/>
      <c r="BD48" s="862"/>
      <c r="BE48" s="863"/>
      <c r="BF48" s="863"/>
      <c r="BG48" s="863"/>
      <c r="BH48" s="863"/>
      <c r="BI48" s="864"/>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786"/>
      <c r="S49" s="786"/>
      <c r="T49" s="786"/>
      <c r="U49" s="786"/>
      <c r="V49" s="786"/>
      <c r="W49" s="786"/>
      <c r="X49" s="786"/>
      <c r="Y49" s="786"/>
      <c r="Z49" s="786"/>
      <c r="AA49" s="786"/>
      <c r="AB49" s="786"/>
      <c r="AC49" s="786"/>
      <c r="AD49" s="786"/>
      <c r="AE49" s="787"/>
      <c r="AF49" s="817"/>
      <c r="AG49" s="818"/>
      <c r="AH49" s="818"/>
      <c r="AI49" s="818"/>
      <c r="AJ49" s="819"/>
      <c r="AK49" s="865"/>
      <c r="AL49" s="861"/>
      <c r="AM49" s="861"/>
      <c r="AN49" s="861"/>
      <c r="AO49" s="861"/>
      <c r="AP49" s="861"/>
      <c r="AQ49" s="861"/>
      <c r="AR49" s="861"/>
      <c r="AS49" s="861"/>
      <c r="AT49" s="861"/>
      <c r="AU49" s="861"/>
      <c r="AV49" s="861"/>
      <c r="AW49" s="861"/>
      <c r="AX49" s="861"/>
      <c r="AY49" s="861"/>
      <c r="AZ49" s="862"/>
      <c r="BA49" s="862"/>
      <c r="BB49" s="862"/>
      <c r="BC49" s="862"/>
      <c r="BD49" s="862"/>
      <c r="BE49" s="863"/>
      <c r="BF49" s="863"/>
      <c r="BG49" s="863"/>
      <c r="BH49" s="863"/>
      <c r="BI49" s="864"/>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6"/>
      <c r="R50" s="867"/>
      <c r="S50" s="867"/>
      <c r="T50" s="867"/>
      <c r="U50" s="867"/>
      <c r="V50" s="867"/>
      <c r="W50" s="867"/>
      <c r="X50" s="867"/>
      <c r="Y50" s="867"/>
      <c r="Z50" s="867"/>
      <c r="AA50" s="867"/>
      <c r="AB50" s="867"/>
      <c r="AC50" s="867"/>
      <c r="AD50" s="867"/>
      <c r="AE50" s="868"/>
      <c r="AF50" s="817"/>
      <c r="AG50" s="818"/>
      <c r="AH50" s="818"/>
      <c r="AI50" s="818"/>
      <c r="AJ50" s="819"/>
      <c r="AK50" s="870"/>
      <c r="AL50" s="867"/>
      <c r="AM50" s="867"/>
      <c r="AN50" s="867"/>
      <c r="AO50" s="867"/>
      <c r="AP50" s="867"/>
      <c r="AQ50" s="867"/>
      <c r="AR50" s="867"/>
      <c r="AS50" s="867"/>
      <c r="AT50" s="867"/>
      <c r="AU50" s="867"/>
      <c r="AV50" s="867"/>
      <c r="AW50" s="867"/>
      <c r="AX50" s="867"/>
      <c r="AY50" s="867"/>
      <c r="AZ50" s="869"/>
      <c r="BA50" s="869"/>
      <c r="BB50" s="869"/>
      <c r="BC50" s="869"/>
      <c r="BD50" s="869"/>
      <c r="BE50" s="863"/>
      <c r="BF50" s="863"/>
      <c r="BG50" s="863"/>
      <c r="BH50" s="863"/>
      <c r="BI50" s="864"/>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6"/>
      <c r="R51" s="867"/>
      <c r="S51" s="867"/>
      <c r="T51" s="867"/>
      <c r="U51" s="867"/>
      <c r="V51" s="867"/>
      <c r="W51" s="867"/>
      <c r="X51" s="867"/>
      <c r="Y51" s="867"/>
      <c r="Z51" s="867"/>
      <c r="AA51" s="867"/>
      <c r="AB51" s="867"/>
      <c r="AC51" s="867"/>
      <c r="AD51" s="867"/>
      <c r="AE51" s="868"/>
      <c r="AF51" s="817"/>
      <c r="AG51" s="818"/>
      <c r="AH51" s="818"/>
      <c r="AI51" s="818"/>
      <c r="AJ51" s="819"/>
      <c r="AK51" s="870"/>
      <c r="AL51" s="867"/>
      <c r="AM51" s="867"/>
      <c r="AN51" s="867"/>
      <c r="AO51" s="867"/>
      <c r="AP51" s="867"/>
      <c r="AQ51" s="867"/>
      <c r="AR51" s="867"/>
      <c r="AS51" s="867"/>
      <c r="AT51" s="867"/>
      <c r="AU51" s="867"/>
      <c r="AV51" s="867"/>
      <c r="AW51" s="867"/>
      <c r="AX51" s="867"/>
      <c r="AY51" s="867"/>
      <c r="AZ51" s="869"/>
      <c r="BA51" s="869"/>
      <c r="BB51" s="869"/>
      <c r="BC51" s="869"/>
      <c r="BD51" s="869"/>
      <c r="BE51" s="863"/>
      <c r="BF51" s="863"/>
      <c r="BG51" s="863"/>
      <c r="BH51" s="863"/>
      <c r="BI51" s="864"/>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6"/>
      <c r="R52" s="867"/>
      <c r="S52" s="867"/>
      <c r="T52" s="867"/>
      <c r="U52" s="867"/>
      <c r="V52" s="867"/>
      <c r="W52" s="867"/>
      <c r="X52" s="867"/>
      <c r="Y52" s="867"/>
      <c r="Z52" s="867"/>
      <c r="AA52" s="867"/>
      <c r="AB52" s="867"/>
      <c r="AC52" s="867"/>
      <c r="AD52" s="867"/>
      <c r="AE52" s="868"/>
      <c r="AF52" s="817"/>
      <c r="AG52" s="818"/>
      <c r="AH52" s="818"/>
      <c r="AI52" s="818"/>
      <c r="AJ52" s="819"/>
      <c r="AK52" s="870"/>
      <c r="AL52" s="867"/>
      <c r="AM52" s="867"/>
      <c r="AN52" s="867"/>
      <c r="AO52" s="867"/>
      <c r="AP52" s="867"/>
      <c r="AQ52" s="867"/>
      <c r="AR52" s="867"/>
      <c r="AS52" s="867"/>
      <c r="AT52" s="867"/>
      <c r="AU52" s="867"/>
      <c r="AV52" s="867"/>
      <c r="AW52" s="867"/>
      <c r="AX52" s="867"/>
      <c r="AY52" s="867"/>
      <c r="AZ52" s="869"/>
      <c r="BA52" s="869"/>
      <c r="BB52" s="869"/>
      <c r="BC52" s="869"/>
      <c r="BD52" s="869"/>
      <c r="BE52" s="863"/>
      <c r="BF52" s="863"/>
      <c r="BG52" s="863"/>
      <c r="BH52" s="863"/>
      <c r="BI52" s="864"/>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6"/>
      <c r="R53" s="867"/>
      <c r="S53" s="867"/>
      <c r="T53" s="867"/>
      <c r="U53" s="867"/>
      <c r="V53" s="867"/>
      <c r="W53" s="867"/>
      <c r="X53" s="867"/>
      <c r="Y53" s="867"/>
      <c r="Z53" s="867"/>
      <c r="AA53" s="867"/>
      <c r="AB53" s="867"/>
      <c r="AC53" s="867"/>
      <c r="AD53" s="867"/>
      <c r="AE53" s="868"/>
      <c r="AF53" s="817"/>
      <c r="AG53" s="818"/>
      <c r="AH53" s="818"/>
      <c r="AI53" s="818"/>
      <c r="AJ53" s="819"/>
      <c r="AK53" s="870"/>
      <c r="AL53" s="867"/>
      <c r="AM53" s="867"/>
      <c r="AN53" s="867"/>
      <c r="AO53" s="867"/>
      <c r="AP53" s="867"/>
      <c r="AQ53" s="867"/>
      <c r="AR53" s="867"/>
      <c r="AS53" s="867"/>
      <c r="AT53" s="867"/>
      <c r="AU53" s="867"/>
      <c r="AV53" s="867"/>
      <c r="AW53" s="867"/>
      <c r="AX53" s="867"/>
      <c r="AY53" s="867"/>
      <c r="AZ53" s="869"/>
      <c r="BA53" s="869"/>
      <c r="BB53" s="869"/>
      <c r="BC53" s="869"/>
      <c r="BD53" s="869"/>
      <c r="BE53" s="863"/>
      <c r="BF53" s="863"/>
      <c r="BG53" s="863"/>
      <c r="BH53" s="863"/>
      <c r="BI53" s="864"/>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6"/>
      <c r="R54" s="867"/>
      <c r="S54" s="867"/>
      <c r="T54" s="867"/>
      <c r="U54" s="867"/>
      <c r="V54" s="867"/>
      <c r="W54" s="867"/>
      <c r="X54" s="867"/>
      <c r="Y54" s="867"/>
      <c r="Z54" s="867"/>
      <c r="AA54" s="867"/>
      <c r="AB54" s="867"/>
      <c r="AC54" s="867"/>
      <c r="AD54" s="867"/>
      <c r="AE54" s="868"/>
      <c r="AF54" s="817"/>
      <c r="AG54" s="818"/>
      <c r="AH54" s="818"/>
      <c r="AI54" s="818"/>
      <c r="AJ54" s="819"/>
      <c r="AK54" s="870"/>
      <c r="AL54" s="867"/>
      <c r="AM54" s="867"/>
      <c r="AN54" s="867"/>
      <c r="AO54" s="867"/>
      <c r="AP54" s="867"/>
      <c r="AQ54" s="867"/>
      <c r="AR54" s="867"/>
      <c r="AS54" s="867"/>
      <c r="AT54" s="867"/>
      <c r="AU54" s="867"/>
      <c r="AV54" s="867"/>
      <c r="AW54" s="867"/>
      <c r="AX54" s="867"/>
      <c r="AY54" s="867"/>
      <c r="AZ54" s="869"/>
      <c r="BA54" s="869"/>
      <c r="BB54" s="869"/>
      <c r="BC54" s="869"/>
      <c r="BD54" s="869"/>
      <c r="BE54" s="863"/>
      <c r="BF54" s="863"/>
      <c r="BG54" s="863"/>
      <c r="BH54" s="863"/>
      <c r="BI54" s="864"/>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6"/>
      <c r="R55" s="867"/>
      <c r="S55" s="867"/>
      <c r="T55" s="867"/>
      <c r="U55" s="867"/>
      <c r="V55" s="867"/>
      <c r="W55" s="867"/>
      <c r="X55" s="867"/>
      <c r="Y55" s="867"/>
      <c r="Z55" s="867"/>
      <c r="AA55" s="867"/>
      <c r="AB55" s="867"/>
      <c r="AC55" s="867"/>
      <c r="AD55" s="867"/>
      <c r="AE55" s="868"/>
      <c r="AF55" s="817"/>
      <c r="AG55" s="818"/>
      <c r="AH55" s="818"/>
      <c r="AI55" s="818"/>
      <c r="AJ55" s="819"/>
      <c r="AK55" s="870"/>
      <c r="AL55" s="867"/>
      <c r="AM55" s="867"/>
      <c r="AN55" s="867"/>
      <c r="AO55" s="867"/>
      <c r="AP55" s="867"/>
      <c r="AQ55" s="867"/>
      <c r="AR55" s="867"/>
      <c r="AS55" s="867"/>
      <c r="AT55" s="867"/>
      <c r="AU55" s="867"/>
      <c r="AV55" s="867"/>
      <c r="AW55" s="867"/>
      <c r="AX55" s="867"/>
      <c r="AY55" s="867"/>
      <c r="AZ55" s="869"/>
      <c r="BA55" s="869"/>
      <c r="BB55" s="869"/>
      <c r="BC55" s="869"/>
      <c r="BD55" s="869"/>
      <c r="BE55" s="863"/>
      <c r="BF55" s="863"/>
      <c r="BG55" s="863"/>
      <c r="BH55" s="863"/>
      <c r="BI55" s="864"/>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6"/>
      <c r="R56" s="867"/>
      <c r="S56" s="867"/>
      <c r="T56" s="867"/>
      <c r="U56" s="867"/>
      <c r="V56" s="867"/>
      <c r="W56" s="867"/>
      <c r="X56" s="867"/>
      <c r="Y56" s="867"/>
      <c r="Z56" s="867"/>
      <c r="AA56" s="867"/>
      <c r="AB56" s="867"/>
      <c r="AC56" s="867"/>
      <c r="AD56" s="867"/>
      <c r="AE56" s="868"/>
      <c r="AF56" s="817"/>
      <c r="AG56" s="818"/>
      <c r="AH56" s="818"/>
      <c r="AI56" s="818"/>
      <c r="AJ56" s="819"/>
      <c r="AK56" s="870"/>
      <c r="AL56" s="867"/>
      <c r="AM56" s="867"/>
      <c r="AN56" s="867"/>
      <c r="AO56" s="867"/>
      <c r="AP56" s="867"/>
      <c r="AQ56" s="867"/>
      <c r="AR56" s="867"/>
      <c r="AS56" s="867"/>
      <c r="AT56" s="867"/>
      <c r="AU56" s="867"/>
      <c r="AV56" s="867"/>
      <c r="AW56" s="867"/>
      <c r="AX56" s="867"/>
      <c r="AY56" s="867"/>
      <c r="AZ56" s="869"/>
      <c r="BA56" s="869"/>
      <c r="BB56" s="869"/>
      <c r="BC56" s="869"/>
      <c r="BD56" s="869"/>
      <c r="BE56" s="863"/>
      <c r="BF56" s="863"/>
      <c r="BG56" s="863"/>
      <c r="BH56" s="863"/>
      <c r="BI56" s="864"/>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6"/>
      <c r="R57" s="867"/>
      <c r="S57" s="867"/>
      <c r="T57" s="867"/>
      <c r="U57" s="867"/>
      <c r="V57" s="867"/>
      <c r="W57" s="867"/>
      <c r="X57" s="867"/>
      <c r="Y57" s="867"/>
      <c r="Z57" s="867"/>
      <c r="AA57" s="867"/>
      <c r="AB57" s="867"/>
      <c r="AC57" s="867"/>
      <c r="AD57" s="867"/>
      <c r="AE57" s="868"/>
      <c r="AF57" s="817"/>
      <c r="AG57" s="818"/>
      <c r="AH57" s="818"/>
      <c r="AI57" s="818"/>
      <c r="AJ57" s="819"/>
      <c r="AK57" s="870"/>
      <c r="AL57" s="867"/>
      <c r="AM57" s="867"/>
      <c r="AN57" s="867"/>
      <c r="AO57" s="867"/>
      <c r="AP57" s="867"/>
      <c r="AQ57" s="867"/>
      <c r="AR57" s="867"/>
      <c r="AS57" s="867"/>
      <c r="AT57" s="867"/>
      <c r="AU57" s="867"/>
      <c r="AV57" s="867"/>
      <c r="AW57" s="867"/>
      <c r="AX57" s="867"/>
      <c r="AY57" s="867"/>
      <c r="AZ57" s="869"/>
      <c r="BA57" s="869"/>
      <c r="BB57" s="869"/>
      <c r="BC57" s="869"/>
      <c r="BD57" s="869"/>
      <c r="BE57" s="863"/>
      <c r="BF57" s="863"/>
      <c r="BG57" s="863"/>
      <c r="BH57" s="863"/>
      <c r="BI57" s="864"/>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6"/>
      <c r="R58" s="867"/>
      <c r="S58" s="867"/>
      <c r="T58" s="867"/>
      <c r="U58" s="867"/>
      <c r="V58" s="867"/>
      <c r="W58" s="867"/>
      <c r="X58" s="867"/>
      <c r="Y58" s="867"/>
      <c r="Z58" s="867"/>
      <c r="AA58" s="867"/>
      <c r="AB58" s="867"/>
      <c r="AC58" s="867"/>
      <c r="AD58" s="867"/>
      <c r="AE58" s="868"/>
      <c r="AF58" s="817"/>
      <c r="AG58" s="818"/>
      <c r="AH58" s="818"/>
      <c r="AI58" s="818"/>
      <c r="AJ58" s="819"/>
      <c r="AK58" s="870"/>
      <c r="AL58" s="867"/>
      <c r="AM58" s="867"/>
      <c r="AN58" s="867"/>
      <c r="AO58" s="867"/>
      <c r="AP58" s="867"/>
      <c r="AQ58" s="867"/>
      <c r="AR58" s="867"/>
      <c r="AS58" s="867"/>
      <c r="AT58" s="867"/>
      <c r="AU58" s="867"/>
      <c r="AV58" s="867"/>
      <c r="AW58" s="867"/>
      <c r="AX58" s="867"/>
      <c r="AY58" s="867"/>
      <c r="AZ58" s="869"/>
      <c r="BA58" s="869"/>
      <c r="BB58" s="869"/>
      <c r="BC58" s="869"/>
      <c r="BD58" s="869"/>
      <c r="BE58" s="863"/>
      <c r="BF58" s="863"/>
      <c r="BG58" s="863"/>
      <c r="BH58" s="863"/>
      <c r="BI58" s="864"/>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6"/>
      <c r="R59" s="867"/>
      <c r="S59" s="867"/>
      <c r="T59" s="867"/>
      <c r="U59" s="867"/>
      <c r="V59" s="867"/>
      <c r="W59" s="867"/>
      <c r="X59" s="867"/>
      <c r="Y59" s="867"/>
      <c r="Z59" s="867"/>
      <c r="AA59" s="867"/>
      <c r="AB59" s="867"/>
      <c r="AC59" s="867"/>
      <c r="AD59" s="867"/>
      <c r="AE59" s="868"/>
      <c r="AF59" s="817"/>
      <c r="AG59" s="818"/>
      <c r="AH59" s="818"/>
      <c r="AI59" s="818"/>
      <c r="AJ59" s="819"/>
      <c r="AK59" s="870"/>
      <c r="AL59" s="867"/>
      <c r="AM59" s="867"/>
      <c r="AN59" s="867"/>
      <c r="AO59" s="867"/>
      <c r="AP59" s="867"/>
      <c r="AQ59" s="867"/>
      <c r="AR59" s="867"/>
      <c r="AS59" s="867"/>
      <c r="AT59" s="867"/>
      <c r="AU59" s="867"/>
      <c r="AV59" s="867"/>
      <c r="AW59" s="867"/>
      <c r="AX59" s="867"/>
      <c r="AY59" s="867"/>
      <c r="AZ59" s="869"/>
      <c r="BA59" s="869"/>
      <c r="BB59" s="869"/>
      <c r="BC59" s="869"/>
      <c r="BD59" s="869"/>
      <c r="BE59" s="863"/>
      <c r="BF59" s="863"/>
      <c r="BG59" s="863"/>
      <c r="BH59" s="863"/>
      <c r="BI59" s="864"/>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6"/>
      <c r="R60" s="867"/>
      <c r="S60" s="867"/>
      <c r="T60" s="867"/>
      <c r="U60" s="867"/>
      <c r="V60" s="867"/>
      <c r="W60" s="867"/>
      <c r="X60" s="867"/>
      <c r="Y60" s="867"/>
      <c r="Z60" s="867"/>
      <c r="AA60" s="867"/>
      <c r="AB60" s="867"/>
      <c r="AC60" s="867"/>
      <c r="AD60" s="867"/>
      <c r="AE60" s="868"/>
      <c r="AF60" s="817"/>
      <c r="AG60" s="818"/>
      <c r="AH60" s="818"/>
      <c r="AI60" s="818"/>
      <c r="AJ60" s="819"/>
      <c r="AK60" s="870"/>
      <c r="AL60" s="867"/>
      <c r="AM60" s="867"/>
      <c r="AN60" s="867"/>
      <c r="AO60" s="867"/>
      <c r="AP60" s="867"/>
      <c r="AQ60" s="867"/>
      <c r="AR60" s="867"/>
      <c r="AS60" s="867"/>
      <c r="AT60" s="867"/>
      <c r="AU60" s="867"/>
      <c r="AV60" s="867"/>
      <c r="AW60" s="867"/>
      <c r="AX60" s="867"/>
      <c r="AY60" s="867"/>
      <c r="AZ60" s="869"/>
      <c r="BA60" s="869"/>
      <c r="BB60" s="869"/>
      <c r="BC60" s="869"/>
      <c r="BD60" s="869"/>
      <c r="BE60" s="863"/>
      <c r="BF60" s="863"/>
      <c r="BG60" s="863"/>
      <c r="BH60" s="863"/>
      <c r="BI60" s="864"/>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6"/>
      <c r="R61" s="867"/>
      <c r="S61" s="867"/>
      <c r="T61" s="867"/>
      <c r="U61" s="867"/>
      <c r="V61" s="867"/>
      <c r="W61" s="867"/>
      <c r="X61" s="867"/>
      <c r="Y61" s="867"/>
      <c r="Z61" s="867"/>
      <c r="AA61" s="867"/>
      <c r="AB61" s="867"/>
      <c r="AC61" s="867"/>
      <c r="AD61" s="867"/>
      <c r="AE61" s="868"/>
      <c r="AF61" s="817"/>
      <c r="AG61" s="818"/>
      <c r="AH61" s="818"/>
      <c r="AI61" s="818"/>
      <c r="AJ61" s="819"/>
      <c r="AK61" s="870"/>
      <c r="AL61" s="867"/>
      <c r="AM61" s="867"/>
      <c r="AN61" s="867"/>
      <c r="AO61" s="867"/>
      <c r="AP61" s="867"/>
      <c r="AQ61" s="867"/>
      <c r="AR61" s="867"/>
      <c r="AS61" s="867"/>
      <c r="AT61" s="867"/>
      <c r="AU61" s="867"/>
      <c r="AV61" s="867"/>
      <c r="AW61" s="867"/>
      <c r="AX61" s="867"/>
      <c r="AY61" s="867"/>
      <c r="AZ61" s="869"/>
      <c r="BA61" s="869"/>
      <c r="BB61" s="869"/>
      <c r="BC61" s="869"/>
      <c r="BD61" s="869"/>
      <c r="BE61" s="863"/>
      <c r="BF61" s="863"/>
      <c r="BG61" s="863"/>
      <c r="BH61" s="863"/>
      <c r="BI61" s="864"/>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6"/>
      <c r="R62" s="867"/>
      <c r="S62" s="867"/>
      <c r="T62" s="867"/>
      <c r="U62" s="867"/>
      <c r="V62" s="867"/>
      <c r="W62" s="867"/>
      <c r="X62" s="867"/>
      <c r="Y62" s="867"/>
      <c r="Z62" s="867"/>
      <c r="AA62" s="867"/>
      <c r="AB62" s="867"/>
      <c r="AC62" s="867"/>
      <c r="AD62" s="867"/>
      <c r="AE62" s="868"/>
      <c r="AF62" s="817"/>
      <c r="AG62" s="818"/>
      <c r="AH62" s="818"/>
      <c r="AI62" s="818"/>
      <c r="AJ62" s="819"/>
      <c r="AK62" s="870"/>
      <c r="AL62" s="867"/>
      <c r="AM62" s="867"/>
      <c r="AN62" s="867"/>
      <c r="AO62" s="867"/>
      <c r="AP62" s="867"/>
      <c r="AQ62" s="867"/>
      <c r="AR62" s="867"/>
      <c r="AS62" s="867"/>
      <c r="AT62" s="867"/>
      <c r="AU62" s="867"/>
      <c r="AV62" s="867"/>
      <c r="AW62" s="867"/>
      <c r="AX62" s="867"/>
      <c r="AY62" s="867"/>
      <c r="AZ62" s="869"/>
      <c r="BA62" s="869"/>
      <c r="BB62" s="869"/>
      <c r="BC62" s="869"/>
      <c r="BD62" s="869"/>
      <c r="BE62" s="863"/>
      <c r="BF62" s="863"/>
      <c r="BG62" s="863"/>
      <c r="BH62" s="863"/>
      <c r="BI62" s="864"/>
      <c r="BJ62" s="878" t="s">
        <v>416</v>
      </c>
      <c r="BK62" s="837"/>
      <c r="BL62" s="837"/>
      <c r="BM62" s="837"/>
      <c r="BN62" s="838"/>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394</v>
      </c>
      <c r="B63" s="820" t="s">
        <v>417</v>
      </c>
      <c r="C63" s="821"/>
      <c r="D63" s="821"/>
      <c r="E63" s="821"/>
      <c r="F63" s="821"/>
      <c r="G63" s="821"/>
      <c r="H63" s="821"/>
      <c r="I63" s="821"/>
      <c r="J63" s="821"/>
      <c r="K63" s="821"/>
      <c r="L63" s="821"/>
      <c r="M63" s="821"/>
      <c r="N63" s="821"/>
      <c r="O63" s="821"/>
      <c r="P63" s="822"/>
      <c r="Q63" s="871"/>
      <c r="R63" s="872"/>
      <c r="S63" s="872"/>
      <c r="T63" s="872"/>
      <c r="U63" s="872"/>
      <c r="V63" s="872"/>
      <c r="W63" s="872"/>
      <c r="X63" s="872"/>
      <c r="Y63" s="872"/>
      <c r="Z63" s="872"/>
      <c r="AA63" s="872"/>
      <c r="AB63" s="872"/>
      <c r="AC63" s="872"/>
      <c r="AD63" s="872"/>
      <c r="AE63" s="873"/>
      <c r="AF63" s="874">
        <v>723</v>
      </c>
      <c r="AG63" s="875"/>
      <c r="AH63" s="875"/>
      <c r="AI63" s="875"/>
      <c r="AJ63" s="876"/>
      <c r="AK63" s="877"/>
      <c r="AL63" s="872"/>
      <c r="AM63" s="872"/>
      <c r="AN63" s="872"/>
      <c r="AO63" s="872"/>
      <c r="AP63" s="875">
        <v>3799</v>
      </c>
      <c r="AQ63" s="875"/>
      <c r="AR63" s="875"/>
      <c r="AS63" s="875"/>
      <c r="AT63" s="875"/>
      <c r="AU63" s="875">
        <v>2291</v>
      </c>
      <c r="AV63" s="875"/>
      <c r="AW63" s="875"/>
      <c r="AX63" s="875"/>
      <c r="AY63" s="875"/>
      <c r="AZ63" s="879"/>
      <c r="BA63" s="879"/>
      <c r="BB63" s="879"/>
      <c r="BC63" s="879"/>
      <c r="BD63" s="879"/>
      <c r="BE63" s="880"/>
      <c r="BF63" s="880"/>
      <c r="BG63" s="880"/>
      <c r="BH63" s="880"/>
      <c r="BI63" s="881"/>
      <c r="BJ63" s="882" t="s">
        <v>130</v>
      </c>
      <c r="BK63" s="883"/>
      <c r="BL63" s="883"/>
      <c r="BM63" s="883"/>
      <c r="BN63" s="884"/>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59" t="s">
        <v>419</v>
      </c>
      <c r="B66" s="760"/>
      <c r="C66" s="760"/>
      <c r="D66" s="760"/>
      <c r="E66" s="760"/>
      <c r="F66" s="760"/>
      <c r="G66" s="760"/>
      <c r="H66" s="760"/>
      <c r="I66" s="760"/>
      <c r="J66" s="760"/>
      <c r="K66" s="760"/>
      <c r="L66" s="760"/>
      <c r="M66" s="760"/>
      <c r="N66" s="760"/>
      <c r="O66" s="760"/>
      <c r="P66" s="761"/>
      <c r="Q66" s="765" t="s">
        <v>420</v>
      </c>
      <c r="R66" s="766"/>
      <c r="S66" s="766"/>
      <c r="T66" s="766"/>
      <c r="U66" s="767"/>
      <c r="V66" s="765" t="s">
        <v>399</v>
      </c>
      <c r="W66" s="766"/>
      <c r="X66" s="766"/>
      <c r="Y66" s="766"/>
      <c r="Z66" s="767"/>
      <c r="AA66" s="765" t="s">
        <v>400</v>
      </c>
      <c r="AB66" s="766"/>
      <c r="AC66" s="766"/>
      <c r="AD66" s="766"/>
      <c r="AE66" s="767"/>
      <c r="AF66" s="885" t="s">
        <v>421</v>
      </c>
      <c r="AG66" s="846"/>
      <c r="AH66" s="846"/>
      <c r="AI66" s="846"/>
      <c r="AJ66" s="886"/>
      <c r="AK66" s="765" t="s">
        <v>402</v>
      </c>
      <c r="AL66" s="760"/>
      <c r="AM66" s="760"/>
      <c r="AN66" s="760"/>
      <c r="AO66" s="761"/>
      <c r="AP66" s="765" t="s">
        <v>422</v>
      </c>
      <c r="AQ66" s="766"/>
      <c r="AR66" s="766"/>
      <c r="AS66" s="766"/>
      <c r="AT66" s="767"/>
      <c r="AU66" s="765" t="s">
        <v>423</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7"/>
      <c r="AG67" s="849"/>
      <c r="AH67" s="849"/>
      <c r="AI67" s="849"/>
      <c r="AJ67" s="888"/>
      <c r="AK67" s="889"/>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21"/>
    </row>
    <row r="68" spans="1:131" ht="26.25" customHeight="1" thickTop="1" x14ac:dyDescent="0.15">
      <c r="A68" s="227">
        <v>1</v>
      </c>
      <c r="B68" s="900" t="s">
        <v>581</v>
      </c>
      <c r="C68" s="901"/>
      <c r="D68" s="901"/>
      <c r="E68" s="901"/>
      <c r="F68" s="901"/>
      <c r="G68" s="901"/>
      <c r="H68" s="901"/>
      <c r="I68" s="901"/>
      <c r="J68" s="901"/>
      <c r="K68" s="901"/>
      <c r="L68" s="901"/>
      <c r="M68" s="901"/>
      <c r="N68" s="901"/>
      <c r="O68" s="901"/>
      <c r="P68" s="902"/>
      <c r="Q68" s="903">
        <v>311</v>
      </c>
      <c r="R68" s="897"/>
      <c r="S68" s="897"/>
      <c r="T68" s="897"/>
      <c r="U68" s="897"/>
      <c r="V68" s="897">
        <v>283</v>
      </c>
      <c r="W68" s="897"/>
      <c r="X68" s="897"/>
      <c r="Y68" s="897"/>
      <c r="Z68" s="897"/>
      <c r="AA68" s="897">
        <v>28</v>
      </c>
      <c r="AB68" s="897"/>
      <c r="AC68" s="897"/>
      <c r="AD68" s="897"/>
      <c r="AE68" s="897"/>
      <c r="AF68" s="897">
        <v>28</v>
      </c>
      <c r="AG68" s="897"/>
      <c r="AH68" s="897"/>
      <c r="AI68" s="897"/>
      <c r="AJ68" s="897"/>
      <c r="AK68" s="897">
        <v>0</v>
      </c>
      <c r="AL68" s="897"/>
      <c r="AM68" s="897"/>
      <c r="AN68" s="897"/>
      <c r="AO68" s="897"/>
      <c r="AP68" s="897">
        <v>241</v>
      </c>
      <c r="AQ68" s="897"/>
      <c r="AR68" s="897"/>
      <c r="AS68" s="897"/>
      <c r="AT68" s="897"/>
      <c r="AU68" s="897">
        <v>33</v>
      </c>
      <c r="AV68" s="897"/>
      <c r="AW68" s="897"/>
      <c r="AX68" s="897"/>
      <c r="AY68" s="897"/>
      <c r="AZ68" s="898"/>
      <c r="BA68" s="898"/>
      <c r="BB68" s="898"/>
      <c r="BC68" s="898"/>
      <c r="BD68" s="899"/>
      <c r="BE68" s="232"/>
      <c r="BF68" s="232"/>
      <c r="BG68" s="232"/>
      <c r="BH68" s="232"/>
      <c r="BI68" s="232"/>
      <c r="BJ68" s="232"/>
      <c r="BK68" s="232"/>
      <c r="BL68" s="232"/>
      <c r="BM68" s="232"/>
      <c r="BN68" s="232"/>
      <c r="BO68" s="232"/>
      <c r="BP68" s="232"/>
      <c r="BQ68" s="229">
        <v>62</v>
      </c>
      <c r="BR68" s="234"/>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21"/>
    </row>
    <row r="69" spans="1:131" ht="26.25" customHeight="1" x14ac:dyDescent="0.15">
      <c r="A69" s="229">
        <v>2</v>
      </c>
      <c r="B69" s="904" t="s">
        <v>582</v>
      </c>
      <c r="C69" s="905"/>
      <c r="D69" s="905"/>
      <c r="E69" s="905"/>
      <c r="F69" s="905"/>
      <c r="G69" s="905"/>
      <c r="H69" s="905"/>
      <c r="I69" s="905"/>
      <c r="J69" s="905"/>
      <c r="K69" s="905"/>
      <c r="L69" s="905"/>
      <c r="M69" s="905"/>
      <c r="N69" s="905"/>
      <c r="O69" s="905"/>
      <c r="P69" s="906"/>
      <c r="Q69" s="907">
        <v>4795</v>
      </c>
      <c r="R69" s="861"/>
      <c r="S69" s="861"/>
      <c r="T69" s="861"/>
      <c r="U69" s="861"/>
      <c r="V69" s="861">
        <v>4781</v>
      </c>
      <c r="W69" s="861"/>
      <c r="X69" s="861"/>
      <c r="Y69" s="861"/>
      <c r="Z69" s="861"/>
      <c r="AA69" s="861">
        <v>14</v>
      </c>
      <c r="AB69" s="861"/>
      <c r="AC69" s="861"/>
      <c r="AD69" s="861"/>
      <c r="AE69" s="861"/>
      <c r="AF69" s="861">
        <v>14</v>
      </c>
      <c r="AG69" s="861"/>
      <c r="AH69" s="861"/>
      <c r="AI69" s="861"/>
      <c r="AJ69" s="861"/>
      <c r="AK69" s="861">
        <v>32</v>
      </c>
      <c r="AL69" s="861"/>
      <c r="AM69" s="861"/>
      <c r="AN69" s="861"/>
      <c r="AO69" s="861"/>
      <c r="AP69" s="861">
        <v>0</v>
      </c>
      <c r="AQ69" s="861"/>
      <c r="AR69" s="861"/>
      <c r="AS69" s="861"/>
      <c r="AT69" s="861"/>
      <c r="AU69" s="861">
        <v>0</v>
      </c>
      <c r="AV69" s="861"/>
      <c r="AW69" s="861"/>
      <c r="AX69" s="861"/>
      <c r="AY69" s="861"/>
      <c r="AZ69" s="863"/>
      <c r="BA69" s="863"/>
      <c r="BB69" s="863"/>
      <c r="BC69" s="863"/>
      <c r="BD69" s="864"/>
      <c r="BE69" s="232"/>
      <c r="BF69" s="232"/>
      <c r="BG69" s="232"/>
      <c r="BH69" s="232"/>
      <c r="BI69" s="232"/>
      <c r="BJ69" s="232"/>
      <c r="BK69" s="232"/>
      <c r="BL69" s="232"/>
      <c r="BM69" s="232"/>
      <c r="BN69" s="232"/>
      <c r="BO69" s="232"/>
      <c r="BP69" s="232"/>
      <c r="BQ69" s="229">
        <v>63</v>
      </c>
      <c r="BR69" s="234"/>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21"/>
    </row>
    <row r="70" spans="1:131" ht="26.25" customHeight="1" x14ac:dyDescent="0.15">
      <c r="A70" s="229">
        <v>3</v>
      </c>
      <c r="B70" s="904" t="s">
        <v>583</v>
      </c>
      <c r="C70" s="905"/>
      <c r="D70" s="905"/>
      <c r="E70" s="905"/>
      <c r="F70" s="905"/>
      <c r="G70" s="905"/>
      <c r="H70" s="905"/>
      <c r="I70" s="905"/>
      <c r="J70" s="905"/>
      <c r="K70" s="905"/>
      <c r="L70" s="905"/>
      <c r="M70" s="905"/>
      <c r="N70" s="905"/>
      <c r="O70" s="905"/>
      <c r="P70" s="906"/>
      <c r="Q70" s="907">
        <v>177</v>
      </c>
      <c r="R70" s="861"/>
      <c r="S70" s="861"/>
      <c r="T70" s="861"/>
      <c r="U70" s="861"/>
      <c r="V70" s="861">
        <v>155</v>
      </c>
      <c r="W70" s="861"/>
      <c r="X70" s="861"/>
      <c r="Y70" s="861"/>
      <c r="Z70" s="861"/>
      <c r="AA70" s="861">
        <v>22</v>
      </c>
      <c r="AB70" s="861"/>
      <c r="AC70" s="861"/>
      <c r="AD70" s="861"/>
      <c r="AE70" s="861"/>
      <c r="AF70" s="861">
        <v>22</v>
      </c>
      <c r="AG70" s="861"/>
      <c r="AH70" s="861"/>
      <c r="AI70" s="861"/>
      <c r="AJ70" s="861"/>
      <c r="AK70" s="861">
        <v>23</v>
      </c>
      <c r="AL70" s="861"/>
      <c r="AM70" s="861"/>
      <c r="AN70" s="861"/>
      <c r="AO70" s="861"/>
      <c r="AP70" s="861">
        <v>157</v>
      </c>
      <c r="AQ70" s="861"/>
      <c r="AR70" s="861"/>
      <c r="AS70" s="861"/>
      <c r="AT70" s="861"/>
      <c r="AU70" s="861">
        <v>20</v>
      </c>
      <c r="AV70" s="861"/>
      <c r="AW70" s="861"/>
      <c r="AX70" s="861"/>
      <c r="AY70" s="861"/>
      <c r="AZ70" s="863"/>
      <c r="BA70" s="863"/>
      <c r="BB70" s="863"/>
      <c r="BC70" s="863"/>
      <c r="BD70" s="864"/>
      <c r="BE70" s="232"/>
      <c r="BF70" s="232"/>
      <c r="BG70" s="232"/>
      <c r="BH70" s="232"/>
      <c r="BI70" s="232"/>
      <c r="BJ70" s="232"/>
      <c r="BK70" s="232"/>
      <c r="BL70" s="232"/>
      <c r="BM70" s="232"/>
      <c r="BN70" s="232"/>
      <c r="BO70" s="232"/>
      <c r="BP70" s="232"/>
      <c r="BQ70" s="229">
        <v>64</v>
      </c>
      <c r="BR70" s="234"/>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21"/>
    </row>
    <row r="71" spans="1:131" ht="26.25" customHeight="1" x14ac:dyDescent="0.15">
      <c r="A71" s="229">
        <v>4</v>
      </c>
      <c r="B71" s="904" t="s">
        <v>584</v>
      </c>
      <c r="C71" s="905"/>
      <c r="D71" s="905"/>
      <c r="E71" s="905"/>
      <c r="F71" s="905"/>
      <c r="G71" s="905"/>
      <c r="H71" s="905"/>
      <c r="I71" s="905"/>
      <c r="J71" s="905"/>
      <c r="K71" s="905"/>
      <c r="L71" s="905"/>
      <c r="M71" s="905"/>
      <c r="N71" s="905"/>
      <c r="O71" s="905"/>
      <c r="P71" s="906"/>
      <c r="Q71" s="907">
        <v>132</v>
      </c>
      <c r="R71" s="861"/>
      <c r="S71" s="861"/>
      <c r="T71" s="861"/>
      <c r="U71" s="861"/>
      <c r="V71" s="861">
        <v>87</v>
      </c>
      <c r="W71" s="861"/>
      <c r="X71" s="861"/>
      <c r="Y71" s="861"/>
      <c r="Z71" s="861"/>
      <c r="AA71" s="861">
        <v>45</v>
      </c>
      <c r="AB71" s="861"/>
      <c r="AC71" s="861"/>
      <c r="AD71" s="861"/>
      <c r="AE71" s="861"/>
      <c r="AF71" s="861">
        <v>45</v>
      </c>
      <c r="AG71" s="861"/>
      <c r="AH71" s="861"/>
      <c r="AI71" s="861"/>
      <c r="AJ71" s="861"/>
      <c r="AK71" s="861">
        <v>0</v>
      </c>
      <c r="AL71" s="861"/>
      <c r="AM71" s="861"/>
      <c r="AN71" s="861"/>
      <c r="AO71" s="861"/>
      <c r="AP71" s="861">
        <v>0</v>
      </c>
      <c r="AQ71" s="861"/>
      <c r="AR71" s="861"/>
      <c r="AS71" s="861"/>
      <c r="AT71" s="861"/>
      <c r="AU71" s="861">
        <v>0</v>
      </c>
      <c r="AV71" s="861"/>
      <c r="AW71" s="861"/>
      <c r="AX71" s="861"/>
      <c r="AY71" s="861"/>
      <c r="AZ71" s="863"/>
      <c r="BA71" s="863"/>
      <c r="BB71" s="863"/>
      <c r="BC71" s="863"/>
      <c r="BD71" s="864"/>
      <c r="BE71" s="232"/>
      <c r="BF71" s="232"/>
      <c r="BG71" s="232"/>
      <c r="BH71" s="232"/>
      <c r="BI71" s="232"/>
      <c r="BJ71" s="232"/>
      <c r="BK71" s="232"/>
      <c r="BL71" s="232"/>
      <c r="BM71" s="232"/>
      <c r="BN71" s="232"/>
      <c r="BO71" s="232"/>
      <c r="BP71" s="232"/>
      <c r="BQ71" s="229">
        <v>65</v>
      </c>
      <c r="BR71" s="234"/>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21"/>
    </row>
    <row r="72" spans="1:131" ht="26.25" customHeight="1" x14ac:dyDescent="0.15">
      <c r="A72" s="229">
        <v>5</v>
      </c>
      <c r="B72" s="904" t="s">
        <v>585</v>
      </c>
      <c r="C72" s="905"/>
      <c r="D72" s="905"/>
      <c r="E72" s="905"/>
      <c r="F72" s="905"/>
      <c r="G72" s="905"/>
      <c r="H72" s="905"/>
      <c r="I72" s="905"/>
      <c r="J72" s="905"/>
      <c r="K72" s="905"/>
      <c r="L72" s="905"/>
      <c r="M72" s="905"/>
      <c r="N72" s="905"/>
      <c r="O72" s="905"/>
      <c r="P72" s="906"/>
      <c r="Q72" s="907">
        <v>15803</v>
      </c>
      <c r="R72" s="861"/>
      <c r="S72" s="861"/>
      <c r="T72" s="861"/>
      <c r="U72" s="861"/>
      <c r="V72" s="861">
        <v>14948</v>
      </c>
      <c r="W72" s="861"/>
      <c r="X72" s="861"/>
      <c r="Y72" s="861"/>
      <c r="Z72" s="861"/>
      <c r="AA72" s="861">
        <v>855</v>
      </c>
      <c r="AB72" s="861"/>
      <c r="AC72" s="861"/>
      <c r="AD72" s="861"/>
      <c r="AE72" s="861"/>
      <c r="AF72" s="861">
        <v>855</v>
      </c>
      <c r="AG72" s="861"/>
      <c r="AH72" s="861"/>
      <c r="AI72" s="861"/>
      <c r="AJ72" s="861"/>
      <c r="AK72" s="861">
        <v>1548</v>
      </c>
      <c r="AL72" s="861"/>
      <c r="AM72" s="861"/>
      <c r="AN72" s="861"/>
      <c r="AO72" s="861"/>
      <c r="AP72" s="861">
        <v>4992</v>
      </c>
      <c r="AQ72" s="861"/>
      <c r="AR72" s="861"/>
      <c r="AS72" s="861"/>
      <c r="AT72" s="861"/>
      <c r="AU72" s="861">
        <v>0</v>
      </c>
      <c r="AV72" s="861"/>
      <c r="AW72" s="861"/>
      <c r="AX72" s="861"/>
      <c r="AY72" s="861"/>
      <c r="AZ72" s="863"/>
      <c r="BA72" s="863"/>
      <c r="BB72" s="863"/>
      <c r="BC72" s="863"/>
      <c r="BD72" s="864"/>
      <c r="BE72" s="232"/>
      <c r="BF72" s="232"/>
      <c r="BG72" s="232"/>
      <c r="BH72" s="232"/>
      <c r="BI72" s="232"/>
      <c r="BJ72" s="232"/>
      <c r="BK72" s="232"/>
      <c r="BL72" s="232"/>
      <c r="BM72" s="232"/>
      <c r="BN72" s="232"/>
      <c r="BO72" s="232"/>
      <c r="BP72" s="232"/>
      <c r="BQ72" s="229">
        <v>66</v>
      </c>
      <c r="BR72" s="234"/>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21"/>
    </row>
    <row r="73" spans="1:131" ht="26.25" customHeight="1" x14ac:dyDescent="0.15">
      <c r="A73" s="229">
        <v>6</v>
      </c>
      <c r="B73" s="904"/>
      <c r="C73" s="905"/>
      <c r="D73" s="905"/>
      <c r="E73" s="905"/>
      <c r="F73" s="905"/>
      <c r="G73" s="905"/>
      <c r="H73" s="905"/>
      <c r="I73" s="905"/>
      <c r="J73" s="905"/>
      <c r="K73" s="905"/>
      <c r="L73" s="905"/>
      <c r="M73" s="905"/>
      <c r="N73" s="905"/>
      <c r="O73" s="905"/>
      <c r="P73" s="906"/>
      <c r="Q73" s="907"/>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3"/>
      <c r="BA73" s="863"/>
      <c r="BB73" s="863"/>
      <c r="BC73" s="863"/>
      <c r="BD73" s="864"/>
      <c r="BE73" s="232"/>
      <c r="BF73" s="232"/>
      <c r="BG73" s="232"/>
      <c r="BH73" s="232"/>
      <c r="BI73" s="232"/>
      <c r="BJ73" s="232"/>
      <c r="BK73" s="232"/>
      <c r="BL73" s="232"/>
      <c r="BM73" s="232"/>
      <c r="BN73" s="232"/>
      <c r="BO73" s="232"/>
      <c r="BP73" s="232"/>
      <c r="BQ73" s="229">
        <v>67</v>
      </c>
      <c r="BR73" s="234"/>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21"/>
    </row>
    <row r="74" spans="1:131" ht="26.25" customHeight="1" x14ac:dyDescent="0.15">
      <c r="A74" s="229">
        <v>7</v>
      </c>
      <c r="B74" s="904"/>
      <c r="C74" s="905"/>
      <c r="D74" s="905"/>
      <c r="E74" s="905"/>
      <c r="F74" s="905"/>
      <c r="G74" s="905"/>
      <c r="H74" s="905"/>
      <c r="I74" s="905"/>
      <c r="J74" s="905"/>
      <c r="K74" s="905"/>
      <c r="L74" s="905"/>
      <c r="M74" s="905"/>
      <c r="N74" s="905"/>
      <c r="O74" s="905"/>
      <c r="P74" s="906"/>
      <c r="Q74" s="907"/>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3"/>
      <c r="BA74" s="863"/>
      <c r="BB74" s="863"/>
      <c r="BC74" s="863"/>
      <c r="BD74" s="864"/>
      <c r="BE74" s="232"/>
      <c r="BF74" s="232"/>
      <c r="BG74" s="232"/>
      <c r="BH74" s="232"/>
      <c r="BI74" s="232"/>
      <c r="BJ74" s="232"/>
      <c r="BK74" s="232"/>
      <c r="BL74" s="232"/>
      <c r="BM74" s="232"/>
      <c r="BN74" s="232"/>
      <c r="BO74" s="232"/>
      <c r="BP74" s="232"/>
      <c r="BQ74" s="229">
        <v>68</v>
      </c>
      <c r="BR74" s="234"/>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21"/>
    </row>
    <row r="75" spans="1:131" ht="26.25" customHeight="1" x14ac:dyDescent="0.15">
      <c r="A75" s="229">
        <v>8</v>
      </c>
      <c r="B75" s="904"/>
      <c r="C75" s="905"/>
      <c r="D75" s="905"/>
      <c r="E75" s="905"/>
      <c r="F75" s="905"/>
      <c r="G75" s="905"/>
      <c r="H75" s="905"/>
      <c r="I75" s="905"/>
      <c r="J75" s="905"/>
      <c r="K75" s="905"/>
      <c r="L75" s="905"/>
      <c r="M75" s="905"/>
      <c r="N75" s="905"/>
      <c r="O75" s="905"/>
      <c r="P75" s="906"/>
      <c r="Q75" s="908"/>
      <c r="R75" s="909"/>
      <c r="S75" s="909"/>
      <c r="T75" s="909"/>
      <c r="U75" s="865"/>
      <c r="V75" s="910"/>
      <c r="W75" s="909"/>
      <c r="X75" s="909"/>
      <c r="Y75" s="909"/>
      <c r="Z75" s="865"/>
      <c r="AA75" s="910"/>
      <c r="AB75" s="909"/>
      <c r="AC75" s="909"/>
      <c r="AD75" s="909"/>
      <c r="AE75" s="865"/>
      <c r="AF75" s="910"/>
      <c r="AG75" s="909"/>
      <c r="AH75" s="909"/>
      <c r="AI75" s="909"/>
      <c r="AJ75" s="865"/>
      <c r="AK75" s="910"/>
      <c r="AL75" s="909"/>
      <c r="AM75" s="909"/>
      <c r="AN75" s="909"/>
      <c r="AO75" s="865"/>
      <c r="AP75" s="910"/>
      <c r="AQ75" s="909"/>
      <c r="AR75" s="909"/>
      <c r="AS75" s="909"/>
      <c r="AT75" s="865"/>
      <c r="AU75" s="910"/>
      <c r="AV75" s="909"/>
      <c r="AW75" s="909"/>
      <c r="AX75" s="909"/>
      <c r="AY75" s="865"/>
      <c r="AZ75" s="863"/>
      <c r="BA75" s="863"/>
      <c r="BB75" s="863"/>
      <c r="BC75" s="863"/>
      <c r="BD75" s="864"/>
      <c r="BE75" s="232"/>
      <c r="BF75" s="232"/>
      <c r="BG75" s="232"/>
      <c r="BH75" s="232"/>
      <c r="BI75" s="232"/>
      <c r="BJ75" s="232"/>
      <c r="BK75" s="232"/>
      <c r="BL75" s="232"/>
      <c r="BM75" s="232"/>
      <c r="BN75" s="232"/>
      <c r="BO75" s="232"/>
      <c r="BP75" s="232"/>
      <c r="BQ75" s="229">
        <v>69</v>
      </c>
      <c r="BR75" s="234"/>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21"/>
    </row>
    <row r="76" spans="1:131" ht="26.25" customHeight="1" x14ac:dyDescent="0.15">
      <c r="A76" s="229">
        <v>9</v>
      </c>
      <c r="B76" s="904"/>
      <c r="C76" s="905"/>
      <c r="D76" s="905"/>
      <c r="E76" s="905"/>
      <c r="F76" s="905"/>
      <c r="G76" s="905"/>
      <c r="H76" s="905"/>
      <c r="I76" s="905"/>
      <c r="J76" s="905"/>
      <c r="K76" s="905"/>
      <c r="L76" s="905"/>
      <c r="M76" s="905"/>
      <c r="N76" s="905"/>
      <c r="O76" s="905"/>
      <c r="P76" s="906"/>
      <c r="Q76" s="908"/>
      <c r="R76" s="909"/>
      <c r="S76" s="909"/>
      <c r="T76" s="909"/>
      <c r="U76" s="865"/>
      <c r="V76" s="910"/>
      <c r="W76" s="909"/>
      <c r="X76" s="909"/>
      <c r="Y76" s="909"/>
      <c r="Z76" s="865"/>
      <c r="AA76" s="910"/>
      <c r="AB76" s="909"/>
      <c r="AC76" s="909"/>
      <c r="AD76" s="909"/>
      <c r="AE76" s="865"/>
      <c r="AF76" s="910"/>
      <c r="AG76" s="909"/>
      <c r="AH76" s="909"/>
      <c r="AI76" s="909"/>
      <c r="AJ76" s="865"/>
      <c r="AK76" s="910"/>
      <c r="AL76" s="909"/>
      <c r="AM76" s="909"/>
      <c r="AN76" s="909"/>
      <c r="AO76" s="865"/>
      <c r="AP76" s="910"/>
      <c r="AQ76" s="909"/>
      <c r="AR76" s="909"/>
      <c r="AS76" s="909"/>
      <c r="AT76" s="865"/>
      <c r="AU76" s="910"/>
      <c r="AV76" s="909"/>
      <c r="AW76" s="909"/>
      <c r="AX76" s="909"/>
      <c r="AY76" s="865"/>
      <c r="AZ76" s="863"/>
      <c r="BA76" s="863"/>
      <c r="BB76" s="863"/>
      <c r="BC76" s="863"/>
      <c r="BD76" s="864"/>
      <c r="BE76" s="232"/>
      <c r="BF76" s="232"/>
      <c r="BG76" s="232"/>
      <c r="BH76" s="232"/>
      <c r="BI76" s="232"/>
      <c r="BJ76" s="232"/>
      <c r="BK76" s="232"/>
      <c r="BL76" s="232"/>
      <c r="BM76" s="232"/>
      <c r="BN76" s="232"/>
      <c r="BO76" s="232"/>
      <c r="BP76" s="232"/>
      <c r="BQ76" s="229">
        <v>70</v>
      </c>
      <c r="BR76" s="234"/>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21"/>
    </row>
    <row r="77" spans="1:131" ht="26.25" customHeight="1" x14ac:dyDescent="0.15">
      <c r="A77" s="229">
        <v>10</v>
      </c>
      <c r="B77" s="904"/>
      <c r="C77" s="905"/>
      <c r="D77" s="905"/>
      <c r="E77" s="905"/>
      <c r="F77" s="905"/>
      <c r="G77" s="905"/>
      <c r="H77" s="905"/>
      <c r="I77" s="905"/>
      <c r="J77" s="905"/>
      <c r="K77" s="905"/>
      <c r="L77" s="905"/>
      <c r="M77" s="905"/>
      <c r="N77" s="905"/>
      <c r="O77" s="905"/>
      <c r="P77" s="906"/>
      <c r="Q77" s="908"/>
      <c r="R77" s="909"/>
      <c r="S77" s="909"/>
      <c r="T77" s="909"/>
      <c r="U77" s="865"/>
      <c r="V77" s="910"/>
      <c r="W77" s="909"/>
      <c r="X77" s="909"/>
      <c r="Y77" s="909"/>
      <c r="Z77" s="865"/>
      <c r="AA77" s="910"/>
      <c r="AB77" s="909"/>
      <c r="AC77" s="909"/>
      <c r="AD77" s="909"/>
      <c r="AE77" s="865"/>
      <c r="AF77" s="910"/>
      <c r="AG77" s="909"/>
      <c r="AH77" s="909"/>
      <c r="AI77" s="909"/>
      <c r="AJ77" s="865"/>
      <c r="AK77" s="910"/>
      <c r="AL77" s="909"/>
      <c r="AM77" s="909"/>
      <c r="AN77" s="909"/>
      <c r="AO77" s="865"/>
      <c r="AP77" s="910"/>
      <c r="AQ77" s="909"/>
      <c r="AR77" s="909"/>
      <c r="AS77" s="909"/>
      <c r="AT77" s="865"/>
      <c r="AU77" s="910"/>
      <c r="AV77" s="909"/>
      <c r="AW77" s="909"/>
      <c r="AX77" s="909"/>
      <c r="AY77" s="865"/>
      <c r="AZ77" s="863"/>
      <c r="BA77" s="863"/>
      <c r="BB77" s="863"/>
      <c r="BC77" s="863"/>
      <c r="BD77" s="864"/>
      <c r="BE77" s="232"/>
      <c r="BF77" s="232"/>
      <c r="BG77" s="232"/>
      <c r="BH77" s="232"/>
      <c r="BI77" s="232"/>
      <c r="BJ77" s="232"/>
      <c r="BK77" s="232"/>
      <c r="BL77" s="232"/>
      <c r="BM77" s="232"/>
      <c r="BN77" s="232"/>
      <c r="BO77" s="232"/>
      <c r="BP77" s="232"/>
      <c r="BQ77" s="229">
        <v>71</v>
      </c>
      <c r="BR77" s="234"/>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21"/>
    </row>
    <row r="78" spans="1:131" ht="26.25" customHeight="1" x14ac:dyDescent="0.15">
      <c r="A78" s="229">
        <v>11</v>
      </c>
      <c r="B78" s="904"/>
      <c r="C78" s="905"/>
      <c r="D78" s="905"/>
      <c r="E78" s="905"/>
      <c r="F78" s="905"/>
      <c r="G78" s="905"/>
      <c r="H78" s="905"/>
      <c r="I78" s="905"/>
      <c r="J78" s="905"/>
      <c r="K78" s="905"/>
      <c r="L78" s="905"/>
      <c r="M78" s="905"/>
      <c r="N78" s="905"/>
      <c r="O78" s="905"/>
      <c r="P78" s="906"/>
      <c r="Q78" s="907"/>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3"/>
      <c r="BA78" s="863"/>
      <c r="BB78" s="863"/>
      <c r="BC78" s="863"/>
      <c r="BD78" s="864"/>
      <c r="BE78" s="232"/>
      <c r="BF78" s="232"/>
      <c r="BG78" s="232"/>
      <c r="BH78" s="232"/>
      <c r="BI78" s="232"/>
      <c r="BJ78" s="221"/>
      <c r="BK78" s="221"/>
      <c r="BL78" s="221"/>
      <c r="BM78" s="221"/>
      <c r="BN78" s="221"/>
      <c r="BO78" s="232"/>
      <c r="BP78" s="232"/>
      <c r="BQ78" s="229">
        <v>72</v>
      </c>
      <c r="BR78" s="234"/>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21"/>
    </row>
    <row r="79" spans="1:131" ht="26.25" customHeight="1" x14ac:dyDescent="0.15">
      <c r="A79" s="229">
        <v>12</v>
      </c>
      <c r="B79" s="904"/>
      <c r="C79" s="905"/>
      <c r="D79" s="905"/>
      <c r="E79" s="905"/>
      <c r="F79" s="905"/>
      <c r="G79" s="905"/>
      <c r="H79" s="905"/>
      <c r="I79" s="905"/>
      <c r="J79" s="905"/>
      <c r="K79" s="905"/>
      <c r="L79" s="905"/>
      <c r="M79" s="905"/>
      <c r="N79" s="905"/>
      <c r="O79" s="905"/>
      <c r="P79" s="906"/>
      <c r="Q79" s="907"/>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3"/>
      <c r="BA79" s="863"/>
      <c r="BB79" s="863"/>
      <c r="BC79" s="863"/>
      <c r="BD79" s="864"/>
      <c r="BE79" s="232"/>
      <c r="BF79" s="232"/>
      <c r="BG79" s="232"/>
      <c r="BH79" s="232"/>
      <c r="BI79" s="232"/>
      <c r="BJ79" s="221"/>
      <c r="BK79" s="221"/>
      <c r="BL79" s="221"/>
      <c r="BM79" s="221"/>
      <c r="BN79" s="221"/>
      <c r="BO79" s="232"/>
      <c r="BP79" s="232"/>
      <c r="BQ79" s="229">
        <v>73</v>
      </c>
      <c r="BR79" s="234"/>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21"/>
    </row>
    <row r="80" spans="1:131" ht="26.25" customHeight="1" x14ac:dyDescent="0.15">
      <c r="A80" s="229">
        <v>13</v>
      </c>
      <c r="B80" s="904"/>
      <c r="C80" s="905"/>
      <c r="D80" s="905"/>
      <c r="E80" s="905"/>
      <c r="F80" s="905"/>
      <c r="G80" s="905"/>
      <c r="H80" s="905"/>
      <c r="I80" s="905"/>
      <c r="J80" s="905"/>
      <c r="K80" s="905"/>
      <c r="L80" s="905"/>
      <c r="M80" s="905"/>
      <c r="N80" s="905"/>
      <c r="O80" s="905"/>
      <c r="P80" s="906"/>
      <c r="Q80" s="907"/>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3"/>
      <c r="BA80" s="863"/>
      <c r="BB80" s="863"/>
      <c r="BC80" s="863"/>
      <c r="BD80" s="864"/>
      <c r="BE80" s="232"/>
      <c r="BF80" s="232"/>
      <c r="BG80" s="232"/>
      <c r="BH80" s="232"/>
      <c r="BI80" s="232"/>
      <c r="BJ80" s="232"/>
      <c r="BK80" s="232"/>
      <c r="BL80" s="232"/>
      <c r="BM80" s="232"/>
      <c r="BN80" s="232"/>
      <c r="BO80" s="232"/>
      <c r="BP80" s="232"/>
      <c r="BQ80" s="229">
        <v>74</v>
      </c>
      <c r="BR80" s="234"/>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21"/>
    </row>
    <row r="81" spans="1:131" ht="26.25" customHeight="1" x14ac:dyDescent="0.15">
      <c r="A81" s="229">
        <v>14</v>
      </c>
      <c r="B81" s="904"/>
      <c r="C81" s="905"/>
      <c r="D81" s="905"/>
      <c r="E81" s="905"/>
      <c r="F81" s="905"/>
      <c r="G81" s="905"/>
      <c r="H81" s="905"/>
      <c r="I81" s="905"/>
      <c r="J81" s="905"/>
      <c r="K81" s="905"/>
      <c r="L81" s="905"/>
      <c r="M81" s="905"/>
      <c r="N81" s="905"/>
      <c r="O81" s="905"/>
      <c r="P81" s="906"/>
      <c r="Q81" s="907"/>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3"/>
      <c r="BA81" s="863"/>
      <c r="BB81" s="863"/>
      <c r="BC81" s="863"/>
      <c r="BD81" s="864"/>
      <c r="BE81" s="232"/>
      <c r="BF81" s="232"/>
      <c r="BG81" s="232"/>
      <c r="BH81" s="232"/>
      <c r="BI81" s="232"/>
      <c r="BJ81" s="232"/>
      <c r="BK81" s="232"/>
      <c r="BL81" s="232"/>
      <c r="BM81" s="232"/>
      <c r="BN81" s="232"/>
      <c r="BO81" s="232"/>
      <c r="BP81" s="232"/>
      <c r="BQ81" s="229">
        <v>75</v>
      </c>
      <c r="BR81" s="234"/>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21"/>
    </row>
    <row r="82" spans="1:131" ht="26.25" customHeight="1" x14ac:dyDescent="0.15">
      <c r="A82" s="229">
        <v>15</v>
      </c>
      <c r="B82" s="904"/>
      <c r="C82" s="905"/>
      <c r="D82" s="905"/>
      <c r="E82" s="905"/>
      <c r="F82" s="905"/>
      <c r="G82" s="905"/>
      <c r="H82" s="905"/>
      <c r="I82" s="905"/>
      <c r="J82" s="905"/>
      <c r="K82" s="905"/>
      <c r="L82" s="905"/>
      <c r="M82" s="905"/>
      <c r="N82" s="905"/>
      <c r="O82" s="905"/>
      <c r="P82" s="906"/>
      <c r="Q82" s="907"/>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3"/>
      <c r="BA82" s="863"/>
      <c r="BB82" s="863"/>
      <c r="BC82" s="863"/>
      <c r="BD82" s="864"/>
      <c r="BE82" s="232"/>
      <c r="BF82" s="232"/>
      <c r="BG82" s="232"/>
      <c r="BH82" s="232"/>
      <c r="BI82" s="232"/>
      <c r="BJ82" s="232"/>
      <c r="BK82" s="232"/>
      <c r="BL82" s="232"/>
      <c r="BM82" s="232"/>
      <c r="BN82" s="232"/>
      <c r="BO82" s="232"/>
      <c r="BP82" s="232"/>
      <c r="BQ82" s="229">
        <v>76</v>
      </c>
      <c r="BR82" s="234"/>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21"/>
    </row>
    <row r="83" spans="1:131" ht="26.25" customHeight="1" x14ac:dyDescent="0.15">
      <c r="A83" s="229">
        <v>16</v>
      </c>
      <c r="B83" s="904"/>
      <c r="C83" s="905"/>
      <c r="D83" s="905"/>
      <c r="E83" s="905"/>
      <c r="F83" s="905"/>
      <c r="G83" s="905"/>
      <c r="H83" s="905"/>
      <c r="I83" s="905"/>
      <c r="J83" s="905"/>
      <c r="K83" s="905"/>
      <c r="L83" s="905"/>
      <c r="M83" s="905"/>
      <c r="N83" s="905"/>
      <c r="O83" s="905"/>
      <c r="P83" s="906"/>
      <c r="Q83" s="907"/>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3"/>
      <c r="BA83" s="863"/>
      <c r="BB83" s="863"/>
      <c r="BC83" s="863"/>
      <c r="BD83" s="864"/>
      <c r="BE83" s="232"/>
      <c r="BF83" s="232"/>
      <c r="BG83" s="232"/>
      <c r="BH83" s="232"/>
      <c r="BI83" s="232"/>
      <c r="BJ83" s="232"/>
      <c r="BK83" s="232"/>
      <c r="BL83" s="232"/>
      <c r="BM83" s="232"/>
      <c r="BN83" s="232"/>
      <c r="BO83" s="232"/>
      <c r="BP83" s="232"/>
      <c r="BQ83" s="229">
        <v>77</v>
      </c>
      <c r="BR83" s="234"/>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21"/>
    </row>
    <row r="84" spans="1:131" ht="26.25" customHeight="1" x14ac:dyDescent="0.15">
      <c r="A84" s="229">
        <v>17</v>
      </c>
      <c r="B84" s="904"/>
      <c r="C84" s="905"/>
      <c r="D84" s="905"/>
      <c r="E84" s="905"/>
      <c r="F84" s="905"/>
      <c r="G84" s="905"/>
      <c r="H84" s="905"/>
      <c r="I84" s="905"/>
      <c r="J84" s="905"/>
      <c r="K84" s="905"/>
      <c r="L84" s="905"/>
      <c r="M84" s="905"/>
      <c r="N84" s="905"/>
      <c r="O84" s="905"/>
      <c r="P84" s="906"/>
      <c r="Q84" s="907"/>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3"/>
      <c r="BA84" s="863"/>
      <c r="BB84" s="863"/>
      <c r="BC84" s="863"/>
      <c r="BD84" s="864"/>
      <c r="BE84" s="232"/>
      <c r="BF84" s="232"/>
      <c r="BG84" s="232"/>
      <c r="BH84" s="232"/>
      <c r="BI84" s="232"/>
      <c r="BJ84" s="232"/>
      <c r="BK84" s="232"/>
      <c r="BL84" s="232"/>
      <c r="BM84" s="232"/>
      <c r="BN84" s="232"/>
      <c r="BO84" s="232"/>
      <c r="BP84" s="232"/>
      <c r="BQ84" s="229">
        <v>78</v>
      </c>
      <c r="BR84" s="234"/>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21"/>
    </row>
    <row r="85" spans="1:131" ht="26.25" customHeight="1" x14ac:dyDescent="0.15">
      <c r="A85" s="229">
        <v>18</v>
      </c>
      <c r="B85" s="904"/>
      <c r="C85" s="905"/>
      <c r="D85" s="905"/>
      <c r="E85" s="905"/>
      <c r="F85" s="905"/>
      <c r="G85" s="905"/>
      <c r="H85" s="905"/>
      <c r="I85" s="905"/>
      <c r="J85" s="905"/>
      <c r="K85" s="905"/>
      <c r="L85" s="905"/>
      <c r="M85" s="905"/>
      <c r="N85" s="905"/>
      <c r="O85" s="905"/>
      <c r="P85" s="906"/>
      <c r="Q85" s="907"/>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3"/>
      <c r="BA85" s="863"/>
      <c r="BB85" s="863"/>
      <c r="BC85" s="863"/>
      <c r="BD85" s="864"/>
      <c r="BE85" s="232"/>
      <c r="BF85" s="232"/>
      <c r="BG85" s="232"/>
      <c r="BH85" s="232"/>
      <c r="BI85" s="232"/>
      <c r="BJ85" s="232"/>
      <c r="BK85" s="232"/>
      <c r="BL85" s="232"/>
      <c r="BM85" s="232"/>
      <c r="BN85" s="232"/>
      <c r="BO85" s="232"/>
      <c r="BP85" s="232"/>
      <c r="BQ85" s="229">
        <v>79</v>
      </c>
      <c r="BR85" s="234"/>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21"/>
    </row>
    <row r="86" spans="1:131" ht="26.25" customHeight="1" x14ac:dyDescent="0.15">
      <c r="A86" s="229">
        <v>19</v>
      </c>
      <c r="B86" s="904"/>
      <c r="C86" s="905"/>
      <c r="D86" s="905"/>
      <c r="E86" s="905"/>
      <c r="F86" s="905"/>
      <c r="G86" s="905"/>
      <c r="H86" s="905"/>
      <c r="I86" s="905"/>
      <c r="J86" s="905"/>
      <c r="K86" s="905"/>
      <c r="L86" s="905"/>
      <c r="M86" s="905"/>
      <c r="N86" s="905"/>
      <c r="O86" s="905"/>
      <c r="P86" s="906"/>
      <c r="Q86" s="907"/>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3"/>
      <c r="BA86" s="863"/>
      <c r="BB86" s="863"/>
      <c r="BC86" s="863"/>
      <c r="BD86" s="864"/>
      <c r="BE86" s="232"/>
      <c r="BF86" s="232"/>
      <c r="BG86" s="232"/>
      <c r="BH86" s="232"/>
      <c r="BI86" s="232"/>
      <c r="BJ86" s="232"/>
      <c r="BK86" s="232"/>
      <c r="BL86" s="232"/>
      <c r="BM86" s="232"/>
      <c r="BN86" s="232"/>
      <c r="BO86" s="232"/>
      <c r="BP86" s="232"/>
      <c r="BQ86" s="229">
        <v>80</v>
      </c>
      <c r="BR86" s="234"/>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21"/>
    </row>
    <row r="87" spans="1:131" ht="26.25" customHeight="1" x14ac:dyDescent="0.15">
      <c r="A87" s="235">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2"/>
      <c r="BF87" s="232"/>
      <c r="BG87" s="232"/>
      <c r="BH87" s="232"/>
      <c r="BI87" s="232"/>
      <c r="BJ87" s="232"/>
      <c r="BK87" s="232"/>
      <c r="BL87" s="232"/>
      <c r="BM87" s="232"/>
      <c r="BN87" s="232"/>
      <c r="BO87" s="232"/>
      <c r="BP87" s="232"/>
      <c r="BQ87" s="229">
        <v>81</v>
      </c>
      <c r="BR87" s="234"/>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21"/>
    </row>
    <row r="88" spans="1:131" ht="26.25" customHeight="1" thickBot="1" x14ac:dyDescent="0.2">
      <c r="A88" s="231" t="s">
        <v>394</v>
      </c>
      <c r="B88" s="820" t="s">
        <v>424</v>
      </c>
      <c r="C88" s="821"/>
      <c r="D88" s="821"/>
      <c r="E88" s="821"/>
      <c r="F88" s="821"/>
      <c r="G88" s="821"/>
      <c r="H88" s="821"/>
      <c r="I88" s="821"/>
      <c r="J88" s="821"/>
      <c r="K88" s="821"/>
      <c r="L88" s="821"/>
      <c r="M88" s="821"/>
      <c r="N88" s="821"/>
      <c r="O88" s="821"/>
      <c r="P88" s="822"/>
      <c r="Q88" s="871"/>
      <c r="R88" s="872"/>
      <c r="S88" s="872"/>
      <c r="T88" s="872"/>
      <c r="U88" s="872"/>
      <c r="V88" s="872"/>
      <c r="W88" s="872"/>
      <c r="X88" s="872"/>
      <c r="Y88" s="872"/>
      <c r="Z88" s="872"/>
      <c r="AA88" s="872"/>
      <c r="AB88" s="872"/>
      <c r="AC88" s="872"/>
      <c r="AD88" s="872"/>
      <c r="AE88" s="872"/>
      <c r="AF88" s="875">
        <v>964</v>
      </c>
      <c r="AG88" s="875"/>
      <c r="AH88" s="875"/>
      <c r="AI88" s="875"/>
      <c r="AJ88" s="875"/>
      <c r="AK88" s="872"/>
      <c r="AL88" s="872"/>
      <c r="AM88" s="872"/>
      <c r="AN88" s="872"/>
      <c r="AO88" s="872"/>
      <c r="AP88" s="875">
        <v>5390</v>
      </c>
      <c r="AQ88" s="875"/>
      <c r="AR88" s="875"/>
      <c r="AS88" s="875"/>
      <c r="AT88" s="875"/>
      <c r="AU88" s="875">
        <v>53</v>
      </c>
      <c r="AV88" s="875"/>
      <c r="AW88" s="875"/>
      <c r="AX88" s="875"/>
      <c r="AY88" s="875"/>
      <c r="AZ88" s="880"/>
      <c r="BA88" s="880"/>
      <c r="BB88" s="880"/>
      <c r="BC88" s="880"/>
      <c r="BD88" s="881"/>
      <c r="BE88" s="232"/>
      <c r="BF88" s="232"/>
      <c r="BG88" s="232"/>
      <c r="BH88" s="232"/>
      <c r="BI88" s="232"/>
      <c r="BJ88" s="232"/>
      <c r="BK88" s="232"/>
      <c r="BL88" s="232"/>
      <c r="BM88" s="232"/>
      <c r="BN88" s="232"/>
      <c r="BO88" s="232"/>
      <c r="BP88" s="232"/>
      <c r="BQ88" s="229">
        <v>82</v>
      </c>
      <c r="BR88" s="234"/>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820" t="s">
        <v>425</v>
      </c>
      <c r="BS102" s="821"/>
      <c r="BT102" s="821"/>
      <c r="BU102" s="821"/>
      <c r="BV102" s="821"/>
      <c r="BW102" s="821"/>
      <c r="BX102" s="821"/>
      <c r="BY102" s="821"/>
      <c r="BZ102" s="821"/>
      <c r="CA102" s="821"/>
      <c r="CB102" s="821"/>
      <c r="CC102" s="821"/>
      <c r="CD102" s="821"/>
      <c r="CE102" s="821"/>
      <c r="CF102" s="821"/>
      <c r="CG102" s="822"/>
      <c r="CH102" s="918"/>
      <c r="CI102" s="919"/>
      <c r="CJ102" s="919"/>
      <c r="CK102" s="919"/>
      <c r="CL102" s="920"/>
      <c r="CM102" s="918"/>
      <c r="CN102" s="919"/>
      <c r="CO102" s="919"/>
      <c r="CP102" s="919"/>
      <c r="CQ102" s="920"/>
      <c r="CR102" s="921">
        <v>102</v>
      </c>
      <c r="CS102" s="883"/>
      <c r="CT102" s="883"/>
      <c r="CU102" s="883"/>
      <c r="CV102" s="922"/>
      <c r="CW102" s="921"/>
      <c r="CX102" s="883"/>
      <c r="CY102" s="883"/>
      <c r="CZ102" s="883"/>
      <c r="DA102" s="922"/>
      <c r="DB102" s="921"/>
      <c r="DC102" s="883"/>
      <c r="DD102" s="883"/>
      <c r="DE102" s="883"/>
      <c r="DF102" s="922"/>
      <c r="DG102" s="921"/>
      <c r="DH102" s="883"/>
      <c r="DI102" s="883"/>
      <c r="DJ102" s="883"/>
      <c r="DK102" s="922"/>
      <c r="DL102" s="921"/>
      <c r="DM102" s="883"/>
      <c r="DN102" s="883"/>
      <c r="DO102" s="883"/>
      <c r="DP102" s="922"/>
      <c r="DQ102" s="921"/>
      <c r="DR102" s="883"/>
      <c r="DS102" s="883"/>
      <c r="DT102" s="883"/>
      <c r="DU102" s="922"/>
      <c r="DV102" s="820"/>
      <c r="DW102" s="821"/>
      <c r="DX102" s="821"/>
      <c r="DY102" s="821"/>
      <c r="DZ102" s="94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6" t="s">
        <v>426</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7" t="s">
        <v>427</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8" t="s">
        <v>430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1" customFormat="1" ht="26.25" customHeight="1" x14ac:dyDescent="0.15">
      <c r="A109" s="94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433</v>
      </c>
      <c r="AB109" s="924"/>
      <c r="AC109" s="924"/>
      <c r="AD109" s="924"/>
      <c r="AE109" s="925"/>
      <c r="AF109" s="923" t="s">
        <v>434</v>
      </c>
      <c r="AG109" s="924"/>
      <c r="AH109" s="924"/>
      <c r="AI109" s="924"/>
      <c r="AJ109" s="925"/>
      <c r="AK109" s="923" t="s">
        <v>304</v>
      </c>
      <c r="AL109" s="924"/>
      <c r="AM109" s="924"/>
      <c r="AN109" s="924"/>
      <c r="AO109" s="925"/>
      <c r="AP109" s="923" t="s">
        <v>435</v>
      </c>
      <c r="AQ109" s="924"/>
      <c r="AR109" s="924"/>
      <c r="AS109" s="924"/>
      <c r="AT109" s="926"/>
      <c r="AU109" s="94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433</v>
      </c>
      <c r="BR109" s="924"/>
      <c r="BS109" s="924"/>
      <c r="BT109" s="924"/>
      <c r="BU109" s="925"/>
      <c r="BV109" s="923" t="s">
        <v>434</v>
      </c>
      <c r="BW109" s="924"/>
      <c r="BX109" s="924"/>
      <c r="BY109" s="924"/>
      <c r="BZ109" s="925"/>
      <c r="CA109" s="923" t="s">
        <v>304</v>
      </c>
      <c r="CB109" s="924"/>
      <c r="CC109" s="924"/>
      <c r="CD109" s="924"/>
      <c r="CE109" s="925"/>
      <c r="CF109" s="944" t="s">
        <v>435</v>
      </c>
      <c r="CG109" s="944"/>
      <c r="CH109" s="944"/>
      <c r="CI109" s="944"/>
      <c r="CJ109" s="944"/>
      <c r="CK109" s="923"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433</v>
      </c>
      <c r="DH109" s="924"/>
      <c r="DI109" s="924"/>
      <c r="DJ109" s="924"/>
      <c r="DK109" s="925"/>
      <c r="DL109" s="923" t="s">
        <v>434</v>
      </c>
      <c r="DM109" s="924"/>
      <c r="DN109" s="924"/>
      <c r="DO109" s="924"/>
      <c r="DP109" s="925"/>
      <c r="DQ109" s="923" t="s">
        <v>304</v>
      </c>
      <c r="DR109" s="924"/>
      <c r="DS109" s="924"/>
      <c r="DT109" s="924"/>
      <c r="DU109" s="925"/>
      <c r="DV109" s="923" t="s">
        <v>435</v>
      </c>
      <c r="DW109" s="924"/>
      <c r="DX109" s="924"/>
      <c r="DY109" s="924"/>
      <c r="DZ109" s="926"/>
    </row>
    <row r="110" spans="1:131" s="221" customFormat="1" ht="26.25" customHeight="1" x14ac:dyDescent="0.15">
      <c r="A110" s="927" t="s">
        <v>437</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1093725</v>
      </c>
      <c r="AB110" s="931"/>
      <c r="AC110" s="931"/>
      <c r="AD110" s="931"/>
      <c r="AE110" s="932"/>
      <c r="AF110" s="933">
        <v>1096179</v>
      </c>
      <c r="AG110" s="931"/>
      <c r="AH110" s="931"/>
      <c r="AI110" s="931"/>
      <c r="AJ110" s="932"/>
      <c r="AK110" s="933">
        <v>1092296</v>
      </c>
      <c r="AL110" s="931"/>
      <c r="AM110" s="931"/>
      <c r="AN110" s="931"/>
      <c r="AO110" s="932"/>
      <c r="AP110" s="934">
        <v>24.5</v>
      </c>
      <c r="AQ110" s="935"/>
      <c r="AR110" s="935"/>
      <c r="AS110" s="935"/>
      <c r="AT110" s="936"/>
      <c r="AU110" s="937" t="s">
        <v>73</v>
      </c>
      <c r="AV110" s="938"/>
      <c r="AW110" s="938"/>
      <c r="AX110" s="938"/>
      <c r="AY110" s="938"/>
      <c r="AZ110" s="960" t="s">
        <v>438</v>
      </c>
      <c r="BA110" s="928"/>
      <c r="BB110" s="928"/>
      <c r="BC110" s="928"/>
      <c r="BD110" s="928"/>
      <c r="BE110" s="928"/>
      <c r="BF110" s="928"/>
      <c r="BG110" s="928"/>
      <c r="BH110" s="928"/>
      <c r="BI110" s="928"/>
      <c r="BJ110" s="928"/>
      <c r="BK110" s="928"/>
      <c r="BL110" s="928"/>
      <c r="BM110" s="928"/>
      <c r="BN110" s="928"/>
      <c r="BO110" s="928"/>
      <c r="BP110" s="929"/>
      <c r="BQ110" s="961">
        <v>15223538</v>
      </c>
      <c r="BR110" s="962"/>
      <c r="BS110" s="962"/>
      <c r="BT110" s="962"/>
      <c r="BU110" s="962"/>
      <c r="BV110" s="962">
        <v>14715543</v>
      </c>
      <c r="BW110" s="962"/>
      <c r="BX110" s="962"/>
      <c r="BY110" s="962"/>
      <c r="BZ110" s="962"/>
      <c r="CA110" s="962">
        <v>13841974</v>
      </c>
      <c r="CB110" s="962"/>
      <c r="CC110" s="962"/>
      <c r="CD110" s="962"/>
      <c r="CE110" s="962"/>
      <c r="CF110" s="975">
        <v>309.89999999999998</v>
      </c>
      <c r="CG110" s="976"/>
      <c r="CH110" s="976"/>
      <c r="CI110" s="976"/>
      <c r="CJ110" s="976"/>
      <c r="CK110" s="977" t="s">
        <v>439</v>
      </c>
      <c r="CL110" s="978"/>
      <c r="CM110" s="960" t="s">
        <v>440</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391</v>
      </c>
      <c r="DH110" s="962"/>
      <c r="DI110" s="962"/>
      <c r="DJ110" s="962"/>
      <c r="DK110" s="962"/>
      <c r="DL110" s="962" t="s">
        <v>130</v>
      </c>
      <c r="DM110" s="962"/>
      <c r="DN110" s="962"/>
      <c r="DO110" s="962"/>
      <c r="DP110" s="962"/>
      <c r="DQ110" s="962" t="s">
        <v>130</v>
      </c>
      <c r="DR110" s="962"/>
      <c r="DS110" s="962"/>
      <c r="DT110" s="962"/>
      <c r="DU110" s="962"/>
      <c r="DV110" s="963" t="s">
        <v>441</v>
      </c>
      <c r="DW110" s="963"/>
      <c r="DX110" s="963"/>
      <c r="DY110" s="963"/>
      <c r="DZ110" s="964"/>
    </row>
    <row r="111" spans="1:131" s="221" customFormat="1" ht="26.25" customHeight="1" x14ac:dyDescent="0.15">
      <c r="A111" s="965" t="s">
        <v>442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391</v>
      </c>
      <c r="AB111" s="969"/>
      <c r="AC111" s="969"/>
      <c r="AD111" s="969"/>
      <c r="AE111" s="970"/>
      <c r="AF111" s="971" t="s">
        <v>391</v>
      </c>
      <c r="AG111" s="969"/>
      <c r="AH111" s="969"/>
      <c r="AI111" s="969"/>
      <c r="AJ111" s="970"/>
      <c r="AK111" s="971" t="s">
        <v>414</v>
      </c>
      <c r="AL111" s="969"/>
      <c r="AM111" s="969"/>
      <c r="AN111" s="969"/>
      <c r="AO111" s="970"/>
      <c r="AP111" s="972" t="s">
        <v>130</v>
      </c>
      <c r="AQ111" s="973"/>
      <c r="AR111" s="973"/>
      <c r="AS111" s="973"/>
      <c r="AT111" s="974"/>
      <c r="AU111" s="939"/>
      <c r="AV111" s="940"/>
      <c r="AW111" s="940"/>
      <c r="AX111" s="940"/>
      <c r="AY111" s="940"/>
      <c r="AZ111" s="953" t="s">
        <v>443</v>
      </c>
      <c r="BA111" s="954"/>
      <c r="BB111" s="954"/>
      <c r="BC111" s="954"/>
      <c r="BD111" s="954"/>
      <c r="BE111" s="954"/>
      <c r="BF111" s="954"/>
      <c r="BG111" s="954"/>
      <c r="BH111" s="954"/>
      <c r="BI111" s="954"/>
      <c r="BJ111" s="954"/>
      <c r="BK111" s="954"/>
      <c r="BL111" s="954"/>
      <c r="BM111" s="954"/>
      <c r="BN111" s="954"/>
      <c r="BO111" s="954"/>
      <c r="BP111" s="955"/>
      <c r="BQ111" s="956" t="s">
        <v>414</v>
      </c>
      <c r="BR111" s="957"/>
      <c r="BS111" s="957"/>
      <c r="BT111" s="957"/>
      <c r="BU111" s="957"/>
      <c r="BV111" s="957" t="s">
        <v>130</v>
      </c>
      <c r="BW111" s="957"/>
      <c r="BX111" s="957"/>
      <c r="BY111" s="957"/>
      <c r="BZ111" s="957"/>
      <c r="CA111" s="957" t="s">
        <v>130</v>
      </c>
      <c r="CB111" s="957"/>
      <c r="CC111" s="957"/>
      <c r="CD111" s="957"/>
      <c r="CE111" s="957"/>
      <c r="CF111" s="951" t="s">
        <v>391</v>
      </c>
      <c r="CG111" s="952"/>
      <c r="CH111" s="952"/>
      <c r="CI111" s="952"/>
      <c r="CJ111" s="952"/>
      <c r="CK111" s="979"/>
      <c r="CL111" s="980"/>
      <c r="CM111" s="953" t="s">
        <v>444</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391</v>
      </c>
      <c r="DH111" s="957"/>
      <c r="DI111" s="957"/>
      <c r="DJ111" s="957"/>
      <c r="DK111" s="957"/>
      <c r="DL111" s="957" t="s">
        <v>130</v>
      </c>
      <c r="DM111" s="957"/>
      <c r="DN111" s="957"/>
      <c r="DO111" s="957"/>
      <c r="DP111" s="957"/>
      <c r="DQ111" s="957" t="s">
        <v>441</v>
      </c>
      <c r="DR111" s="957"/>
      <c r="DS111" s="957"/>
      <c r="DT111" s="957"/>
      <c r="DU111" s="957"/>
      <c r="DV111" s="958" t="s">
        <v>441</v>
      </c>
      <c r="DW111" s="958"/>
      <c r="DX111" s="958"/>
      <c r="DY111" s="958"/>
      <c r="DZ111" s="959"/>
    </row>
    <row r="112" spans="1:131" s="221" customFormat="1" ht="26.25" customHeight="1" x14ac:dyDescent="0.15">
      <c r="A112" s="983" t="s">
        <v>445</v>
      </c>
      <c r="B112" s="984"/>
      <c r="C112" s="954" t="s">
        <v>446</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414</v>
      </c>
      <c r="AB112" s="990"/>
      <c r="AC112" s="990"/>
      <c r="AD112" s="990"/>
      <c r="AE112" s="991"/>
      <c r="AF112" s="992" t="s">
        <v>391</v>
      </c>
      <c r="AG112" s="990"/>
      <c r="AH112" s="990"/>
      <c r="AI112" s="990"/>
      <c r="AJ112" s="991"/>
      <c r="AK112" s="992" t="s">
        <v>391</v>
      </c>
      <c r="AL112" s="990"/>
      <c r="AM112" s="990"/>
      <c r="AN112" s="990"/>
      <c r="AO112" s="991"/>
      <c r="AP112" s="993" t="s">
        <v>391</v>
      </c>
      <c r="AQ112" s="994"/>
      <c r="AR112" s="994"/>
      <c r="AS112" s="994"/>
      <c r="AT112" s="995"/>
      <c r="AU112" s="939"/>
      <c r="AV112" s="940"/>
      <c r="AW112" s="940"/>
      <c r="AX112" s="940"/>
      <c r="AY112" s="940"/>
      <c r="AZ112" s="953" t="s">
        <v>447</v>
      </c>
      <c r="BA112" s="954"/>
      <c r="BB112" s="954"/>
      <c r="BC112" s="954"/>
      <c r="BD112" s="954"/>
      <c r="BE112" s="954"/>
      <c r="BF112" s="954"/>
      <c r="BG112" s="954"/>
      <c r="BH112" s="954"/>
      <c r="BI112" s="954"/>
      <c r="BJ112" s="954"/>
      <c r="BK112" s="954"/>
      <c r="BL112" s="954"/>
      <c r="BM112" s="954"/>
      <c r="BN112" s="954"/>
      <c r="BO112" s="954"/>
      <c r="BP112" s="955"/>
      <c r="BQ112" s="956">
        <v>2469543</v>
      </c>
      <c r="BR112" s="957"/>
      <c r="BS112" s="957"/>
      <c r="BT112" s="957"/>
      <c r="BU112" s="957"/>
      <c r="BV112" s="957">
        <v>2686115</v>
      </c>
      <c r="BW112" s="957"/>
      <c r="BX112" s="957"/>
      <c r="BY112" s="957"/>
      <c r="BZ112" s="957"/>
      <c r="CA112" s="957">
        <v>2426534</v>
      </c>
      <c r="CB112" s="957"/>
      <c r="CC112" s="957"/>
      <c r="CD112" s="957"/>
      <c r="CE112" s="957"/>
      <c r="CF112" s="951">
        <v>54.3</v>
      </c>
      <c r="CG112" s="952"/>
      <c r="CH112" s="952"/>
      <c r="CI112" s="952"/>
      <c r="CJ112" s="952"/>
      <c r="CK112" s="979"/>
      <c r="CL112" s="980"/>
      <c r="CM112" s="953" t="s">
        <v>448</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391</v>
      </c>
      <c r="DH112" s="957"/>
      <c r="DI112" s="957"/>
      <c r="DJ112" s="957"/>
      <c r="DK112" s="957"/>
      <c r="DL112" s="957" t="s">
        <v>414</v>
      </c>
      <c r="DM112" s="957"/>
      <c r="DN112" s="957"/>
      <c r="DO112" s="957"/>
      <c r="DP112" s="957"/>
      <c r="DQ112" s="957" t="s">
        <v>414</v>
      </c>
      <c r="DR112" s="957"/>
      <c r="DS112" s="957"/>
      <c r="DT112" s="957"/>
      <c r="DU112" s="957"/>
      <c r="DV112" s="958" t="s">
        <v>414</v>
      </c>
      <c r="DW112" s="958"/>
      <c r="DX112" s="958"/>
      <c r="DY112" s="958"/>
      <c r="DZ112" s="959"/>
    </row>
    <row r="113" spans="1:130" s="221" customFormat="1" ht="26.25" customHeight="1" x14ac:dyDescent="0.15">
      <c r="A113" s="985"/>
      <c r="B113" s="986"/>
      <c r="C113" s="954" t="s">
        <v>449</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183019</v>
      </c>
      <c r="AB113" s="969"/>
      <c r="AC113" s="969"/>
      <c r="AD113" s="969"/>
      <c r="AE113" s="970"/>
      <c r="AF113" s="971">
        <v>175129</v>
      </c>
      <c r="AG113" s="969"/>
      <c r="AH113" s="969"/>
      <c r="AI113" s="969"/>
      <c r="AJ113" s="970"/>
      <c r="AK113" s="971">
        <v>160390</v>
      </c>
      <c r="AL113" s="969"/>
      <c r="AM113" s="969"/>
      <c r="AN113" s="969"/>
      <c r="AO113" s="970"/>
      <c r="AP113" s="972">
        <v>3.6</v>
      </c>
      <c r="AQ113" s="973"/>
      <c r="AR113" s="973"/>
      <c r="AS113" s="973"/>
      <c r="AT113" s="974"/>
      <c r="AU113" s="939"/>
      <c r="AV113" s="940"/>
      <c r="AW113" s="940"/>
      <c r="AX113" s="940"/>
      <c r="AY113" s="940"/>
      <c r="AZ113" s="953" t="s">
        <v>450</v>
      </c>
      <c r="BA113" s="954"/>
      <c r="BB113" s="954"/>
      <c r="BC113" s="954"/>
      <c r="BD113" s="954"/>
      <c r="BE113" s="954"/>
      <c r="BF113" s="954"/>
      <c r="BG113" s="954"/>
      <c r="BH113" s="954"/>
      <c r="BI113" s="954"/>
      <c r="BJ113" s="954"/>
      <c r="BK113" s="954"/>
      <c r="BL113" s="954"/>
      <c r="BM113" s="954"/>
      <c r="BN113" s="954"/>
      <c r="BO113" s="954"/>
      <c r="BP113" s="955"/>
      <c r="BQ113" s="956">
        <v>122249</v>
      </c>
      <c r="BR113" s="957"/>
      <c r="BS113" s="957"/>
      <c r="BT113" s="957"/>
      <c r="BU113" s="957"/>
      <c r="BV113" s="957">
        <v>110396</v>
      </c>
      <c r="BW113" s="957"/>
      <c r="BX113" s="957"/>
      <c r="BY113" s="957"/>
      <c r="BZ113" s="957"/>
      <c r="CA113" s="957">
        <v>126791</v>
      </c>
      <c r="CB113" s="957"/>
      <c r="CC113" s="957"/>
      <c r="CD113" s="957"/>
      <c r="CE113" s="957"/>
      <c r="CF113" s="951">
        <v>2.8</v>
      </c>
      <c r="CG113" s="952"/>
      <c r="CH113" s="952"/>
      <c r="CI113" s="952"/>
      <c r="CJ113" s="952"/>
      <c r="CK113" s="979"/>
      <c r="CL113" s="980"/>
      <c r="CM113" s="953" t="s">
        <v>451</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441</v>
      </c>
      <c r="DH113" s="990"/>
      <c r="DI113" s="990"/>
      <c r="DJ113" s="990"/>
      <c r="DK113" s="991"/>
      <c r="DL113" s="992" t="s">
        <v>441</v>
      </c>
      <c r="DM113" s="990"/>
      <c r="DN113" s="990"/>
      <c r="DO113" s="990"/>
      <c r="DP113" s="991"/>
      <c r="DQ113" s="992" t="s">
        <v>130</v>
      </c>
      <c r="DR113" s="990"/>
      <c r="DS113" s="990"/>
      <c r="DT113" s="990"/>
      <c r="DU113" s="991"/>
      <c r="DV113" s="993" t="s">
        <v>391</v>
      </c>
      <c r="DW113" s="994"/>
      <c r="DX113" s="994"/>
      <c r="DY113" s="994"/>
      <c r="DZ113" s="995"/>
    </row>
    <row r="114" spans="1:130" s="221" customFormat="1" ht="26.25" customHeight="1" x14ac:dyDescent="0.15">
      <c r="A114" s="985"/>
      <c r="B114" s="986"/>
      <c r="C114" s="954" t="s">
        <v>452</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11273</v>
      </c>
      <c r="AB114" s="990"/>
      <c r="AC114" s="990"/>
      <c r="AD114" s="990"/>
      <c r="AE114" s="991"/>
      <c r="AF114" s="992">
        <v>11569</v>
      </c>
      <c r="AG114" s="990"/>
      <c r="AH114" s="990"/>
      <c r="AI114" s="990"/>
      <c r="AJ114" s="991"/>
      <c r="AK114" s="992">
        <v>15533</v>
      </c>
      <c r="AL114" s="990"/>
      <c r="AM114" s="990"/>
      <c r="AN114" s="990"/>
      <c r="AO114" s="991"/>
      <c r="AP114" s="993">
        <v>0.3</v>
      </c>
      <c r="AQ114" s="994"/>
      <c r="AR114" s="994"/>
      <c r="AS114" s="994"/>
      <c r="AT114" s="995"/>
      <c r="AU114" s="939"/>
      <c r="AV114" s="940"/>
      <c r="AW114" s="940"/>
      <c r="AX114" s="940"/>
      <c r="AY114" s="940"/>
      <c r="AZ114" s="953" t="s">
        <v>453</v>
      </c>
      <c r="BA114" s="954"/>
      <c r="BB114" s="954"/>
      <c r="BC114" s="954"/>
      <c r="BD114" s="954"/>
      <c r="BE114" s="954"/>
      <c r="BF114" s="954"/>
      <c r="BG114" s="954"/>
      <c r="BH114" s="954"/>
      <c r="BI114" s="954"/>
      <c r="BJ114" s="954"/>
      <c r="BK114" s="954"/>
      <c r="BL114" s="954"/>
      <c r="BM114" s="954"/>
      <c r="BN114" s="954"/>
      <c r="BO114" s="954"/>
      <c r="BP114" s="955"/>
      <c r="BQ114" s="956">
        <v>1015342</v>
      </c>
      <c r="BR114" s="957"/>
      <c r="BS114" s="957"/>
      <c r="BT114" s="957"/>
      <c r="BU114" s="957"/>
      <c r="BV114" s="957">
        <v>915179</v>
      </c>
      <c r="BW114" s="957"/>
      <c r="BX114" s="957"/>
      <c r="BY114" s="957"/>
      <c r="BZ114" s="957"/>
      <c r="CA114" s="957">
        <v>620110</v>
      </c>
      <c r="CB114" s="957"/>
      <c r="CC114" s="957"/>
      <c r="CD114" s="957"/>
      <c r="CE114" s="957"/>
      <c r="CF114" s="951">
        <v>13.9</v>
      </c>
      <c r="CG114" s="952"/>
      <c r="CH114" s="952"/>
      <c r="CI114" s="952"/>
      <c r="CJ114" s="952"/>
      <c r="CK114" s="979"/>
      <c r="CL114" s="980"/>
      <c r="CM114" s="953" t="s">
        <v>454</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391</v>
      </c>
      <c r="DH114" s="990"/>
      <c r="DI114" s="990"/>
      <c r="DJ114" s="990"/>
      <c r="DK114" s="991"/>
      <c r="DL114" s="992" t="s">
        <v>391</v>
      </c>
      <c r="DM114" s="990"/>
      <c r="DN114" s="990"/>
      <c r="DO114" s="990"/>
      <c r="DP114" s="991"/>
      <c r="DQ114" s="992" t="s">
        <v>391</v>
      </c>
      <c r="DR114" s="990"/>
      <c r="DS114" s="990"/>
      <c r="DT114" s="990"/>
      <c r="DU114" s="991"/>
      <c r="DV114" s="993" t="s">
        <v>391</v>
      </c>
      <c r="DW114" s="994"/>
      <c r="DX114" s="994"/>
      <c r="DY114" s="994"/>
      <c r="DZ114" s="995"/>
    </row>
    <row r="115" spans="1:130" s="221" customFormat="1" ht="26.25" customHeight="1" x14ac:dyDescent="0.15">
      <c r="A115" s="985"/>
      <c r="B115" s="986"/>
      <c r="C115" s="954" t="s">
        <v>455</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t="s">
        <v>391</v>
      </c>
      <c r="AB115" s="969"/>
      <c r="AC115" s="969"/>
      <c r="AD115" s="969"/>
      <c r="AE115" s="970"/>
      <c r="AF115" s="971" t="s">
        <v>391</v>
      </c>
      <c r="AG115" s="969"/>
      <c r="AH115" s="969"/>
      <c r="AI115" s="969"/>
      <c r="AJ115" s="970"/>
      <c r="AK115" s="971" t="s">
        <v>391</v>
      </c>
      <c r="AL115" s="969"/>
      <c r="AM115" s="969"/>
      <c r="AN115" s="969"/>
      <c r="AO115" s="970"/>
      <c r="AP115" s="972" t="s">
        <v>441</v>
      </c>
      <c r="AQ115" s="973"/>
      <c r="AR115" s="973"/>
      <c r="AS115" s="973"/>
      <c r="AT115" s="974"/>
      <c r="AU115" s="939"/>
      <c r="AV115" s="940"/>
      <c r="AW115" s="940"/>
      <c r="AX115" s="940"/>
      <c r="AY115" s="940"/>
      <c r="AZ115" s="953" t="s">
        <v>456</v>
      </c>
      <c r="BA115" s="954"/>
      <c r="BB115" s="954"/>
      <c r="BC115" s="954"/>
      <c r="BD115" s="954"/>
      <c r="BE115" s="954"/>
      <c r="BF115" s="954"/>
      <c r="BG115" s="954"/>
      <c r="BH115" s="954"/>
      <c r="BI115" s="954"/>
      <c r="BJ115" s="954"/>
      <c r="BK115" s="954"/>
      <c r="BL115" s="954"/>
      <c r="BM115" s="954"/>
      <c r="BN115" s="954"/>
      <c r="BO115" s="954"/>
      <c r="BP115" s="955"/>
      <c r="BQ115" s="956" t="s">
        <v>391</v>
      </c>
      <c r="BR115" s="957"/>
      <c r="BS115" s="957"/>
      <c r="BT115" s="957"/>
      <c r="BU115" s="957"/>
      <c r="BV115" s="957" t="s">
        <v>391</v>
      </c>
      <c r="BW115" s="957"/>
      <c r="BX115" s="957"/>
      <c r="BY115" s="957"/>
      <c r="BZ115" s="957"/>
      <c r="CA115" s="957" t="s">
        <v>391</v>
      </c>
      <c r="CB115" s="957"/>
      <c r="CC115" s="957"/>
      <c r="CD115" s="957"/>
      <c r="CE115" s="957"/>
      <c r="CF115" s="951" t="s">
        <v>441</v>
      </c>
      <c r="CG115" s="952"/>
      <c r="CH115" s="952"/>
      <c r="CI115" s="952"/>
      <c r="CJ115" s="952"/>
      <c r="CK115" s="979"/>
      <c r="CL115" s="980"/>
      <c r="CM115" s="953" t="s">
        <v>457</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441</v>
      </c>
      <c r="DH115" s="990"/>
      <c r="DI115" s="990"/>
      <c r="DJ115" s="990"/>
      <c r="DK115" s="991"/>
      <c r="DL115" s="992" t="s">
        <v>414</v>
      </c>
      <c r="DM115" s="990"/>
      <c r="DN115" s="990"/>
      <c r="DO115" s="990"/>
      <c r="DP115" s="991"/>
      <c r="DQ115" s="992" t="s">
        <v>130</v>
      </c>
      <c r="DR115" s="990"/>
      <c r="DS115" s="990"/>
      <c r="DT115" s="990"/>
      <c r="DU115" s="991"/>
      <c r="DV115" s="993" t="s">
        <v>130</v>
      </c>
      <c r="DW115" s="994"/>
      <c r="DX115" s="994"/>
      <c r="DY115" s="994"/>
      <c r="DZ115" s="995"/>
    </row>
    <row r="116" spans="1:130" s="221" customFormat="1" ht="26.25" customHeight="1" x14ac:dyDescent="0.15">
      <c r="A116" s="987"/>
      <c r="B116" s="988"/>
      <c r="C116" s="996" t="s">
        <v>458</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419</v>
      </c>
      <c r="AB116" s="990"/>
      <c r="AC116" s="990"/>
      <c r="AD116" s="990"/>
      <c r="AE116" s="991"/>
      <c r="AF116" s="992" t="s">
        <v>414</v>
      </c>
      <c r="AG116" s="990"/>
      <c r="AH116" s="990"/>
      <c r="AI116" s="990"/>
      <c r="AJ116" s="991"/>
      <c r="AK116" s="992" t="s">
        <v>441</v>
      </c>
      <c r="AL116" s="990"/>
      <c r="AM116" s="990"/>
      <c r="AN116" s="990"/>
      <c r="AO116" s="991"/>
      <c r="AP116" s="993" t="s">
        <v>130</v>
      </c>
      <c r="AQ116" s="994"/>
      <c r="AR116" s="994"/>
      <c r="AS116" s="994"/>
      <c r="AT116" s="995"/>
      <c r="AU116" s="939"/>
      <c r="AV116" s="940"/>
      <c r="AW116" s="940"/>
      <c r="AX116" s="940"/>
      <c r="AY116" s="940"/>
      <c r="AZ116" s="998" t="s">
        <v>459</v>
      </c>
      <c r="BA116" s="999"/>
      <c r="BB116" s="999"/>
      <c r="BC116" s="999"/>
      <c r="BD116" s="999"/>
      <c r="BE116" s="999"/>
      <c r="BF116" s="999"/>
      <c r="BG116" s="999"/>
      <c r="BH116" s="999"/>
      <c r="BI116" s="999"/>
      <c r="BJ116" s="999"/>
      <c r="BK116" s="999"/>
      <c r="BL116" s="999"/>
      <c r="BM116" s="999"/>
      <c r="BN116" s="999"/>
      <c r="BO116" s="999"/>
      <c r="BP116" s="1000"/>
      <c r="BQ116" s="956" t="s">
        <v>414</v>
      </c>
      <c r="BR116" s="957"/>
      <c r="BS116" s="957"/>
      <c r="BT116" s="957"/>
      <c r="BU116" s="957"/>
      <c r="BV116" s="957" t="s">
        <v>391</v>
      </c>
      <c r="BW116" s="957"/>
      <c r="BX116" s="957"/>
      <c r="BY116" s="957"/>
      <c r="BZ116" s="957"/>
      <c r="CA116" s="957" t="s">
        <v>441</v>
      </c>
      <c r="CB116" s="957"/>
      <c r="CC116" s="957"/>
      <c r="CD116" s="957"/>
      <c r="CE116" s="957"/>
      <c r="CF116" s="951" t="s">
        <v>130</v>
      </c>
      <c r="CG116" s="952"/>
      <c r="CH116" s="952"/>
      <c r="CI116" s="952"/>
      <c r="CJ116" s="952"/>
      <c r="CK116" s="979"/>
      <c r="CL116" s="980"/>
      <c r="CM116" s="953" t="s">
        <v>460</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391</v>
      </c>
      <c r="DH116" s="990"/>
      <c r="DI116" s="990"/>
      <c r="DJ116" s="990"/>
      <c r="DK116" s="991"/>
      <c r="DL116" s="992" t="s">
        <v>130</v>
      </c>
      <c r="DM116" s="990"/>
      <c r="DN116" s="990"/>
      <c r="DO116" s="990"/>
      <c r="DP116" s="991"/>
      <c r="DQ116" s="992" t="s">
        <v>391</v>
      </c>
      <c r="DR116" s="990"/>
      <c r="DS116" s="990"/>
      <c r="DT116" s="990"/>
      <c r="DU116" s="991"/>
      <c r="DV116" s="993" t="s">
        <v>130</v>
      </c>
      <c r="DW116" s="994"/>
      <c r="DX116" s="994"/>
      <c r="DY116" s="994"/>
      <c r="DZ116" s="995"/>
    </row>
    <row r="117" spans="1:130" s="221" customFormat="1" ht="26.25" customHeight="1" x14ac:dyDescent="0.15">
      <c r="A117" s="94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461</v>
      </c>
      <c r="Z117" s="925"/>
      <c r="AA117" s="1009">
        <v>1288436</v>
      </c>
      <c r="AB117" s="1010"/>
      <c r="AC117" s="1010"/>
      <c r="AD117" s="1010"/>
      <c r="AE117" s="1011"/>
      <c r="AF117" s="1012">
        <v>1282877</v>
      </c>
      <c r="AG117" s="1010"/>
      <c r="AH117" s="1010"/>
      <c r="AI117" s="1010"/>
      <c r="AJ117" s="1011"/>
      <c r="AK117" s="1012">
        <v>1268219</v>
      </c>
      <c r="AL117" s="1010"/>
      <c r="AM117" s="1010"/>
      <c r="AN117" s="1010"/>
      <c r="AO117" s="1011"/>
      <c r="AP117" s="1013"/>
      <c r="AQ117" s="1014"/>
      <c r="AR117" s="1014"/>
      <c r="AS117" s="1014"/>
      <c r="AT117" s="1015"/>
      <c r="AU117" s="939"/>
      <c r="AV117" s="940"/>
      <c r="AW117" s="940"/>
      <c r="AX117" s="940"/>
      <c r="AY117" s="940"/>
      <c r="AZ117" s="1005" t="s">
        <v>462</v>
      </c>
      <c r="BA117" s="1006"/>
      <c r="BB117" s="1006"/>
      <c r="BC117" s="1006"/>
      <c r="BD117" s="1006"/>
      <c r="BE117" s="1006"/>
      <c r="BF117" s="1006"/>
      <c r="BG117" s="1006"/>
      <c r="BH117" s="1006"/>
      <c r="BI117" s="1006"/>
      <c r="BJ117" s="1006"/>
      <c r="BK117" s="1006"/>
      <c r="BL117" s="1006"/>
      <c r="BM117" s="1006"/>
      <c r="BN117" s="1006"/>
      <c r="BO117" s="1006"/>
      <c r="BP117" s="1007"/>
      <c r="BQ117" s="956" t="s">
        <v>441</v>
      </c>
      <c r="BR117" s="957"/>
      <c r="BS117" s="957"/>
      <c r="BT117" s="957"/>
      <c r="BU117" s="957"/>
      <c r="BV117" s="957" t="s">
        <v>130</v>
      </c>
      <c r="BW117" s="957"/>
      <c r="BX117" s="957"/>
      <c r="BY117" s="957"/>
      <c r="BZ117" s="957"/>
      <c r="CA117" s="957" t="s">
        <v>130</v>
      </c>
      <c r="CB117" s="957"/>
      <c r="CC117" s="957"/>
      <c r="CD117" s="957"/>
      <c r="CE117" s="957"/>
      <c r="CF117" s="951" t="s">
        <v>441</v>
      </c>
      <c r="CG117" s="952"/>
      <c r="CH117" s="952"/>
      <c r="CI117" s="952"/>
      <c r="CJ117" s="952"/>
      <c r="CK117" s="979"/>
      <c r="CL117" s="980"/>
      <c r="CM117" s="953" t="s">
        <v>463</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130</v>
      </c>
      <c r="DH117" s="990"/>
      <c r="DI117" s="990"/>
      <c r="DJ117" s="990"/>
      <c r="DK117" s="991"/>
      <c r="DL117" s="992" t="s">
        <v>130</v>
      </c>
      <c r="DM117" s="990"/>
      <c r="DN117" s="990"/>
      <c r="DO117" s="990"/>
      <c r="DP117" s="991"/>
      <c r="DQ117" s="992" t="s">
        <v>130</v>
      </c>
      <c r="DR117" s="990"/>
      <c r="DS117" s="990"/>
      <c r="DT117" s="990"/>
      <c r="DU117" s="991"/>
      <c r="DV117" s="993" t="s">
        <v>391</v>
      </c>
      <c r="DW117" s="994"/>
      <c r="DX117" s="994"/>
      <c r="DY117" s="994"/>
      <c r="DZ117" s="995"/>
    </row>
    <row r="118" spans="1:130" s="221" customFormat="1" ht="26.25" customHeight="1" x14ac:dyDescent="0.15">
      <c r="A118" s="94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433</v>
      </c>
      <c r="AB118" s="924"/>
      <c r="AC118" s="924"/>
      <c r="AD118" s="924"/>
      <c r="AE118" s="925"/>
      <c r="AF118" s="923" t="s">
        <v>434</v>
      </c>
      <c r="AG118" s="924"/>
      <c r="AH118" s="924"/>
      <c r="AI118" s="924"/>
      <c r="AJ118" s="925"/>
      <c r="AK118" s="923" t="s">
        <v>304</v>
      </c>
      <c r="AL118" s="924"/>
      <c r="AM118" s="924"/>
      <c r="AN118" s="924"/>
      <c r="AO118" s="925"/>
      <c r="AP118" s="1001" t="s">
        <v>435</v>
      </c>
      <c r="AQ118" s="1002"/>
      <c r="AR118" s="1002"/>
      <c r="AS118" s="1002"/>
      <c r="AT118" s="1003"/>
      <c r="AU118" s="939"/>
      <c r="AV118" s="940"/>
      <c r="AW118" s="940"/>
      <c r="AX118" s="940"/>
      <c r="AY118" s="940"/>
      <c r="AZ118" s="1004" t="s">
        <v>464</v>
      </c>
      <c r="BA118" s="996"/>
      <c r="BB118" s="996"/>
      <c r="BC118" s="996"/>
      <c r="BD118" s="996"/>
      <c r="BE118" s="996"/>
      <c r="BF118" s="996"/>
      <c r="BG118" s="996"/>
      <c r="BH118" s="996"/>
      <c r="BI118" s="996"/>
      <c r="BJ118" s="996"/>
      <c r="BK118" s="996"/>
      <c r="BL118" s="996"/>
      <c r="BM118" s="996"/>
      <c r="BN118" s="996"/>
      <c r="BO118" s="996"/>
      <c r="BP118" s="997"/>
      <c r="BQ118" s="1030" t="s">
        <v>391</v>
      </c>
      <c r="BR118" s="1031"/>
      <c r="BS118" s="1031"/>
      <c r="BT118" s="1031"/>
      <c r="BU118" s="1031"/>
      <c r="BV118" s="1031" t="s">
        <v>441</v>
      </c>
      <c r="BW118" s="1031"/>
      <c r="BX118" s="1031"/>
      <c r="BY118" s="1031"/>
      <c r="BZ118" s="1031"/>
      <c r="CA118" s="1031" t="s">
        <v>391</v>
      </c>
      <c r="CB118" s="1031"/>
      <c r="CC118" s="1031"/>
      <c r="CD118" s="1031"/>
      <c r="CE118" s="1031"/>
      <c r="CF118" s="951" t="s">
        <v>130</v>
      </c>
      <c r="CG118" s="952"/>
      <c r="CH118" s="952"/>
      <c r="CI118" s="952"/>
      <c r="CJ118" s="952"/>
      <c r="CK118" s="979"/>
      <c r="CL118" s="980"/>
      <c r="CM118" s="953" t="s">
        <v>465</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391</v>
      </c>
      <c r="DH118" s="990"/>
      <c r="DI118" s="990"/>
      <c r="DJ118" s="990"/>
      <c r="DK118" s="991"/>
      <c r="DL118" s="992" t="s">
        <v>130</v>
      </c>
      <c r="DM118" s="990"/>
      <c r="DN118" s="990"/>
      <c r="DO118" s="990"/>
      <c r="DP118" s="991"/>
      <c r="DQ118" s="992" t="s">
        <v>130</v>
      </c>
      <c r="DR118" s="990"/>
      <c r="DS118" s="990"/>
      <c r="DT118" s="990"/>
      <c r="DU118" s="991"/>
      <c r="DV118" s="993" t="s">
        <v>130</v>
      </c>
      <c r="DW118" s="994"/>
      <c r="DX118" s="994"/>
      <c r="DY118" s="994"/>
      <c r="DZ118" s="995"/>
    </row>
    <row r="119" spans="1:130" s="221" customFormat="1" ht="26.25" customHeight="1" x14ac:dyDescent="0.15">
      <c r="A119" s="1087" t="s">
        <v>439</v>
      </c>
      <c r="B119" s="978"/>
      <c r="C119" s="960" t="s">
        <v>440</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441</v>
      </c>
      <c r="AB119" s="931"/>
      <c r="AC119" s="931"/>
      <c r="AD119" s="931"/>
      <c r="AE119" s="932"/>
      <c r="AF119" s="933" t="s">
        <v>130</v>
      </c>
      <c r="AG119" s="931"/>
      <c r="AH119" s="931"/>
      <c r="AI119" s="931"/>
      <c r="AJ119" s="932"/>
      <c r="AK119" s="933" t="s">
        <v>130</v>
      </c>
      <c r="AL119" s="931"/>
      <c r="AM119" s="931"/>
      <c r="AN119" s="931"/>
      <c r="AO119" s="932"/>
      <c r="AP119" s="934" t="s">
        <v>130</v>
      </c>
      <c r="AQ119" s="935"/>
      <c r="AR119" s="935"/>
      <c r="AS119" s="935"/>
      <c r="AT119" s="936"/>
      <c r="AU119" s="941"/>
      <c r="AV119" s="942"/>
      <c r="AW119" s="942"/>
      <c r="AX119" s="942"/>
      <c r="AY119" s="942"/>
      <c r="AZ119" s="242" t="s">
        <v>187</v>
      </c>
      <c r="BA119" s="242"/>
      <c r="BB119" s="242"/>
      <c r="BC119" s="242"/>
      <c r="BD119" s="242"/>
      <c r="BE119" s="242"/>
      <c r="BF119" s="242"/>
      <c r="BG119" s="242"/>
      <c r="BH119" s="242"/>
      <c r="BI119" s="242"/>
      <c r="BJ119" s="242"/>
      <c r="BK119" s="242"/>
      <c r="BL119" s="242"/>
      <c r="BM119" s="242"/>
      <c r="BN119" s="242"/>
      <c r="BO119" s="1008" t="s">
        <v>466</v>
      </c>
      <c r="BP119" s="1036"/>
      <c r="BQ119" s="1030">
        <v>18830672</v>
      </c>
      <c r="BR119" s="1031"/>
      <c r="BS119" s="1031"/>
      <c r="BT119" s="1031"/>
      <c r="BU119" s="1031"/>
      <c r="BV119" s="1031">
        <v>18427233</v>
      </c>
      <c r="BW119" s="1031"/>
      <c r="BX119" s="1031"/>
      <c r="BY119" s="1031"/>
      <c r="BZ119" s="1031"/>
      <c r="CA119" s="1031">
        <v>17015409</v>
      </c>
      <c r="CB119" s="1031"/>
      <c r="CC119" s="1031"/>
      <c r="CD119" s="1031"/>
      <c r="CE119" s="1031"/>
      <c r="CF119" s="1032"/>
      <c r="CG119" s="1033"/>
      <c r="CH119" s="1033"/>
      <c r="CI119" s="1033"/>
      <c r="CJ119" s="1034"/>
      <c r="CK119" s="981"/>
      <c r="CL119" s="982"/>
      <c r="CM119" s="1004" t="s">
        <v>467</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391</v>
      </c>
      <c r="DH119" s="1017"/>
      <c r="DI119" s="1017"/>
      <c r="DJ119" s="1017"/>
      <c r="DK119" s="1018"/>
      <c r="DL119" s="1016" t="s">
        <v>391</v>
      </c>
      <c r="DM119" s="1017"/>
      <c r="DN119" s="1017"/>
      <c r="DO119" s="1017"/>
      <c r="DP119" s="1018"/>
      <c r="DQ119" s="1016" t="s">
        <v>130</v>
      </c>
      <c r="DR119" s="1017"/>
      <c r="DS119" s="1017"/>
      <c r="DT119" s="1017"/>
      <c r="DU119" s="1018"/>
      <c r="DV119" s="1019" t="s">
        <v>441</v>
      </c>
      <c r="DW119" s="1020"/>
      <c r="DX119" s="1020"/>
      <c r="DY119" s="1020"/>
      <c r="DZ119" s="1021"/>
    </row>
    <row r="120" spans="1:130" s="221" customFormat="1" ht="26.25" customHeight="1" x14ac:dyDescent="0.15">
      <c r="A120" s="1088"/>
      <c r="B120" s="980"/>
      <c r="C120" s="953" t="s">
        <v>444</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391</v>
      </c>
      <c r="AB120" s="990"/>
      <c r="AC120" s="990"/>
      <c r="AD120" s="990"/>
      <c r="AE120" s="991"/>
      <c r="AF120" s="992" t="s">
        <v>441</v>
      </c>
      <c r="AG120" s="990"/>
      <c r="AH120" s="990"/>
      <c r="AI120" s="990"/>
      <c r="AJ120" s="991"/>
      <c r="AK120" s="992" t="s">
        <v>441</v>
      </c>
      <c r="AL120" s="990"/>
      <c r="AM120" s="990"/>
      <c r="AN120" s="990"/>
      <c r="AO120" s="991"/>
      <c r="AP120" s="993" t="s">
        <v>391</v>
      </c>
      <c r="AQ120" s="994"/>
      <c r="AR120" s="994"/>
      <c r="AS120" s="994"/>
      <c r="AT120" s="995"/>
      <c r="AU120" s="1022" t="s">
        <v>468</v>
      </c>
      <c r="AV120" s="1023"/>
      <c r="AW120" s="1023"/>
      <c r="AX120" s="1023"/>
      <c r="AY120" s="1024"/>
      <c r="AZ120" s="960" t="s">
        <v>469</v>
      </c>
      <c r="BA120" s="928"/>
      <c r="BB120" s="928"/>
      <c r="BC120" s="928"/>
      <c r="BD120" s="928"/>
      <c r="BE120" s="928"/>
      <c r="BF120" s="928"/>
      <c r="BG120" s="928"/>
      <c r="BH120" s="928"/>
      <c r="BI120" s="928"/>
      <c r="BJ120" s="928"/>
      <c r="BK120" s="928"/>
      <c r="BL120" s="928"/>
      <c r="BM120" s="928"/>
      <c r="BN120" s="928"/>
      <c r="BO120" s="928"/>
      <c r="BP120" s="929"/>
      <c r="BQ120" s="961">
        <v>789084</v>
      </c>
      <c r="BR120" s="962"/>
      <c r="BS120" s="962"/>
      <c r="BT120" s="962"/>
      <c r="BU120" s="962"/>
      <c r="BV120" s="962">
        <v>854547</v>
      </c>
      <c r="BW120" s="962"/>
      <c r="BX120" s="962"/>
      <c r="BY120" s="962"/>
      <c r="BZ120" s="962"/>
      <c r="CA120" s="962">
        <v>1006297</v>
      </c>
      <c r="CB120" s="962"/>
      <c r="CC120" s="962"/>
      <c r="CD120" s="962"/>
      <c r="CE120" s="962"/>
      <c r="CF120" s="975">
        <v>22.5</v>
      </c>
      <c r="CG120" s="976"/>
      <c r="CH120" s="976"/>
      <c r="CI120" s="976"/>
      <c r="CJ120" s="976"/>
      <c r="CK120" s="1037" t="s">
        <v>470</v>
      </c>
      <c r="CL120" s="1038"/>
      <c r="CM120" s="1038"/>
      <c r="CN120" s="1038"/>
      <c r="CO120" s="1039"/>
      <c r="CP120" s="1045" t="s">
        <v>471</v>
      </c>
      <c r="CQ120" s="1046"/>
      <c r="CR120" s="1046"/>
      <c r="CS120" s="1046"/>
      <c r="CT120" s="1046"/>
      <c r="CU120" s="1046"/>
      <c r="CV120" s="1046"/>
      <c r="CW120" s="1046"/>
      <c r="CX120" s="1046"/>
      <c r="CY120" s="1046"/>
      <c r="CZ120" s="1046"/>
      <c r="DA120" s="1046"/>
      <c r="DB120" s="1046"/>
      <c r="DC120" s="1046"/>
      <c r="DD120" s="1046"/>
      <c r="DE120" s="1046"/>
      <c r="DF120" s="1047"/>
      <c r="DG120" s="961">
        <v>2130050</v>
      </c>
      <c r="DH120" s="962"/>
      <c r="DI120" s="962"/>
      <c r="DJ120" s="962"/>
      <c r="DK120" s="962"/>
      <c r="DL120" s="962">
        <v>2314513</v>
      </c>
      <c r="DM120" s="962"/>
      <c r="DN120" s="962"/>
      <c r="DO120" s="962"/>
      <c r="DP120" s="962"/>
      <c r="DQ120" s="962">
        <v>2062190</v>
      </c>
      <c r="DR120" s="962"/>
      <c r="DS120" s="962"/>
      <c r="DT120" s="962"/>
      <c r="DU120" s="962"/>
      <c r="DV120" s="963">
        <v>46.2</v>
      </c>
      <c r="DW120" s="963"/>
      <c r="DX120" s="963"/>
      <c r="DY120" s="963"/>
      <c r="DZ120" s="964"/>
    </row>
    <row r="121" spans="1:130" s="221" customFormat="1" ht="26.25" customHeight="1" x14ac:dyDescent="0.15">
      <c r="A121" s="1088"/>
      <c r="B121" s="980"/>
      <c r="C121" s="1005" t="s">
        <v>472</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441</v>
      </c>
      <c r="AB121" s="990"/>
      <c r="AC121" s="990"/>
      <c r="AD121" s="990"/>
      <c r="AE121" s="991"/>
      <c r="AF121" s="992" t="s">
        <v>391</v>
      </c>
      <c r="AG121" s="990"/>
      <c r="AH121" s="990"/>
      <c r="AI121" s="990"/>
      <c r="AJ121" s="991"/>
      <c r="AK121" s="992" t="s">
        <v>130</v>
      </c>
      <c r="AL121" s="990"/>
      <c r="AM121" s="990"/>
      <c r="AN121" s="990"/>
      <c r="AO121" s="991"/>
      <c r="AP121" s="993" t="s">
        <v>130</v>
      </c>
      <c r="AQ121" s="994"/>
      <c r="AR121" s="994"/>
      <c r="AS121" s="994"/>
      <c r="AT121" s="995"/>
      <c r="AU121" s="1025"/>
      <c r="AV121" s="1026"/>
      <c r="AW121" s="1026"/>
      <c r="AX121" s="1026"/>
      <c r="AY121" s="1027"/>
      <c r="AZ121" s="953" t="s">
        <v>473</v>
      </c>
      <c r="BA121" s="954"/>
      <c r="BB121" s="954"/>
      <c r="BC121" s="954"/>
      <c r="BD121" s="954"/>
      <c r="BE121" s="954"/>
      <c r="BF121" s="954"/>
      <c r="BG121" s="954"/>
      <c r="BH121" s="954"/>
      <c r="BI121" s="954"/>
      <c r="BJ121" s="954"/>
      <c r="BK121" s="954"/>
      <c r="BL121" s="954"/>
      <c r="BM121" s="954"/>
      <c r="BN121" s="954"/>
      <c r="BO121" s="954"/>
      <c r="BP121" s="955"/>
      <c r="BQ121" s="956">
        <v>13108</v>
      </c>
      <c r="BR121" s="957"/>
      <c r="BS121" s="957"/>
      <c r="BT121" s="957"/>
      <c r="BU121" s="957"/>
      <c r="BV121" s="957">
        <v>15083</v>
      </c>
      <c r="BW121" s="957"/>
      <c r="BX121" s="957"/>
      <c r="BY121" s="957"/>
      <c r="BZ121" s="957"/>
      <c r="CA121" s="957">
        <v>10287</v>
      </c>
      <c r="CB121" s="957"/>
      <c r="CC121" s="957"/>
      <c r="CD121" s="957"/>
      <c r="CE121" s="957"/>
      <c r="CF121" s="951">
        <v>0.2</v>
      </c>
      <c r="CG121" s="952"/>
      <c r="CH121" s="952"/>
      <c r="CI121" s="952"/>
      <c r="CJ121" s="952"/>
      <c r="CK121" s="1040"/>
      <c r="CL121" s="1041"/>
      <c r="CM121" s="1041"/>
      <c r="CN121" s="1041"/>
      <c r="CO121" s="1042"/>
      <c r="CP121" s="1050" t="s">
        <v>474</v>
      </c>
      <c r="CQ121" s="1051"/>
      <c r="CR121" s="1051"/>
      <c r="CS121" s="1051"/>
      <c r="CT121" s="1051"/>
      <c r="CU121" s="1051"/>
      <c r="CV121" s="1051"/>
      <c r="CW121" s="1051"/>
      <c r="CX121" s="1051"/>
      <c r="CY121" s="1051"/>
      <c r="CZ121" s="1051"/>
      <c r="DA121" s="1051"/>
      <c r="DB121" s="1051"/>
      <c r="DC121" s="1051"/>
      <c r="DD121" s="1051"/>
      <c r="DE121" s="1051"/>
      <c r="DF121" s="1052"/>
      <c r="DG121" s="956">
        <v>217940</v>
      </c>
      <c r="DH121" s="957"/>
      <c r="DI121" s="957"/>
      <c r="DJ121" s="957"/>
      <c r="DK121" s="957"/>
      <c r="DL121" s="957">
        <v>203951</v>
      </c>
      <c r="DM121" s="957"/>
      <c r="DN121" s="957"/>
      <c r="DO121" s="957"/>
      <c r="DP121" s="957"/>
      <c r="DQ121" s="957">
        <v>188342</v>
      </c>
      <c r="DR121" s="957"/>
      <c r="DS121" s="957"/>
      <c r="DT121" s="957"/>
      <c r="DU121" s="957"/>
      <c r="DV121" s="958">
        <v>4.2</v>
      </c>
      <c r="DW121" s="958"/>
      <c r="DX121" s="958"/>
      <c r="DY121" s="958"/>
      <c r="DZ121" s="959"/>
    </row>
    <row r="122" spans="1:130" s="221" customFormat="1" ht="26.25" customHeight="1" x14ac:dyDescent="0.15">
      <c r="A122" s="1088"/>
      <c r="B122" s="980"/>
      <c r="C122" s="953" t="s">
        <v>454</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130</v>
      </c>
      <c r="AB122" s="990"/>
      <c r="AC122" s="990"/>
      <c r="AD122" s="990"/>
      <c r="AE122" s="991"/>
      <c r="AF122" s="992" t="s">
        <v>391</v>
      </c>
      <c r="AG122" s="990"/>
      <c r="AH122" s="990"/>
      <c r="AI122" s="990"/>
      <c r="AJ122" s="991"/>
      <c r="AK122" s="992" t="s">
        <v>130</v>
      </c>
      <c r="AL122" s="990"/>
      <c r="AM122" s="990"/>
      <c r="AN122" s="990"/>
      <c r="AO122" s="991"/>
      <c r="AP122" s="993" t="s">
        <v>391</v>
      </c>
      <c r="AQ122" s="994"/>
      <c r="AR122" s="994"/>
      <c r="AS122" s="994"/>
      <c r="AT122" s="995"/>
      <c r="AU122" s="1025"/>
      <c r="AV122" s="1026"/>
      <c r="AW122" s="1026"/>
      <c r="AX122" s="1026"/>
      <c r="AY122" s="1027"/>
      <c r="AZ122" s="1004" t="s">
        <v>475</v>
      </c>
      <c r="BA122" s="996"/>
      <c r="BB122" s="996"/>
      <c r="BC122" s="996"/>
      <c r="BD122" s="996"/>
      <c r="BE122" s="996"/>
      <c r="BF122" s="996"/>
      <c r="BG122" s="996"/>
      <c r="BH122" s="996"/>
      <c r="BI122" s="996"/>
      <c r="BJ122" s="996"/>
      <c r="BK122" s="996"/>
      <c r="BL122" s="996"/>
      <c r="BM122" s="996"/>
      <c r="BN122" s="996"/>
      <c r="BO122" s="996"/>
      <c r="BP122" s="997"/>
      <c r="BQ122" s="1030">
        <v>8491798</v>
      </c>
      <c r="BR122" s="1031"/>
      <c r="BS122" s="1031"/>
      <c r="BT122" s="1031"/>
      <c r="BU122" s="1031"/>
      <c r="BV122" s="1031">
        <v>8206869</v>
      </c>
      <c r="BW122" s="1031"/>
      <c r="BX122" s="1031"/>
      <c r="BY122" s="1031"/>
      <c r="BZ122" s="1031"/>
      <c r="CA122" s="1031">
        <v>7808056</v>
      </c>
      <c r="CB122" s="1031"/>
      <c r="CC122" s="1031"/>
      <c r="CD122" s="1031"/>
      <c r="CE122" s="1031"/>
      <c r="CF122" s="1048">
        <v>174.8</v>
      </c>
      <c r="CG122" s="1049"/>
      <c r="CH122" s="1049"/>
      <c r="CI122" s="1049"/>
      <c r="CJ122" s="1049"/>
      <c r="CK122" s="1040"/>
      <c r="CL122" s="1041"/>
      <c r="CM122" s="1041"/>
      <c r="CN122" s="1041"/>
      <c r="CO122" s="1042"/>
      <c r="CP122" s="1050" t="s">
        <v>476</v>
      </c>
      <c r="CQ122" s="1051"/>
      <c r="CR122" s="1051"/>
      <c r="CS122" s="1051"/>
      <c r="CT122" s="1051"/>
      <c r="CU122" s="1051"/>
      <c r="CV122" s="1051"/>
      <c r="CW122" s="1051"/>
      <c r="CX122" s="1051"/>
      <c r="CY122" s="1051"/>
      <c r="CZ122" s="1051"/>
      <c r="DA122" s="1051"/>
      <c r="DB122" s="1051"/>
      <c r="DC122" s="1051"/>
      <c r="DD122" s="1051"/>
      <c r="DE122" s="1051"/>
      <c r="DF122" s="1052"/>
      <c r="DG122" s="956">
        <v>121553</v>
      </c>
      <c r="DH122" s="957"/>
      <c r="DI122" s="957"/>
      <c r="DJ122" s="957"/>
      <c r="DK122" s="957"/>
      <c r="DL122" s="957">
        <v>167651</v>
      </c>
      <c r="DM122" s="957"/>
      <c r="DN122" s="957"/>
      <c r="DO122" s="957"/>
      <c r="DP122" s="957"/>
      <c r="DQ122" s="957">
        <v>176002</v>
      </c>
      <c r="DR122" s="957"/>
      <c r="DS122" s="957"/>
      <c r="DT122" s="957"/>
      <c r="DU122" s="957"/>
      <c r="DV122" s="958">
        <v>3.9</v>
      </c>
      <c r="DW122" s="958"/>
      <c r="DX122" s="958"/>
      <c r="DY122" s="958"/>
      <c r="DZ122" s="959"/>
    </row>
    <row r="123" spans="1:130" s="221" customFormat="1" ht="26.25" customHeight="1" x14ac:dyDescent="0.15">
      <c r="A123" s="1088"/>
      <c r="B123" s="980"/>
      <c r="C123" s="953" t="s">
        <v>460</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130</v>
      </c>
      <c r="AB123" s="990"/>
      <c r="AC123" s="990"/>
      <c r="AD123" s="990"/>
      <c r="AE123" s="991"/>
      <c r="AF123" s="992" t="s">
        <v>441</v>
      </c>
      <c r="AG123" s="990"/>
      <c r="AH123" s="990"/>
      <c r="AI123" s="990"/>
      <c r="AJ123" s="991"/>
      <c r="AK123" s="992" t="s">
        <v>391</v>
      </c>
      <c r="AL123" s="990"/>
      <c r="AM123" s="990"/>
      <c r="AN123" s="990"/>
      <c r="AO123" s="991"/>
      <c r="AP123" s="993" t="s">
        <v>414</v>
      </c>
      <c r="AQ123" s="994"/>
      <c r="AR123" s="994"/>
      <c r="AS123" s="994"/>
      <c r="AT123" s="995"/>
      <c r="AU123" s="1028"/>
      <c r="AV123" s="1029"/>
      <c r="AW123" s="1029"/>
      <c r="AX123" s="1029"/>
      <c r="AY123" s="1029"/>
      <c r="AZ123" s="242" t="s">
        <v>187</v>
      </c>
      <c r="BA123" s="242"/>
      <c r="BB123" s="242"/>
      <c r="BC123" s="242"/>
      <c r="BD123" s="242"/>
      <c r="BE123" s="242"/>
      <c r="BF123" s="242"/>
      <c r="BG123" s="242"/>
      <c r="BH123" s="242"/>
      <c r="BI123" s="242"/>
      <c r="BJ123" s="242"/>
      <c r="BK123" s="242"/>
      <c r="BL123" s="242"/>
      <c r="BM123" s="242"/>
      <c r="BN123" s="242"/>
      <c r="BO123" s="1008" t="s">
        <v>477</v>
      </c>
      <c r="BP123" s="1036"/>
      <c r="BQ123" s="1094">
        <v>9293990</v>
      </c>
      <c r="BR123" s="1095"/>
      <c r="BS123" s="1095"/>
      <c r="BT123" s="1095"/>
      <c r="BU123" s="1095"/>
      <c r="BV123" s="1095">
        <v>9076499</v>
      </c>
      <c r="BW123" s="1095"/>
      <c r="BX123" s="1095"/>
      <c r="BY123" s="1095"/>
      <c r="BZ123" s="1095"/>
      <c r="CA123" s="1095">
        <v>8824640</v>
      </c>
      <c r="CB123" s="1095"/>
      <c r="CC123" s="1095"/>
      <c r="CD123" s="1095"/>
      <c r="CE123" s="1095"/>
      <c r="CF123" s="1032"/>
      <c r="CG123" s="1033"/>
      <c r="CH123" s="1033"/>
      <c r="CI123" s="1033"/>
      <c r="CJ123" s="1034"/>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221" customFormat="1" ht="26.25" customHeight="1" thickBot="1" x14ac:dyDescent="0.2">
      <c r="A124" s="1088"/>
      <c r="B124" s="980"/>
      <c r="C124" s="953" t="s">
        <v>463</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391</v>
      </c>
      <c r="AB124" s="990"/>
      <c r="AC124" s="990"/>
      <c r="AD124" s="990"/>
      <c r="AE124" s="991"/>
      <c r="AF124" s="992" t="s">
        <v>130</v>
      </c>
      <c r="AG124" s="990"/>
      <c r="AH124" s="990"/>
      <c r="AI124" s="990"/>
      <c r="AJ124" s="991"/>
      <c r="AK124" s="992" t="s">
        <v>441</v>
      </c>
      <c r="AL124" s="990"/>
      <c r="AM124" s="990"/>
      <c r="AN124" s="990"/>
      <c r="AO124" s="991"/>
      <c r="AP124" s="993" t="s">
        <v>391</v>
      </c>
      <c r="AQ124" s="994"/>
      <c r="AR124" s="994"/>
      <c r="AS124" s="994"/>
      <c r="AT124" s="995"/>
      <c r="AU124" s="1090" t="s">
        <v>478</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241.3</v>
      </c>
      <c r="BR124" s="1058"/>
      <c r="BS124" s="1058"/>
      <c r="BT124" s="1058"/>
      <c r="BU124" s="1058"/>
      <c r="BV124" s="1058">
        <v>222.8</v>
      </c>
      <c r="BW124" s="1058"/>
      <c r="BX124" s="1058"/>
      <c r="BY124" s="1058"/>
      <c r="BZ124" s="1058"/>
      <c r="CA124" s="1058">
        <v>183.3</v>
      </c>
      <c r="CB124" s="1058"/>
      <c r="CC124" s="1058"/>
      <c r="CD124" s="1058"/>
      <c r="CE124" s="1058"/>
      <c r="CF124" s="1059"/>
      <c r="CG124" s="1060"/>
      <c r="CH124" s="1060"/>
      <c r="CI124" s="1060"/>
      <c r="CJ124" s="1061"/>
      <c r="CK124" s="1043"/>
      <c r="CL124" s="1043"/>
      <c r="CM124" s="1043"/>
      <c r="CN124" s="1043"/>
      <c r="CO124" s="1044"/>
      <c r="CP124" s="1050" t="s">
        <v>479</v>
      </c>
      <c r="CQ124" s="1051"/>
      <c r="CR124" s="1051"/>
      <c r="CS124" s="1051"/>
      <c r="CT124" s="1051"/>
      <c r="CU124" s="1051"/>
      <c r="CV124" s="1051"/>
      <c r="CW124" s="1051"/>
      <c r="CX124" s="1051"/>
      <c r="CY124" s="1051"/>
      <c r="CZ124" s="1051"/>
      <c r="DA124" s="1051"/>
      <c r="DB124" s="1051"/>
      <c r="DC124" s="1051"/>
      <c r="DD124" s="1051"/>
      <c r="DE124" s="1051"/>
      <c r="DF124" s="1052"/>
      <c r="DG124" s="1035" t="s">
        <v>130</v>
      </c>
      <c r="DH124" s="1017"/>
      <c r="DI124" s="1017"/>
      <c r="DJ124" s="1017"/>
      <c r="DK124" s="1018"/>
      <c r="DL124" s="1016" t="s">
        <v>130</v>
      </c>
      <c r="DM124" s="1017"/>
      <c r="DN124" s="1017"/>
      <c r="DO124" s="1017"/>
      <c r="DP124" s="1018"/>
      <c r="DQ124" s="1016" t="s">
        <v>130</v>
      </c>
      <c r="DR124" s="1017"/>
      <c r="DS124" s="1017"/>
      <c r="DT124" s="1017"/>
      <c r="DU124" s="1018"/>
      <c r="DV124" s="1019" t="s">
        <v>391</v>
      </c>
      <c r="DW124" s="1020"/>
      <c r="DX124" s="1020"/>
      <c r="DY124" s="1020"/>
      <c r="DZ124" s="1021"/>
    </row>
    <row r="125" spans="1:130" s="221" customFormat="1" ht="26.25" customHeight="1" x14ac:dyDescent="0.15">
      <c r="A125" s="1088"/>
      <c r="B125" s="980"/>
      <c r="C125" s="953" t="s">
        <v>465</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391</v>
      </c>
      <c r="AB125" s="990"/>
      <c r="AC125" s="990"/>
      <c r="AD125" s="990"/>
      <c r="AE125" s="991"/>
      <c r="AF125" s="992" t="s">
        <v>391</v>
      </c>
      <c r="AG125" s="990"/>
      <c r="AH125" s="990"/>
      <c r="AI125" s="990"/>
      <c r="AJ125" s="991"/>
      <c r="AK125" s="992" t="s">
        <v>130</v>
      </c>
      <c r="AL125" s="990"/>
      <c r="AM125" s="990"/>
      <c r="AN125" s="990"/>
      <c r="AO125" s="991"/>
      <c r="AP125" s="993" t="s">
        <v>391</v>
      </c>
      <c r="AQ125" s="994"/>
      <c r="AR125" s="994"/>
      <c r="AS125" s="994"/>
      <c r="AT125" s="99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3" t="s">
        <v>480</v>
      </c>
      <c r="CL125" s="1038"/>
      <c r="CM125" s="1038"/>
      <c r="CN125" s="1038"/>
      <c r="CO125" s="1039"/>
      <c r="CP125" s="960" t="s">
        <v>481</v>
      </c>
      <c r="CQ125" s="928"/>
      <c r="CR125" s="928"/>
      <c r="CS125" s="928"/>
      <c r="CT125" s="928"/>
      <c r="CU125" s="928"/>
      <c r="CV125" s="928"/>
      <c r="CW125" s="928"/>
      <c r="CX125" s="928"/>
      <c r="CY125" s="928"/>
      <c r="CZ125" s="928"/>
      <c r="DA125" s="928"/>
      <c r="DB125" s="928"/>
      <c r="DC125" s="928"/>
      <c r="DD125" s="928"/>
      <c r="DE125" s="928"/>
      <c r="DF125" s="929"/>
      <c r="DG125" s="961" t="s">
        <v>130</v>
      </c>
      <c r="DH125" s="962"/>
      <c r="DI125" s="962"/>
      <c r="DJ125" s="962"/>
      <c r="DK125" s="962"/>
      <c r="DL125" s="962" t="s">
        <v>391</v>
      </c>
      <c r="DM125" s="962"/>
      <c r="DN125" s="962"/>
      <c r="DO125" s="962"/>
      <c r="DP125" s="962"/>
      <c r="DQ125" s="962" t="s">
        <v>130</v>
      </c>
      <c r="DR125" s="962"/>
      <c r="DS125" s="962"/>
      <c r="DT125" s="962"/>
      <c r="DU125" s="962"/>
      <c r="DV125" s="963" t="s">
        <v>391</v>
      </c>
      <c r="DW125" s="963"/>
      <c r="DX125" s="963"/>
      <c r="DY125" s="963"/>
      <c r="DZ125" s="964"/>
    </row>
    <row r="126" spans="1:130" s="221" customFormat="1" ht="26.25" customHeight="1" thickBot="1" x14ac:dyDescent="0.2">
      <c r="A126" s="1088"/>
      <c r="B126" s="980"/>
      <c r="C126" s="953" t="s">
        <v>467</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391</v>
      </c>
      <c r="AB126" s="990"/>
      <c r="AC126" s="990"/>
      <c r="AD126" s="990"/>
      <c r="AE126" s="991"/>
      <c r="AF126" s="992" t="s">
        <v>130</v>
      </c>
      <c r="AG126" s="990"/>
      <c r="AH126" s="990"/>
      <c r="AI126" s="990"/>
      <c r="AJ126" s="991"/>
      <c r="AK126" s="992" t="s">
        <v>414</v>
      </c>
      <c r="AL126" s="990"/>
      <c r="AM126" s="990"/>
      <c r="AN126" s="990"/>
      <c r="AO126" s="991"/>
      <c r="AP126" s="993" t="s">
        <v>391</v>
      </c>
      <c r="AQ126" s="994"/>
      <c r="AR126" s="994"/>
      <c r="AS126" s="994"/>
      <c r="AT126" s="99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4"/>
      <c r="CL126" s="1041"/>
      <c r="CM126" s="1041"/>
      <c r="CN126" s="1041"/>
      <c r="CO126" s="1042"/>
      <c r="CP126" s="953" t="s">
        <v>482</v>
      </c>
      <c r="CQ126" s="954"/>
      <c r="CR126" s="954"/>
      <c r="CS126" s="954"/>
      <c r="CT126" s="954"/>
      <c r="CU126" s="954"/>
      <c r="CV126" s="954"/>
      <c r="CW126" s="954"/>
      <c r="CX126" s="954"/>
      <c r="CY126" s="954"/>
      <c r="CZ126" s="954"/>
      <c r="DA126" s="954"/>
      <c r="DB126" s="954"/>
      <c r="DC126" s="954"/>
      <c r="DD126" s="954"/>
      <c r="DE126" s="954"/>
      <c r="DF126" s="955"/>
      <c r="DG126" s="956" t="s">
        <v>414</v>
      </c>
      <c r="DH126" s="957"/>
      <c r="DI126" s="957"/>
      <c r="DJ126" s="957"/>
      <c r="DK126" s="957"/>
      <c r="DL126" s="957" t="s">
        <v>391</v>
      </c>
      <c r="DM126" s="957"/>
      <c r="DN126" s="957"/>
      <c r="DO126" s="957"/>
      <c r="DP126" s="957"/>
      <c r="DQ126" s="957" t="s">
        <v>391</v>
      </c>
      <c r="DR126" s="957"/>
      <c r="DS126" s="957"/>
      <c r="DT126" s="957"/>
      <c r="DU126" s="957"/>
      <c r="DV126" s="958" t="s">
        <v>414</v>
      </c>
      <c r="DW126" s="958"/>
      <c r="DX126" s="958"/>
      <c r="DY126" s="958"/>
      <c r="DZ126" s="959"/>
    </row>
    <row r="127" spans="1:130" s="221" customFormat="1" ht="26.25" customHeight="1" x14ac:dyDescent="0.15">
      <c r="A127" s="1089"/>
      <c r="B127" s="982"/>
      <c r="C127" s="1004" t="s">
        <v>483</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130</v>
      </c>
      <c r="AB127" s="990"/>
      <c r="AC127" s="990"/>
      <c r="AD127" s="990"/>
      <c r="AE127" s="991"/>
      <c r="AF127" s="992" t="s">
        <v>391</v>
      </c>
      <c r="AG127" s="990"/>
      <c r="AH127" s="990"/>
      <c r="AI127" s="990"/>
      <c r="AJ127" s="991"/>
      <c r="AK127" s="992" t="s">
        <v>391</v>
      </c>
      <c r="AL127" s="990"/>
      <c r="AM127" s="990"/>
      <c r="AN127" s="990"/>
      <c r="AO127" s="991"/>
      <c r="AP127" s="993" t="s">
        <v>130</v>
      </c>
      <c r="AQ127" s="994"/>
      <c r="AR127" s="994"/>
      <c r="AS127" s="994"/>
      <c r="AT127" s="995"/>
      <c r="AU127" s="223"/>
      <c r="AV127" s="223"/>
      <c r="AW127" s="223"/>
      <c r="AX127" s="1062" t="s">
        <v>484</v>
      </c>
      <c r="AY127" s="1063"/>
      <c r="AZ127" s="1063"/>
      <c r="BA127" s="1063"/>
      <c r="BB127" s="1063"/>
      <c r="BC127" s="1063"/>
      <c r="BD127" s="1063"/>
      <c r="BE127" s="1064"/>
      <c r="BF127" s="1065" t="s">
        <v>485</v>
      </c>
      <c r="BG127" s="1063"/>
      <c r="BH127" s="1063"/>
      <c r="BI127" s="1063"/>
      <c r="BJ127" s="1063"/>
      <c r="BK127" s="1063"/>
      <c r="BL127" s="1064"/>
      <c r="BM127" s="1065" t="s">
        <v>486</v>
      </c>
      <c r="BN127" s="1063"/>
      <c r="BO127" s="1063"/>
      <c r="BP127" s="1063"/>
      <c r="BQ127" s="1063"/>
      <c r="BR127" s="1063"/>
      <c r="BS127" s="1064"/>
      <c r="BT127" s="1065" t="s">
        <v>487</v>
      </c>
      <c r="BU127" s="1063"/>
      <c r="BV127" s="1063"/>
      <c r="BW127" s="1063"/>
      <c r="BX127" s="1063"/>
      <c r="BY127" s="1063"/>
      <c r="BZ127" s="1086"/>
      <c r="CA127" s="223"/>
      <c r="CB127" s="223"/>
      <c r="CC127" s="223"/>
      <c r="CD127" s="246"/>
      <c r="CE127" s="246"/>
      <c r="CF127" s="246"/>
      <c r="CG127" s="223"/>
      <c r="CH127" s="223"/>
      <c r="CI127" s="223"/>
      <c r="CJ127" s="245"/>
      <c r="CK127" s="1054"/>
      <c r="CL127" s="1041"/>
      <c r="CM127" s="1041"/>
      <c r="CN127" s="1041"/>
      <c r="CO127" s="1042"/>
      <c r="CP127" s="953" t="s">
        <v>488</v>
      </c>
      <c r="CQ127" s="954"/>
      <c r="CR127" s="954"/>
      <c r="CS127" s="954"/>
      <c r="CT127" s="954"/>
      <c r="CU127" s="954"/>
      <c r="CV127" s="954"/>
      <c r="CW127" s="954"/>
      <c r="CX127" s="954"/>
      <c r="CY127" s="954"/>
      <c r="CZ127" s="954"/>
      <c r="DA127" s="954"/>
      <c r="DB127" s="954"/>
      <c r="DC127" s="954"/>
      <c r="DD127" s="954"/>
      <c r="DE127" s="954"/>
      <c r="DF127" s="955"/>
      <c r="DG127" s="956" t="s">
        <v>130</v>
      </c>
      <c r="DH127" s="957"/>
      <c r="DI127" s="957"/>
      <c r="DJ127" s="957"/>
      <c r="DK127" s="957"/>
      <c r="DL127" s="957" t="s">
        <v>391</v>
      </c>
      <c r="DM127" s="957"/>
      <c r="DN127" s="957"/>
      <c r="DO127" s="957"/>
      <c r="DP127" s="957"/>
      <c r="DQ127" s="957" t="s">
        <v>391</v>
      </c>
      <c r="DR127" s="957"/>
      <c r="DS127" s="957"/>
      <c r="DT127" s="957"/>
      <c r="DU127" s="957"/>
      <c r="DV127" s="958" t="s">
        <v>391</v>
      </c>
      <c r="DW127" s="958"/>
      <c r="DX127" s="958"/>
      <c r="DY127" s="958"/>
      <c r="DZ127" s="959"/>
    </row>
    <row r="128" spans="1:130" s="221" customFormat="1" ht="26.25" customHeight="1" thickBot="1" x14ac:dyDescent="0.2">
      <c r="A128" s="1072" t="s">
        <v>489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490</v>
      </c>
      <c r="X128" s="1074"/>
      <c r="Y128" s="1074"/>
      <c r="Z128" s="1075"/>
      <c r="AA128" s="1076">
        <v>4454</v>
      </c>
      <c r="AB128" s="1077"/>
      <c r="AC128" s="1077"/>
      <c r="AD128" s="1077"/>
      <c r="AE128" s="1078"/>
      <c r="AF128" s="1079">
        <v>2290</v>
      </c>
      <c r="AG128" s="1077"/>
      <c r="AH128" s="1077"/>
      <c r="AI128" s="1077"/>
      <c r="AJ128" s="1078"/>
      <c r="AK128" s="1079">
        <v>2290</v>
      </c>
      <c r="AL128" s="1077"/>
      <c r="AM128" s="1077"/>
      <c r="AN128" s="1077"/>
      <c r="AO128" s="1078"/>
      <c r="AP128" s="1080"/>
      <c r="AQ128" s="1081"/>
      <c r="AR128" s="1081"/>
      <c r="AS128" s="1081"/>
      <c r="AT128" s="1082"/>
      <c r="AU128" s="223"/>
      <c r="AV128" s="223"/>
      <c r="AW128" s="223"/>
      <c r="AX128" s="927" t="s">
        <v>491</v>
      </c>
      <c r="AY128" s="928"/>
      <c r="AZ128" s="928"/>
      <c r="BA128" s="928"/>
      <c r="BB128" s="928"/>
      <c r="BC128" s="928"/>
      <c r="BD128" s="928"/>
      <c r="BE128" s="929"/>
      <c r="BF128" s="1083" t="s">
        <v>130</v>
      </c>
      <c r="BG128" s="1084"/>
      <c r="BH128" s="1084"/>
      <c r="BI128" s="1084"/>
      <c r="BJ128" s="1084"/>
      <c r="BK128" s="1084"/>
      <c r="BL128" s="1085"/>
      <c r="BM128" s="1083">
        <v>14.96</v>
      </c>
      <c r="BN128" s="1084"/>
      <c r="BO128" s="1084"/>
      <c r="BP128" s="1084"/>
      <c r="BQ128" s="1084"/>
      <c r="BR128" s="1084"/>
      <c r="BS128" s="1085"/>
      <c r="BT128" s="1083">
        <v>20</v>
      </c>
      <c r="BU128" s="1084"/>
      <c r="BV128" s="1084"/>
      <c r="BW128" s="1084"/>
      <c r="BX128" s="1084"/>
      <c r="BY128" s="1084"/>
      <c r="BZ128" s="1107"/>
      <c r="CA128" s="246"/>
      <c r="CB128" s="246"/>
      <c r="CC128" s="246"/>
      <c r="CD128" s="246"/>
      <c r="CE128" s="246"/>
      <c r="CF128" s="246"/>
      <c r="CG128" s="223"/>
      <c r="CH128" s="223"/>
      <c r="CI128" s="223"/>
      <c r="CJ128" s="245"/>
      <c r="CK128" s="1055"/>
      <c r="CL128" s="1056"/>
      <c r="CM128" s="1056"/>
      <c r="CN128" s="1056"/>
      <c r="CO128" s="1057"/>
      <c r="CP128" s="1066" t="s">
        <v>492</v>
      </c>
      <c r="CQ128" s="758"/>
      <c r="CR128" s="758"/>
      <c r="CS128" s="758"/>
      <c r="CT128" s="758"/>
      <c r="CU128" s="758"/>
      <c r="CV128" s="758"/>
      <c r="CW128" s="758"/>
      <c r="CX128" s="758"/>
      <c r="CY128" s="758"/>
      <c r="CZ128" s="758"/>
      <c r="DA128" s="758"/>
      <c r="DB128" s="758"/>
      <c r="DC128" s="758"/>
      <c r="DD128" s="758"/>
      <c r="DE128" s="758"/>
      <c r="DF128" s="1067"/>
      <c r="DG128" s="1068" t="s">
        <v>130</v>
      </c>
      <c r="DH128" s="1069"/>
      <c r="DI128" s="1069"/>
      <c r="DJ128" s="1069"/>
      <c r="DK128" s="1069"/>
      <c r="DL128" s="1069" t="s">
        <v>391</v>
      </c>
      <c r="DM128" s="1069"/>
      <c r="DN128" s="1069"/>
      <c r="DO128" s="1069"/>
      <c r="DP128" s="1069"/>
      <c r="DQ128" s="1069" t="s">
        <v>391</v>
      </c>
      <c r="DR128" s="1069"/>
      <c r="DS128" s="1069"/>
      <c r="DT128" s="1069"/>
      <c r="DU128" s="1069"/>
      <c r="DV128" s="1070" t="s">
        <v>391</v>
      </c>
      <c r="DW128" s="1070"/>
      <c r="DX128" s="1070"/>
      <c r="DY128" s="1070"/>
      <c r="DZ128" s="1071"/>
    </row>
    <row r="129" spans="1:131" s="221" customFormat="1" ht="26.25" customHeight="1" x14ac:dyDescent="0.15">
      <c r="A129" s="965" t="s">
        <v>108</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493</v>
      </c>
      <c r="X129" s="1102"/>
      <c r="Y129" s="1102"/>
      <c r="Z129" s="1103"/>
      <c r="AA129" s="989">
        <v>4558657</v>
      </c>
      <c r="AB129" s="990"/>
      <c r="AC129" s="990"/>
      <c r="AD129" s="990"/>
      <c r="AE129" s="991"/>
      <c r="AF129" s="992">
        <v>4797260</v>
      </c>
      <c r="AG129" s="990"/>
      <c r="AH129" s="990"/>
      <c r="AI129" s="990"/>
      <c r="AJ129" s="991"/>
      <c r="AK129" s="992">
        <v>5065106</v>
      </c>
      <c r="AL129" s="990"/>
      <c r="AM129" s="990"/>
      <c r="AN129" s="990"/>
      <c r="AO129" s="991"/>
      <c r="AP129" s="1104"/>
      <c r="AQ129" s="1105"/>
      <c r="AR129" s="1105"/>
      <c r="AS129" s="1105"/>
      <c r="AT129" s="1106"/>
      <c r="AU129" s="224"/>
      <c r="AV129" s="224"/>
      <c r="AW129" s="224"/>
      <c r="AX129" s="1096" t="s">
        <v>494</v>
      </c>
      <c r="AY129" s="954"/>
      <c r="AZ129" s="954"/>
      <c r="BA129" s="954"/>
      <c r="BB129" s="954"/>
      <c r="BC129" s="954"/>
      <c r="BD129" s="954"/>
      <c r="BE129" s="955"/>
      <c r="BF129" s="1097" t="s">
        <v>391</v>
      </c>
      <c r="BG129" s="1098"/>
      <c r="BH129" s="1098"/>
      <c r="BI129" s="1098"/>
      <c r="BJ129" s="1098"/>
      <c r="BK129" s="1098"/>
      <c r="BL129" s="1099"/>
      <c r="BM129" s="1097">
        <v>19.96</v>
      </c>
      <c r="BN129" s="1098"/>
      <c r="BO129" s="1098"/>
      <c r="BP129" s="1098"/>
      <c r="BQ129" s="1098"/>
      <c r="BR129" s="1098"/>
      <c r="BS129" s="1099"/>
      <c r="BT129" s="1097">
        <v>30</v>
      </c>
      <c r="BU129" s="1098"/>
      <c r="BV129" s="1098"/>
      <c r="BW129" s="1098"/>
      <c r="BX129" s="1098"/>
      <c r="BY129" s="1098"/>
      <c r="BZ129" s="110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5" t="s">
        <v>495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496</v>
      </c>
      <c r="X130" s="1102"/>
      <c r="Y130" s="1102"/>
      <c r="Z130" s="1103"/>
      <c r="AA130" s="989">
        <v>608077</v>
      </c>
      <c r="AB130" s="990"/>
      <c r="AC130" s="990"/>
      <c r="AD130" s="990"/>
      <c r="AE130" s="991"/>
      <c r="AF130" s="992">
        <v>600403</v>
      </c>
      <c r="AG130" s="990"/>
      <c r="AH130" s="990"/>
      <c r="AI130" s="990"/>
      <c r="AJ130" s="991"/>
      <c r="AK130" s="992">
        <v>598335</v>
      </c>
      <c r="AL130" s="990"/>
      <c r="AM130" s="990"/>
      <c r="AN130" s="990"/>
      <c r="AO130" s="991"/>
      <c r="AP130" s="1104"/>
      <c r="AQ130" s="1105"/>
      <c r="AR130" s="1105"/>
      <c r="AS130" s="1105"/>
      <c r="AT130" s="1106"/>
      <c r="AU130" s="224"/>
      <c r="AV130" s="224"/>
      <c r="AW130" s="224"/>
      <c r="AX130" s="1096" t="s">
        <v>497</v>
      </c>
      <c r="AY130" s="954"/>
      <c r="AZ130" s="954"/>
      <c r="BA130" s="954"/>
      <c r="BB130" s="954"/>
      <c r="BC130" s="954"/>
      <c r="BD130" s="954"/>
      <c r="BE130" s="955"/>
      <c r="BF130" s="1132">
        <v>16</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498</v>
      </c>
      <c r="X131" s="1139"/>
      <c r="Y131" s="1139"/>
      <c r="Z131" s="1140"/>
      <c r="AA131" s="1035">
        <v>3950580</v>
      </c>
      <c r="AB131" s="1017"/>
      <c r="AC131" s="1017"/>
      <c r="AD131" s="1017"/>
      <c r="AE131" s="1018"/>
      <c r="AF131" s="1016">
        <v>4196857</v>
      </c>
      <c r="AG131" s="1017"/>
      <c r="AH131" s="1017"/>
      <c r="AI131" s="1017"/>
      <c r="AJ131" s="1018"/>
      <c r="AK131" s="1016">
        <v>4466771</v>
      </c>
      <c r="AL131" s="1017"/>
      <c r="AM131" s="1017"/>
      <c r="AN131" s="1017"/>
      <c r="AO131" s="1018"/>
      <c r="AP131" s="1141"/>
      <c r="AQ131" s="1142"/>
      <c r="AR131" s="1142"/>
      <c r="AS131" s="1142"/>
      <c r="AT131" s="1143"/>
      <c r="AU131" s="224"/>
      <c r="AV131" s="224"/>
      <c r="AW131" s="224"/>
      <c r="AX131" s="1114" t="s">
        <v>499</v>
      </c>
      <c r="AY131" s="758"/>
      <c r="AZ131" s="758"/>
      <c r="BA131" s="758"/>
      <c r="BB131" s="758"/>
      <c r="BC131" s="758"/>
      <c r="BD131" s="758"/>
      <c r="BE131" s="1067"/>
      <c r="BF131" s="1115">
        <v>183.3</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1" t="s">
        <v>500</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501</v>
      </c>
      <c r="W132" s="1125"/>
      <c r="X132" s="1125"/>
      <c r="Y132" s="1125"/>
      <c r="Z132" s="1126"/>
      <c r="AA132" s="1127">
        <v>17.109006780000001</v>
      </c>
      <c r="AB132" s="1128"/>
      <c r="AC132" s="1128"/>
      <c r="AD132" s="1128"/>
      <c r="AE132" s="1129"/>
      <c r="AF132" s="1130">
        <v>16.206985370000002</v>
      </c>
      <c r="AG132" s="1128"/>
      <c r="AH132" s="1128"/>
      <c r="AI132" s="1128"/>
      <c r="AJ132" s="1129"/>
      <c r="AK132" s="1130">
        <v>14.945785219999999</v>
      </c>
      <c r="AL132" s="1128"/>
      <c r="AM132" s="1128"/>
      <c r="AN132" s="1128"/>
      <c r="AO132" s="1129"/>
      <c r="AP132" s="1032"/>
      <c r="AQ132" s="1033"/>
      <c r="AR132" s="1033"/>
      <c r="AS132" s="1033"/>
      <c r="AT132" s="113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502</v>
      </c>
      <c r="W133" s="1108"/>
      <c r="X133" s="1108"/>
      <c r="Y133" s="1108"/>
      <c r="Z133" s="1109"/>
      <c r="AA133" s="1110">
        <v>16.100000000000001</v>
      </c>
      <c r="AB133" s="1111"/>
      <c r="AC133" s="1111"/>
      <c r="AD133" s="1111"/>
      <c r="AE133" s="1112"/>
      <c r="AF133" s="1110">
        <v>16.7</v>
      </c>
      <c r="AG133" s="1111"/>
      <c r="AH133" s="1111"/>
      <c r="AI133" s="1111"/>
      <c r="AJ133" s="1112"/>
      <c r="AK133" s="1110">
        <v>16</v>
      </c>
      <c r="AL133" s="1111"/>
      <c r="AM133" s="1111"/>
      <c r="AN133" s="1111"/>
      <c r="AO133" s="1112"/>
      <c r="AP133" s="1059"/>
      <c r="AQ133" s="1060"/>
      <c r="AR133" s="1060"/>
      <c r="AS133" s="1060"/>
      <c r="AT133" s="111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sJNLFr3uVDgGQuG4ib/7eejFzrZBkn+/Y8yqS6IUkpbZj8p7LLOnktXLY0V/gKtC2wTx9HY0nwI4ZSUoNSspw==" saltValue="AmqMOdv4ncq5b+eSkFjD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18" orientation="landscape" verticalDpi="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FpEteuQjwaPsHY9DFEpS6j5SF6bkMaq6BN0oGTfTJ4vU3JkiPRBg5rBpiGHIUY30df6icgIdmqDaZlKkjCndQA==" saltValue="wD716tGNDnzAqOP4LuH5B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9hojnkagg9d/4pJAxJaW6a+AFPqZ5uERl9BJzxES45id4vh/pdC5LrqeDmhGRbhwgyooRr53NXj7A1I99kPg==" saltValue="v7lgdTNOMUXIuPKC1Sr7b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verticalDpi="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5"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6"/>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7" t="s">
        <v>511</v>
      </c>
      <c r="AL9" s="1148"/>
      <c r="AM9" s="1148"/>
      <c r="AN9" s="1149"/>
      <c r="AO9" s="272">
        <v>1818836</v>
      </c>
      <c r="AP9" s="272">
        <v>97882</v>
      </c>
      <c r="AQ9" s="273">
        <v>91900</v>
      </c>
      <c r="AR9" s="274">
        <v>6.5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7" t="s">
        <v>512</v>
      </c>
      <c r="AL10" s="1148"/>
      <c r="AM10" s="1148"/>
      <c r="AN10" s="1149"/>
      <c r="AO10" s="275">
        <v>194783</v>
      </c>
      <c r="AP10" s="275">
        <v>10482</v>
      </c>
      <c r="AQ10" s="276">
        <v>11848</v>
      </c>
      <c r="AR10" s="277">
        <v>-11.5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7" t="s">
        <v>513</v>
      </c>
      <c r="AL11" s="1148"/>
      <c r="AM11" s="1148"/>
      <c r="AN11" s="1149"/>
      <c r="AO11" s="275">
        <v>21748</v>
      </c>
      <c r="AP11" s="275">
        <v>1170</v>
      </c>
      <c r="AQ11" s="276">
        <v>323</v>
      </c>
      <c r="AR11" s="277">
        <v>262.2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7" t="s">
        <v>514</v>
      </c>
      <c r="AL12" s="1148"/>
      <c r="AM12" s="1148"/>
      <c r="AN12" s="1149"/>
      <c r="AO12" s="275" t="s">
        <v>515</v>
      </c>
      <c r="AP12" s="275" t="s">
        <v>515</v>
      </c>
      <c r="AQ12" s="276">
        <v>21</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7" t="s">
        <v>516</v>
      </c>
      <c r="AL13" s="1148"/>
      <c r="AM13" s="1148"/>
      <c r="AN13" s="1149"/>
      <c r="AO13" s="275">
        <v>56960</v>
      </c>
      <c r="AP13" s="275">
        <v>3065</v>
      </c>
      <c r="AQ13" s="276">
        <v>3646</v>
      </c>
      <c r="AR13" s="277">
        <v>-15.9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7" t="s">
        <v>517</v>
      </c>
      <c r="AL14" s="1148"/>
      <c r="AM14" s="1148"/>
      <c r="AN14" s="1149"/>
      <c r="AO14" s="275">
        <v>2426</v>
      </c>
      <c r="AP14" s="275">
        <v>131</v>
      </c>
      <c r="AQ14" s="276">
        <v>1700</v>
      </c>
      <c r="AR14" s="277">
        <v>-92.3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0" t="s">
        <v>518</v>
      </c>
      <c r="AL15" s="1151"/>
      <c r="AM15" s="1151"/>
      <c r="AN15" s="1152"/>
      <c r="AO15" s="275">
        <v>-184601</v>
      </c>
      <c r="AP15" s="275">
        <v>-9934</v>
      </c>
      <c r="AQ15" s="276">
        <v>-7027</v>
      </c>
      <c r="AR15" s="277">
        <v>41.4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0" t="s">
        <v>187</v>
      </c>
      <c r="AL16" s="1151"/>
      <c r="AM16" s="1151"/>
      <c r="AN16" s="1152"/>
      <c r="AO16" s="275">
        <v>1910152</v>
      </c>
      <c r="AP16" s="275">
        <v>102796</v>
      </c>
      <c r="AQ16" s="276">
        <v>102411</v>
      </c>
      <c r="AR16" s="277">
        <v>0.4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3" t="s">
        <v>523</v>
      </c>
      <c r="AL21" s="1154"/>
      <c r="AM21" s="1154"/>
      <c r="AN21" s="1155"/>
      <c r="AO21" s="288">
        <v>9.09</v>
      </c>
      <c r="AP21" s="289">
        <v>9.23</v>
      </c>
      <c r="AQ21" s="290">
        <v>-0.14000000000000001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3" t="s">
        <v>524</v>
      </c>
      <c r="AL22" s="1154"/>
      <c r="AM22" s="1154"/>
      <c r="AN22" s="1155"/>
      <c r="AO22" s="293">
        <v>94.1</v>
      </c>
      <c r="AP22" s="294">
        <v>96.8</v>
      </c>
      <c r="AQ22" s="295">
        <v>-2.7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4" t="s">
        <v>525</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5"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6"/>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1" t="s">
        <v>528</v>
      </c>
      <c r="AL32" s="1162"/>
      <c r="AM32" s="1162"/>
      <c r="AN32" s="1163"/>
      <c r="AO32" s="303">
        <v>1092296</v>
      </c>
      <c r="AP32" s="303">
        <v>58782</v>
      </c>
      <c r="AQ32" s="304">
        <v>50517</v>
      </c>
      <c r="AR32" s="305">
        <v>16.399999999999999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1" t="s">
        <v>529</v>
      </c>
      <c r="AL33" s="1162"/>
      <c r="AM33" s="1162"/>
      <c r="AN33" s="1163"/>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1" t="s">
        <v>530</v>
      </c>
      <c r="AL34" s="1162"/>
      <c r="AM34" s="1162"/>
      <c r="AN34" s="1163"/>
      <c r="AO34" s="303" t="s">
        <v>515</v>
      </c>
      <c r="AP34" s="303" t="s">
        <v>515</v>
      </c>
      <c r="AQ34" s="304">
        <v>23</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1" t="s">
        <v>531</v>
      </c>
      <c r="AL35" s="1162"/>
      <c r="AM35" s="1162"/>
      <c r="AN35" s="1163"/>
      <c r="AO35" s="303">
        <v>160390</v>
      </c>
      <c r="AP35" s="303">
        <v>8631</v>
      </c>
      <c r="AQ35" s="304">
        <v>15430</v>
      </c>
      <c r="AR35" s="305">
        <v>-44.1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1" t="s">
        <v>532</v>
      </c>
      <c r="AL36" s="1162"/>
      <c r="AM36" s="1162"/>
      <c r="AN36" s="1163"/>
      <c r="AO36" s="303">
        <v>15533</v>
      </c>
      <c r="AP36" s="303">
        <v>836</v>
      </c>
      <c r="AQ36" s="304">
        <v>2664</v>
      </c>
      <c r="AR36" s="305">
        <v>-68.599999999999994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1" t="s">
        <v>533</v>
      </c>
      <c r="AL37" s="1162"/>
      <c r="AM37" s="1162"/>
      <c r="AN37" s="1163"/>
      <c r="AO37" s="303" t="s">
        <v>515</v>
      </c>
      <c r="AP37" s="303" t="s">
        <v>515</v>
      </c>
      <c r="AQ37" s="304">
        <v>451</v>
      </c>
      <c r="AR37" s="305" t="s">
        <v>515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4" t="s">
        <v>534</v>
      </c>
      <c r="AL38" s="1165"/>
      <c r="AM38" s="1165"/>
      <c r="AN38" s="1166"/>
      <c r="AO38" s="306" t="s">
        <v>515</v>
      </c>
      <c r="AP38" s="306" t="s">
        <v>515</v>
      </c>
      <c r="AQ38" s="307">
        <v>4</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4" t="s">
        <v>535</v>
      </c>
      <c r="AL39" s="1165"/>
      <c r="AM39" s="1165"/>
      <c r="AN39" s="1166"/>
      <c r="AO39" s="303">
        <v>-2290</v>
      </c>
      <c r="AP39" s="303">
        <v>-123</v>
      </c>
      <c r="AQ39" s="304">
        <v>-3528</v>
      </c>
      <c r="AR39" s="305">
        <v>-96.5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1" t="s">
        <v>536</v>
      </c>
      <c r="AL40" s="1162"/>
      <c r="AM40" s="1162"/>
      <c r="AN40" s="1163"/>
      <c r="AO40" s="303">
        <v>-598335</v>
      </c>
      <c r="AP40" s="303">
        <v>-32200</v>
      </c>
      <c r="AQ40" s="304">
        <v>-45748</v>
      </c>
      <c r="AR40" s="305">
        <v>-29.6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7" t="s">
        <v>297</v>
      </c>
      <c r="AL41" s="1168"/>
      <c r="AM41" s="1168"/>
      <c r="AN41" s="1169"/>
      <c r="AO41" s="303">
        <v>667594</v>
      </c>
      <c r="AP41" s="303">
        <v>35927</v>
      </c>
      <c r="AQ41" s="304">
        <v>19813</v>
      </c>
      <c r="AR41" s="305">
        <v>81.3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6" t="s">
        <v>506</v>
      </c>
      <c r="AN49" s="1158" t="s">
        <v>540</v>
      </c>
      <c r="AO49" s="1159"/>
      <c r="AP49" s="1159"/>
      <c r="AQ49" s="1159"/>
      <c r="AR49" s="116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7"/>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686098</v>
      </c>
      <c r="AN51" s="325">
        <v>35991</v>
      </c>
      <c r="AO51" s="326">
        <v>-44.1</v>
      </c>
      <c r="AP51" s="327">
        <v>67343</v>
      </c>
      <c r="AQ51" s="328">
        <v>0.1</v>
      </c>
      <c r="AR51" s="329">
        <v>-44.2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374231</v>
      </c>
      <c r="AN52" s="333">
        <v>19631</v>
      </c>
      <c r="AO52" s="334">
        <v>-35.1</v>
      </c>
      <c r="AP52" s="335">
        <v>32865</v>
      </c>
      <c r="AQ52" s="336">
        <v>-6.3</v>
      </c>
      <c r="AR52" s="337">
        <v>-28.8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2737606</v>
      </c>
      <c r="AN53" s="325">
        <v>144931</v>
      </c>
      <c r="AO53" s="326">
        <v>302.7</v>
      </c>
      <c r="AP53" s="327">
        <v>73475</v>
      </c>
      <c r="AQ53" s="328">
        <v>9.1</v>
      </c>
      <c r="AR53" s="329">
        <v>293.60000000000002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1612472</v>
      </c>
      <c r="AN54" s="333">
        <v>85366</v>
      </c>
      <c r="AO54" s="334">
        <v>334.9</v>
      </c>
      <c r="AP54" s="335">
        <v>43072</v>
      </c>
      <c r="AQ54" s="336">
        <v>31.1</v>
      </c>
      <c r="AR54" s="337">
        <v>303.8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1928510</v>
      </c>
      <c r="AN55" s="325">
        <v>102608</v>
      </c>
      <c r="AO55" s="326">
        <v>-29.2</v>
      </c>
      <c r="AP55" s="327">
        <v>87464</v>
      </c>
      <c r="AQ55" s="328">
        <v>19</v>
      </c>
      <c r="AR55" s="329">
        <v>-48.2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549069</v>
      </c>
      <c r="AN56" s="333">
        <v>29214</v>
      </c>
      <c r="AO56" s="334">
        <v>-65.8</v>
      </c>
      <c r="AP56" s="335">
        <v>47479</v>
      </c>
      <c r="AQ56" s="336">
        <v>10.199999999999999</v>
      </c>
      <c r="AR56" s="337">
        <v>-76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665718</v>
      </c>
      <c r="AN57" s="325">
        <v>35653</v>
      </c>
      <c r="AO57" s="326">
        <v>-65.3</v>
      </c>
      <c r="AP57" s="327">
        <v>96248</v>
      </c>
      <c r="AQ57" s="328">
        <v>10</v>
      </c>
      <c r="AR57" s="329">
        <v>-75.3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367626</v>
      </c>
      <c r="AN58" s="333">
        <v>19689</v>
      </c>
      <c r="AO58" s="334">
        <v>-32.6</v>
      </c>
      <c r="AP58" s="335">
        <v>55768</v>
      </c>
      <c r="AQ58" s="336">
        <v>17.5</v>
      </c>
      <c r="AR58" s="337">
        <v>-50.1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384875</v>
      </c>
      <c r="AN59" s="325">
        <v>20712</v>
      </c>
      <c r="AO59" s="326">
        <v>-41.9</v>
      </c>
      <c r="AP59" s="327">
        <v>76413</v>
      </c>
      <c r="AQ59" s="328">
        <v>-20.6</v>
      </c>
      <c r="AR59" s="329">
        <v>-21.3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254786</v>
      </c>
      <c r="AN60" s="333">
        <v>13711</v>
      </c>
      <c r="AO60" s="334">
        <v>-30.4</v>
      </c>
      <c r="AP60" s="335">
        <v>39658</v>
      </c>
      <c r="AQ60" s="336">
        <v>-28.9</v>
      </c>
      <c r="AR60" s="337">
        <v>-1.5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1280561</v>
      </c>
      <c r="AN61" s="340">
        <v>67979</v>
      </c>
      <c r="AO61" s="341">
        <v>24.4</v>
      </c>
      <c r="AP61" s="342">
        <v>80189</v>
      </c>
      <c r="AQ61" s="343">
        <v>3.5</v>
      </c>
      <c r="AR61" s="329">
        <v>20.9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631637</v>
      </c>
      <c r="AN62" s="333">
        <v>33522</v>
      </c>
      <c r="AO62" s="334">
        <v>34.200000000000003</v>
      </c>
      <c r="AP62" s="335">
        <v>43768</v>
      </c>
      <c r="AQ62" s="336">
        <v>4.7</v>
      </c>
      <c r="AR62" s="337">
        <v>29.5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1b9uDidI75mGKC65p1UtP3XmbAGVuinKAXDjjAHB+80BhiR86c6nJXwrax3rsGo8uYHveAmMxkMPPTId0xfc/Q==" saltValue="29N3x9IoLKFrYTQnKLNn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ty3W3Ec6aXY4jJpkFYy4Saxh2ls5ktud3GgFvnA5j2K0S2ZLuv0EL+sSwZOxjW9h9azmgggH8dGkvWIUnDzWrA==" saltValue="hRxg+aiFwsbTr5CAzMB8D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hVt1Gg61pWdvSfEDTbeRi48UA4F4iJk0v4y1cnM3yLIdTF4jisvCWuw1LVAvFCznVy7WInBd/0kxjHZ0E/AqgQ==" saltValue="ytaKf7j3AVhCLpLHvjX1W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0" t="s">
        <v>3</v>
      </c>
      <c r="D47" s="1170"/>
      <c r="E47" s="1171"/>
      <c r="F47" s="11">
        <v>2.6</v>
      </c>
      <c r="G47" s="12">
        <v>2.04</v>
      </c>
      <c r="H47" s="12">
        <v>3.14</v>
      </c>
      <c r="I47" s="12">
        <v>2.98</v>
      </c>
      <c r="J47" s="13">
        <v>5.04</v>
      </c>
    </row>
    <row r="48" spans="2:10" ht="57.75" customHeight="1" x14ac:dyDescent="0.15">
      <c r="B48" s="14"/>
      <c r="C48" s="1172" t="s">
        <v>4</v>
      </c>
      <c r="D48" s="1172"/>
      <c r="E48" s="1173"/>
      <c r="F48" s="15">
        <v>4.32</v>
      </c>
      <c r="G48" s="16">
        <v>1.63</v>
      </c>
      <c r="H48" s="16">
        <v>3.74</v>
      </c>
      <c r="I48" s="16">
        <v>4.51</v>
      </c>
      <c r="J48" s="17">
        <v>8.14</v>
      </c>
    </row>
    <row r="49" spans="2:10" ht="57.75" customHeight="1" thickBot="1" x14ac:dyDescent="0.2">
      <c r="B49" s="18"/>
      <c r="C49" s="1174" t="s">
        <v>5</v>
      </c>
      <c r="D49" s="1174"/>
      <c r="E49" s="1175"/>
      <c r="F49" s="19" t="s">
        <v>561</v>
      </c>
      <c r="G49" s="20" t="s">
        <v>562</v>
      </c>
      <c r="H49" s="20">
        <v>3.2</v>
      </c>
      <c r="I49" s="20">
        <v>0.95</v>
      </c>
      <c r="J49" s="21">
        <v>11.8</v>
      </c>
    </row>
    <row r="50" spans="2:10" x14ac:dyDescent="0.15"/>
  </sheetData>
  <sheetProtection algorithmName="SHA-512" hashValue="CbABc4gvk35S8yfflQMAVQj7gjphm7O4OQlnynB5hpjUlSOWEIJJuy6+UU3ol9dcwyS6/K1Vat57U66s+ssMXQ==" saltValue="q49Uhjz00bSobqe2poKyv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verticalDpi="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2023-12-04T01:03:10Z</cp:lastPrinted>
  <dcterms:created xsi:type="dcterms:W3CDTF">2023-02-20T06:19:37Z</dcterms:created>
  <dcterms:modified xsi:type="dcterms:W3CDTF">2024-02-06T06:23:56Z</dcterms:modified>
  <cp:category/>
</cp:coreProperties>
</file>