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CF0F17AC-8AAE-40DF-B3F6-A3D447E244FB}" xr6:coauthVersionLast="47" xr6:coauthVersionMax="47" xr10:uidLastSave="{00000000-0000-0000-0000-000000000000}"/>
  <bookViews>
    <workbookView xWindow="2370" yWindow="285" windowWidth="24585" windowHeight="15225" tabRatio="7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U34" i="10"/>
  <c r="U35" i="10" s="1"/>
  <c r="C34" i="10"/>
  <c r="U36" i="10" l="1"/>
  <c r="U37"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<sst xmlns="http://schemas.openxmlformats.org/spreadsheetml/2006/main" count="1151" uniqueCount="607">
  <si>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</si>
  <si>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</si>
  <si>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</si>
  <si>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</si>
  <si>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</si>
  <si>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</si>
  <si>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</si>
  <si>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</si>
  <si>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</si>
  <si>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</si>
  <si>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</si>
  <si>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</si>
  <si>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</si>
  <si>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</si>
  <si>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</si>
  <si>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</si>
  <si>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</si>
  <si>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</si>
  <si>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</si>
  <si>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</si>
  <si>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</si>
  <si>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</si>
  <si>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</si>
  <si>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</si>
  <si>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</si>
  <si>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</si>
  <si>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</si>
  <si>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</si>
  <si>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</si>
  <si>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</si>
  <si>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</si>
  <si>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</si>
  <si>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</si>
  <si>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</si>
  <si>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</si>
  <si>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</si>
  <si>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</si>
  <si>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</si>
  <si>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</si>
  <si>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</si>
  <si>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</si>
  <si>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</si>
  <si>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</si>
  <si>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</si>
  <si>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</si>
  <si>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</si>
  <si>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</si>
  <si>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</si>
  <si>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</si>
  <si>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</si>
  <si>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</si>
  <si>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</si>
  <si>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</si>
  <si>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</si>
  <si>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</si>
  <si>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</si>
  <si>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</si>
  <si>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</si>
  <si>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</si>
  <si>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</si>
  <si>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</si>
  <si>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</si>
  <si>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</si>
  <si>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</si>
  <si>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</si>
  <si>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</si>
  <si>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</si>
  <si>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</si>
  <si>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</si>
  <si>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</si>
  <si>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</si>
  <si>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</si>
  <si>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</si>
  <si>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</si>
  <si>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</si>
  <si>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</si>
  <si>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</si>
  <si>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</si>
  <si>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</si>
  <si>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</si>
  <si>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</si>
  <si>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</si>
  <si>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</si>
  <si>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</si>
  <si>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</si>
  <si>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</si>
  <si>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</si>
  <si>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</si>
  <si>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</si>
  <si>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</si>
  <si>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</si>
  <si>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</si>
  <si>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</si>
  <si>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</si>
  <si>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</si>
  <si>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</si>
  <si>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</si>
  <si>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</si>
  <si>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</si>
  <si>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</si>
  <si>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</si>
  <si>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</si>
  <si>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</si>
  <si>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</si>
  <si>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</si>
  <si>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</si>
  <si>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</si>
  <si>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</si>
  <si>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</si>
  <si>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</si>
  <si>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</si>
  <si>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</si>
  <si>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</si>
  <si>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</si>
  <si>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</si>
  <si>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</si>
  <si>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</si>
  <si>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</si>
  <si>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</si>
  <si>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</si>
  <si>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</si>
  <si>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</si>
  <si>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</si>
  <si>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</si>
  <si>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</si>
  <si>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</si>
  <si>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</si>
  <si>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</si>
  <si>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</si>
  <si>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</si>
  <si>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</si>
  <si>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</si>
  <si>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</si>
  <si>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</si>
  <si>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</si>
  <si>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</si>
  <si>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</si>
  <si>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</si>
  <si>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</si>
  <si>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</si>
  <si>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</si>
  <si>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</si>
  <si>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</si>
  <si>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</si>
  <si>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</si>
  <si>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</si>
  <si>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</si>
  <si>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</si>
  <si>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</si>
  <si>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</si>
  <si>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</si>
  <si>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</si>
  <si>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</si>
  <si>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</si>
  <si>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</si>
  <si>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</si>
  <si>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</si>
  <si>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</si>
  <si>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</si>
  <si>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</si>
  <si>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</si>
  <si>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</si>
  <si>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</si>
  <si>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</si>
  <si>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</si>
  <si>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</si>
  <si>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</si>
  <si>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</si>
  <si>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</si>
  <si>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</si>
  <si>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</si>
  <si>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</si>
  <si>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</si>
  <si>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</si>
  <si>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</si>
  <si>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</si>
  <si>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</si>
  <si>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</si>
  <si>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</si>
  <si>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</si>
  <si>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</si>
  <si>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</si>
  <si>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</si>
  <si>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</si>
  <si>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</si>
  <si>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</si>
  <si>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</si>
  <si>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</si>
  <si>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</si>
  <si>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</si>
  <si>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</si>
  <si>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</si>
  <si>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</si>
  <si>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</si>
  <si>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</si>
  <si>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</si>
  <si>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</si>
  <si>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</si>
  <si>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</si>
  <si>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</si>
  <si>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</si>
  <si>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</si>
  <si>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</si>
  <si>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</si>
  <si>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</si>
  <si>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</si>
  <si>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</si>
  <si>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</si>
  <si>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</si>
  <si>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</si>
  <si>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</si>
  <si>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</si>
  <si>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</si>
  <si>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奈良県斑鳩町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</si>
  <si>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</si>
  <si>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</si>
  <si>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</si>
  <si>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</si>
  <si>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</si>
  <si>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</si>
  <si>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</si>
  <si>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</si>
  <si>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</si>
  <si>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</si>
  <si>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</si>
  <si>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</si>
  <si>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</si>
  <si>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</si>
  <si>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</si>
  <si>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</si>
  <si>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</si>
  <si>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</si>
  <si>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</si>
  <si>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</si>
  <si>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</si>
  <si>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</si>
  <si>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</si>
  <si>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</si>
  <si>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</si>
  <si>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</si>
  <si>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</si>
  <si>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</si>
  <si>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</si>
  <si>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</si>
  <si>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</si>
  <si>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</si>
  <si>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</si>
  <si>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</si>
  <si>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</si>
  <si>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</si>
  <si>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</si>
  <si>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</si>
  <si>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</si>
  <si>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</si>
  <si>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</si>
  <si>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</si>
  <si>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</si>
  <si>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</si>
  <si>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</si>
  <si>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</si>
  <si>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</si>
  <si>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</si>
  <si>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</si>
  <si>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</si>
  <si>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</si>
  <si>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</si>
  <si>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</si>
  <si>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</si>
  <si>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</si>
  <si>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</si>
  <si>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</si>
  <si>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</si>
  <si>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</si>
  <si>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</si>
  <si>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</si>
  <si>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</si>
  <si>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</si>
  <si>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</si>
  <si>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</si>
  <si>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</si>
  <si>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</si>
  <si>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</si>
  <si>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</si>
  <si>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</si>
  <si>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</si>
  <si>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</si>
  <si>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</si>
  <si>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</si>
  <si>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</si>
  <si>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</si>
  <si>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</si>
  <si>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</si>
  <si>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</si>
  <si>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</si>
  <si>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</si>
  <si>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</si>
  <si>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</si>
  <si>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</si>
  <si>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</si>
  <si>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</si>
  <si>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</si>
  <si>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</si>
  <si>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</si>
  <si>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</si>
  <si>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</si>
  <si>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</si>
  <si>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</si>
  <si>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</si>
  <si>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</si>
  <si>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</si>
  <si>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</si>
  <si>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</si>
  <si>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</si>
  <si>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</si>
  <si>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</si>
  <si>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</si>
  <si>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</si>
  <si>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</si>
  <si>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</si>
  <si>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</si>
  <si>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</si>
  <si>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</si>
  <si>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</si>
  <si>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</si>
  <si>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</si>
  <si>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</si>
  <si>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</si>
  <si>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</si>
  <si>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</si>
  <si>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</si>
  <si>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</si>
  <si>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</si>
  <si>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</si>
  <si>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</si>
  <si>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</si>
  <si>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</si>
  <si>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</si>
  <si>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</si>
  <si>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</si>
  <si>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</si>
  <si>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</si>
  <si>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</si>
  <si>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</si>
  <si>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</si>
  <si>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</si>
  <si>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</si>
  <si>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</si>
  <si>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</si>
  <si>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</si>
  <si>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</si>
  <si>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</si>
  <si>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</si>
  <si>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</si>
  <si>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</si>
  <si>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</si>
  <si>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</si>
  <si>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</si>
  <si>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</si>
  <si>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</si>
  <si>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</si>
  <si>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</si>
  <si>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</si>
  <si>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</si>
  <si>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</si>
  <si>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</si>
  <si>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</si>
  <si>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</si>
  <si>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奈良県斑鳩町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</si>
  <si>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</si>
  <si>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</si>
  <si>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</si>
  <si>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</si>
  <si>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</si>
  <si>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</si>
  <si>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</si>
  <si>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</si>
  <si>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</si>
  <si>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</si>
  <si>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</si>
  <si>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</si>
  <si>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</si>
  <si>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</si>
  <si>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</si>
  <si>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</si>
  <si>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</si>
  <si>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</si>
  <si>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</si>
  <si>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</si>
  <si>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</si>
  <si>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</si>
  <si>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</si>
  <si>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</si>
  <si>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</si>
  <si>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</si>
  <si>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</si>
  <si>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</si>
  <si>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</si>
  <si>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</si>
  <si>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</si>
  <si>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</si>
  <si>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</si>
  <si>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</si>
  <si>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介護保険事業（介護サービス事業勘定）</t>
    <phoneticPr fontId="5"/>
  </si>
  <si>
    <t>後期高齢者医療</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</si>
  <si>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</si>
  <si>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</si>
  <si>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</si>
  <si>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</si>
  <si>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</si>
  <si>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</si>
  <si>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</si>
  <si>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</si>
  <si>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</si>
  <si>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</si>
  <si>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</si>
  <si>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</si>
  <si>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</si>
  <si>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</si>
  <si>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</si>
  <si>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</si>
  <si>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</si>
  <si>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</si>
  <si>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</si>
  <si>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</si>
  <si>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</si>
  <si>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</si>
  <si>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</si>
  <si>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</si>
  <si>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</si>
  <si>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</si>
  <si>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</si>
  <si>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</si>
  <si>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</si>
  <si>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</si>
  <si>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</si>
  <si>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</si>
  <si>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</si>
  <si>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</si>
  <si>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</si>
  <si>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</si>
  <si>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</si>
  <si>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</si>
  <si>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</si>
  <si>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</si>
  <si>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</si>
  <si>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</si>
  <si>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</si>
  <si>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</si>
  <si>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</si>
  <si>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</si>
  <si>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</si>
  <si>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</si>
  <si>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</si>
  <si>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</si>
  <si>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</si>
  <si>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</si>
  <si>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</si>
  <si>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</si>
  <si>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</si>
  <si>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</si>
  <si>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</si>
  <si>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</si>
  <si>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</si>
  <si>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</si>
  <si>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</si>
  <si>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</si>
  <si>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</si>
  <si>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</si>
  <si>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</si>
  <si>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</si>
  <si>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</si>
  <si>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</si>
  <si>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</si>
  <si>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</si>
  <si>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</si>
  <si>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</si>
  <si>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</si>
  <si>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</si>
  <si>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</si>
  <si>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</si>
  <si>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</si>
  <si>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</si>
  <si>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</si>
  <si>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</si>
  <si>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</si>
  <si>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</si>
  <si>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</si>
  <si>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</si>
  <si>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</si>
  <si>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</si>
  <si>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</si>
  <si>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</si>
  <si>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</si>
  <si>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</si>
  <si>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</si>
  <si>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</si>
  <si>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</si>
  <si>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</si>
  <si>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</si>
  <si>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</si>
  <si>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</si>
  <si>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</si>
  <si>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</si>
  <si>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</si>
  <si>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</si>
  <si>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</si>
  <si>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</si>
  <si>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</si>
  <si>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</si>
  <si>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</si>
  <si>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</si>
  <si>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</si>
  <si>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</si>
  <si>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</si>
  <si>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</si>
  <si>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</si>
  <si>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</si>
  <si>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</si>
  <si>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</si>
  <si>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</si>
  <si>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</si>
  <si>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</si>
  <si>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</si>
  <si>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</si>
  <si>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</si>
  <si>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</si>
  <si>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</si>
  <si>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</si>
  <si>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</si>
  <si>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</si>
  <si>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</si>
  <si>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</si>
  <si>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</si>
  <si>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</si>
  <si>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</si>
  <si>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</si>
  <si>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</si>
  <si>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</si>
  <si>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</si>
  <si>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</si>
  <si>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</si>
  <si>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</si>
  <si>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</si>
  <si>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</si>
  <si>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</si>
  <si>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</si>
  <si>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</si>
  <si>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</si>
  <si>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</si>
  <si>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</si>
  <si>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</si>
  <si>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</si>
  <si>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</si>
  <si>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</si>
  <si>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0.45</t>
  </si>
  <si>
    <t>国民健康保険事業</t>
  </si>
  <si>
    <t>▲ 4.18</t>
  </si>
  <si>
    <t>▲ 4.01</t>
  </si>
  <si>
    <t>▲ 3.13</t>
  </si>
  <si>
    <t>▲ 2.08</t>
  </si>
  <si>
    <t>▲ 0.98</t>
  </si>
  <si>
    <t>一般会計</t>
  </si>
  <si>
    <t>水道事業</t>
  </si>
  <si>
    <t>下水道事業</t>
  </si>
  <si>
    <t>介護保険事業（保険事業勘定）</t>
  </si>
  <si>
    <t>後期高齢者医療</t>
  </si>
  <si>
    <t>介護保険事業（介護サービス事業勘定）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</si>
  <si>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</si>
  <si>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</si>
  <si>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</si>
  <si>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</si>
  <si>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</si>
  <si>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</si>
  <si>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</si>
  <si>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</si>
  <si>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</si>
  <si>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</si>
  <si>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奈良広域水質検査センター組合</t>
    <rPh sb="0" eb="2">
      <t>ナラ</t>
    </rPh>
    <rPh sb="2" eb="4">
      <t>コウイキ</t>
    </rPh>
    <rPh sb="4" eb="6">
      <t>スイシツ</t>
    </rPh>
    <rPh sb="6" eb="8">
      <t>ケンサ</t>
    </rPh>
    <rPh sb="12" eb="14">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</si>
  <si>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</si>
  <si>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</si>
  <si>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</si>
  <si>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</si>
  <si>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</si>
  <si>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福祉基金</t>
    <rPh sb="0" eb="4">
      <t>フクシキキン</t>
    </rPh>
    <phoneticPr fontId="5"/>
  </si>
  <si>
    <t>文化振興基金</t>
    <rPh sb="0" eb="6">
      <t>ブンカシンコウキキン</t>
    </rPh>
    <phoneticPr fontId="5"/>
  </si>
  <si>
    <t>スポーツ振興基金</t>
    <rPh sb="4" eb="8">
      <t>シンコウキキン</t>
    </rPh>
    <phoneticPr fontId="5"/>
  </si>
  <si>
    <t>斑鳩の里歴史文化遺産保存・活用基金</t>
    <rPh sb="0" eb="2">
      <t>イカルガ</t>
    </rPh>
    <rPh sb="3" eb="4">
      <t>サト</t>
    </rPh>
    <rPh sb="4" eb="10">
      <t>レキシブンカイサン</t>
    </rPh>
    <rPh sb="10" eb="12">
      <t>ホゾン</t>
    </rPh>
    <rPh sb="13" eb="15">
      <t>カツヨウ</t>
    </rPh>
    <rPh sb="15" eb="17">
      <t>キキン</t>
    </rPh>
    <phoneticPr fontId="5"/>
  </si>
  <si>
    <t>-</t>
    <phoneticPr fontId="2"/>
  </si>
  <si>
    <t>森林環境保全基金</t>
    <rPh sb="0" eb="4">
      <t>シンリンカンキョウ</t>
    </rPh>
    <rPh sb="4" eb="8">
      <t>ホゼンキキン</t>
    </rPh>
    <phoneticPr fontId="2"/>
  </si>
  <si>
    <t>国民健康保険事業特別会計</t>
    <rPh sb="8" eb="12">
      <t>トクベツカイケイ</t>
    </rPh>
    <phoneticPr fontId="5"/>
  </si>
  <si>
    <t>介護保険事業（保険事業勘定）特別会計</t>
    <rPh sb="14" eb="18">
      <t>トクベツカイケイ</t>
    </rPh>
    <phoneticPr fontId="5"/>
  </si>
  <si>
    <t>介護保険事業（介護サービス事業勘定）特別会計</t>
    <rPh sb="18" eb="22">
      <t>トクベツカイケイ</t>
    </rPh>
    <phoneticPr fontId="5"/>
  </si>
  <si>
    <t>後期高齢者医療特別会計</t>
    <rPh sb="7" eb="11">
      <t>トクベツカイケイ</t>
    </rPh>
    <phoneticPr fontId="5"/>
  </si>
  <si>
    <t>水道事業特別会計</t>
    <rPh sb="4" eb="8">
      <t>トクベツカイケイ</t>
    </rPh>
    <phoneticPr fontId="5"/>
  </si>
  <si>
    <t>下水道事業特別会計</t>
    <rPh sb="5" eb="9">
      <t>トクベツカイケイ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</si>
  <si>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</si>
  <si>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</si>
  <si>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</si>
  <si>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起債残高の減及び公営企業債等繰入見込額の減や、普通交付税額の大幅な増などに伴い標準財政規模が増となったことにより、前年度と比較して12.6ポイント改善している。一方で、有形固定資産減価償却率については、学校施設や幼稚園・保育所、橋りょうについて、建設時から大幅に年数が経過したことによる老朽化が進んでいることから、1.4ポイント悪化している。
今後、学校などの施設における大規模な改修等による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また、施設の修繕等についても計画的に実施していく必要がある。</t>
    <rPh sb="35" eb="41">
      <t>フツウコウフゼイガク</t>
    </rPh>
    <rPh sb="92" eb="94">
      <t>イッポウ</t>
    </rPh>
    <rPh sb="122" eb="125">
      <t>ホイクショ</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</si>
  <si>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</si>
  <si>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</si>
  <si>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</si>
  <si>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</si>
  <si>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</si>
  <si>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</si>
  <si>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起債残高の減及び公営企業債等繰入見込額の減や、普通交付税額の大幅な増などに伴い標準財政規模が増となったことにより、前年度と比較して12.6ポイント改善している。一方で、実質公債費比率については、単年度では元利償還金が増加したことなどにより増となり、３か年平均としては0.3ポイントの悪化となった。
今後、学校などの施設における大規模な改修等による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t>
    <rPh sb="35" eb="41">
      <t>フツウコウフゼイガク</t>
    </rPh>
    <rPh sb="92" eb="94">
      <t>イッポウ</t>
    </rPh>
    <rPh sb="131" eb="132">
      <t>ゾウ</t>
    </rPh>
    <rPh sb="138" eb="139">
      <t>ネン</t>
    </rPh>
    <rPh sb="139" eb="141">
      <t>ヘイキン</t>
    </rPh>
    <rPh sb="153" eb="155">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</si>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</sst>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8E66-4EF2-ACFD-B0583AB642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28112</c:v>
                </c:pt>
                <c:pt idx="1">
                  <c:v>21626</c:v>
                </c:pt>
                <c:pt idx="2">
                  <c:v>25264</c:v>
                </c:pt>
                <c:pt idx="3">
                  <c:v>12640</c:v>
                </c:pt>
                <c:pt idx="4">
                  <c:v>12230</c:v>
                </c:pt>
              </c:numCache>
            </c:numRef>
          </c:val>
          <c:smooth val="0"/>
          <c:extLst>
            <c:ext xmlns:c16="http://schemas.microsoft.com/office/drawing/2014/chart" uri="{C3380CC4-5D6E-409C-BE32-E72D297353CC}">
              <c16:uniqueId val="{00000001-8E66-4EF2-ACFD-B0583AB642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3.92</c:v>
                </c:pt>
                <c:pt idx="1">
                  <c:v>5.2</c:v>
                </c:pt>
                <c:pt idx="2">
                  <c:v>6.57</c:v>
                </c:pt>
                <c:pt idx="3">
                  <c:v>8.19</c:v>
                </c:pt>
                <c:pt idx="4">
                  <c:v>11.74</c:v>
                </c:pt>
              </c:numCache>
            </c:numRef>
          </c:val>
          <c:extLst>
            <c:ext xmlns:c16="http://schemas.microsoft.com/office/drawing/2014/chart" uri="{C3380CC4-5D6E-409C-BE32-E72D297353CC}">
              <c16:uniqueId val="{00000000-AD83-4D24-8E92-6F91E1D3D7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31.62</c:v>
                </c:pt>
                <c:pt idx="1">
                  <c:v>29.9</c:v>
                </c:pt>
                <c:pt idx="2">
                  <c:v>29.72</c:v>
                </c:pt>
                <c:pt idx="3">
                  <c:v>28.13</c:v>
                </c:pt>
                <c:pt idx="4">
                  <c:v>30.64</c:v>
                </c:pt>
              </c:numCache>
            </c:numRef>
          </c:val>
          <c:extLst>
            <c:ext xmlns:c16="http://schemas.microsoft.com/office/drawing/2014/chart" uri="{C3380CC4-5D6E-409C-BE32-E72D297353CC}">
              <c16:uniqueId val="{00000001-AD83-4D24-8E92-6F91E1D3D7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-0.45</c:v>
                </c:pt>
                <c:pt idx="1">
                  <c:v>0.08</c:v>
                </c:pt>
                <c:pt idx="2">
                  <c:v>1.44</c:v>
                </c:pt>
                <c:pt idx="3">
                  <c:v>1.44</c:v>
                </c:pt>
                <c:pt idx="4">
                  <c:v>8.6</c:v>
                </c:pt>
              </c:numCache>
            </c:numRef>
          </c:val>
          <c:smooth val="0"/>
          <c:extLst>
            <c:ext xmlns:c16="http://schemas.microsoft.com/office/drawing/2014/chart" uri="{C3380CC4-5D6E-409C-BE32-E72D297353CC}">
              <c16:uniqueId val="{00000002-AD83-4D24-8E92-6F91E1D3D7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4.28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C6-46E4-B428-6398AB709E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C6-46E4-B428-6398AB709E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C6-46E4-B428-6398AB709E70}"/>
            </c:ext>
          </c:extLst>
        </c:ser>
        <c:ser>
          <c:idx val="3"/>
          <c:order val="3"/>
          <c:tx>
            <c:strRef>
              <c:f>データシート!$A$30</c:f>
              <c:strCache>
                <c:ptCount val="1"/>
                <c:pt idx="0">
                  <c:v>介護保険事業（介護サービス事業勘定）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3-8DC6-46E4-B428-6398AB709E70}"/>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0.09</c:v>
                </c:pt>
                <c:pt idx="4">
                  <c:v>#N/A</c:v>
                </c:pt>
                <c:pt idx="5">
                  <c:v>0.03</c:v>
                </c:pt>
                <c:pt idx="6">
                  <c:v>#N/A</c:v>
                </c:pt>
                <c:pt idx="7">
                  <c:v>0.08</c:v>
                </c:pt>
                <c:pt idx="8">
                  <c:v>#N/A</c:v>
                </c:pt>
                <c:pt idx="9">
                  <c:v>0.18</c:v>
                </c:pt>
              </c:numCache>
            </c:numRef>
          </c:val>
          <c:extLst>
            <c:ext xmlns:c16="http://schemas.microsoft.com/office/drawing/2014/chart" uri="{C3380CC4-5D6E-409C-BE32-E72D297353CC}">
              <c16:uniqueId val="{00000004-8DC6-46E4-B428-6398AB709E70}"/>
            </c:ext>
          </c:extLst>
        </c:ser>
        <c:ser>
          <c:idx val="5"/>
          <c:order val="5"/>
          <c:tx>
            <c:strRef>
              <c:f>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2.2000000000000002</c:v>
                </c:pt>
                <c:pt idx="2">
                  <c:v>#N/A</c:v>
                </c:pt>
                <c:pt idx="3">
                  <c:v>1.54</c:v>
                </c:pt>
                <c:pt idx="4">
                  <c:v>#N/A</c:v>
                </c:pt>
                <c:pt idx="5">
                  <c:v>1.33</c:v>
                </c:pt>
                <c:pt idx="6">
                  <c:v>#N/A</c:v>
                </c:pt>
                <c:pt idx="7">
                  <c:v>1.34</c:v>
                </c:pt>
                <c:pt idx="8">
                  <c:v>#N/A</c:v>
                </c:pt>
                <c:pt idx="9">
                  <c:v>0.91</c:v>
                </c:pt>
              </c:numCache>
            </c:numRef>
          </c:val>
          <c:extLst>
            <c:ext xmlns:c16="http://schemas.microsoft.com/office/drawing/2014/chart" uri="{C3380CC4-5D6E-409C-BE32-E72D297353CC}">
              <c16:uniqueId val="{00000005-8DC6-46E4-B428-6398AB709E70}"/>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0.34</c:v>
                </c:pt>
                <c:pt idx="4">
                  <c:v>#N/A</c:v>
                </c:pt>
                <c:pt idx="5">
                  <c:v>0.7</c:v>
                </c:pt>
                <c:pt idx="6">
                  <c:v>#N/A</c:v>
                </c:pt>
                <c:pt idx="7">
                  <c:v>1.1100000000000001</c:v>
                </c:pt>
                <c:pt idx="8">
                  <c:v>#N/A</c:v>
                </c:pt>
                <c:pt idx="9">
                  <c:v>1.28</c:v>
                </c:pt>
              </c:numCache>
            </c:numRef>
          </c:val>
          <c:extLst>
            <c:ext xmlns:c16="http://schemas.microsoft.com/office/drawing/2014/chart" uri="{C3380CC4-5D6E-409C-BE32-E72D297353CC}">
              <c16:uniqueId val="{00000006-8DC6-46E4-B428-6398AB709E70}"/>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5.95</c:v>
                </c:pt>
                <c:pt idx="2">
                  <c:v>#N/A</c:v>
                </c:pt>
                <c:pt idx="3">
                  <c:v>6.5</c:v>
                </c:pt>
                <c:pt idx="4">
                  <c:v>#N/A</c:v>
                </c:pt>
                <c:pt idx="5">
                  <c:v>7.69</c:v>
                </c:pt>
                <c:pt idx="6">
                  <c:v>#N/A</c:v>
                </c:pt>
                <c:pt idx="7">
                  <c:v>7.88</c:v>
                </c:pt>
                <c:pt idx="8">
                  <c:v>#N/A</c:v>
                </c:pt>
                <c:pt idx="9">
                  <c:v>7.97</c:v>
                </c:pt>
              </c:numCache>
            </c:numRef>
          </c:val>
          <c:extLst>
            <c:ext xmlns:c16="http://schemas.microsoft.com/office/drawing/2014/chart" uri="{C3380CC4-5D6E-409C-BE32-E72D297353CC}">
              <c16:uniqueId val="{00000007-8DC6-46E4-B428-6398AB709E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3.92</c:v>
                </c:pt>
                <c:pt idx="2">
                  <c:v>#N/A</c:v>
                </c:pt>
                <c:pt idx="3">
                  <c:v>5.19</c:v>
                </c:pt>
                <c:pt idx="4">
                  <c:v>#N/A</c:v>
                </c:pt>
                <c:pt idx="5">
                  <c:v>6.57</c:v>
                </c:pt>
                <c:pt idx="6">
                  <c:v>#N/A</c:v>
                </c:pt>
                <c:pt idx="7">
                  <c:v>8.18</c:v>
                </c:pt>
                <c:pt idx="8">
                  <c:v>#N/A</c:v>
                </c:pt>
                <c:pt idx="9">
                  <c:v>11.74</c:v>
                </c:pt>
              </c:numCache>
            </c:numRef>
          </c:val>
          <c:extLst>
            <c:ext xmlns:c16="http://schemas.microsoft.com/office/drawing/2014/chart" uri="{C3380CC4-5D6E-409C-BE32-E72D297353CC}">
              <c16:uniqueId val="{00000008-8DC6-46E4-B428-6398AB709E70}"/>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4.18</c:v>
                </c:pt>
                <c:pt idx="1">
                  <c:v>#N/A</c:v>
                </c:pt>
                <c:pt idx="2">
                  <c:v>4.01</c:v>
                </c:pt>
                <c:pt idx="3">
                  <c:v>#N/A</c:v>
                </c:pt>
                <c:pt idx="4">
                  <c:v>3.13</c:v>
                </c:pt>
                <c:pt idx="5">
                  <c:v>#N/A</c:v>
                </c:pt>
                <c:pt idx="6">
                  <c:v>2.08</c:v>
                </c:pt>
                <c:pt idx="7">
                  <c:v>#N/A</c:v>
                </c:pt>
                <c:pt idx="8">
                  <c:v>0.98</c:v>
                </c:pt>
                <c:pt idx="9">
                  <c:v>#N/A</c:v>
                </c:pt>
              </c:numCache>
            </c:numRef>
          </c:val>
          <c:extLst>
            <c:ext xmlns:c16="http://schemas.microsoft.com/office/drawing/2014/chart" uri="{C3380CC4-5D6E-409C-BE32-E72D297353CC}">
              <c16:uniqueId val="{00000009-8DC6-46E4-B428-6398AB709E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953</c:v>
                </c:pt>
                <c:pt idx="5">
                  <c:v>963</c:v>
                </c:pt>
                <c:pt idx="8">
                  <c:v>962</c:v>
                </c:pt>
                <c:pt idx="11">
                  <c:v>955</c:v>
                </c:pt>
                <c:pt idx="14">
                  <c:v>956</c:v>
                </c:pt>
              </c:numCache>
            </c:numRef>
          </c:val>
          <c:extLst>
            <c:ext xmlns:c16="http://schemas.microsoft.com/office/drawing/2014/chart" uri="{C3380CC4-5D6E-409C-BE32-E72D297353CC}">
              <c16:uniqueId val="{00000000-90F0-4B79-8D4E-7872A581E9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F0-4B79-8D4E-7872A581E9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F0-4B79-8D4E-7872A581E9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15</c:v>
                </c:pt>
                <c:pt idx="6">
                  <c:v>14</c:v>
                </c:pt>
                <c:pt idx="9">
                  <c:v>16</c:v>
                </c:pt>
                <c:pt idx="12">
                  <c:v>21</c:v>
                </c:pt>
              </c:numCache>
            </c:numRef>
          </c:val>
          <c:extLst>
            <c:ext xmlns:c16="http://schemas.microsoft.com/office/drawing/2014/chart" uri="{C3380CC4-5D6E-409C-BE32-E72D297353CC}">
              <c16:uniqueId val="{00000003-90F0-4B79-8D4E-7872A581E9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481</c:v>
                </c:pt>
                <c:pt idx="3">
                  <c:v>450</c:v>
                </c:pt>
                <c:pt idx="6">
                  <c:v>460</c:v>
                </c:pt>
                <c:pt idx="9">
                  <c:v>475</c:v>
                </c:pt>
                <c:pt idx="12">
                  <c:v>489</c:v>
                </c:pt>
              </c:numCache>
            </c:numRef>
          </c:val>
          <c:extLst>
            <c:ext xmlns:c16="http://schemas.microsoft.com/office/drawing/2014/chart" uri="{C3380CC4-5D6E-409C-BE32-E72D297353CC}">
              <c16:uniqueId val="{00000004-90F0-4B79-8D4E-7872A581E9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F0-4B79-8D4E-7872A581E9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F0-4B79-8D4E-7872A581E9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856</c:v>
                </c:pt>
                <c:pt idx="3">
                  <c:v>854</c:v>
                </c:pt>
                <c:pt idx="6">
                  <c:v>840</c:v>
                </c:pt>
                <c:pt idx="9">
                  <c:v>877</c:v>
                </c:pt>
                <c:pt idx="12">
                  <c:v>917</c:v>
                </c:pt>
              </c:numCache>
            </c:numRef>
          </c:val>
          <c:extLst>
            <c:ext xmlns:c16="http://schemas.microsoft.com/office/drawing/2014/chart" uri="{C3380CC4-5D6E-409C-BE32-E72D297353CC}">
              <c16:uniqueId val="{00000007-90F0-4B79-8D4E-7872A581E9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398</c:v>
                </c:pt>
                <c:pt idx="2">
                  <c:v>#N/A</c:v>
                </c:pt>
                <c:pt idx="3">
                  <c:v>#N/A</c:v>
                </c:pt>
                <c:pt idx="4">
                  <c:v>356</c:v>
                </c:pt>
                <c:pt idx="5">
                  <c:v>#N/A</c:v>
                </c:pt>
                <c:pt idx="6">
                  <c:v>#N/A</c:v>
                </c:pt>
                <c:pt idx="7">
                  <c:v>352</c:v>
                </c:pt>
                <c:pt idx="8">
                  <c:v>#N/A</c:v>
                </c:pt>
                <c:pt idx="9">
                  <c:v>#N/A</c:v>
                </c:pt>
                <c:pt idx="10">
                  <c:v>413</c:v>
                </c:pt>
                <c:pt idx="11">
                  <c:v>#N/A</c:v>
                </c:pt>
                <c:pt idx="12">
                  <c:v>#N/A</c:v>
                </c:pt>
                <c:pt idx="13">
                  <c:v>471</c:v>
                </c:pt>
                <c:pt idx="14">
                  <c:v>#N/A</c:v>
                </c:pt>
              </c:numCache>
            </c:numRef>
          </c:val>
          <c:smooth val="0"/>
          <c:extLst>
            <c:ext xmlns:c16="http://schemas.microsoft.com/office/drawing/2014/chart" uri="{C3380CC4-5D6E-409C-BE32-E72D297353CC}">
              <c16:uniqueId val="{00000008-90F0-4B79-8D4E-7872A581E9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9418</c:v>
                </c:pt>
                <c:pt idx="5">
                  <c:v>9489</c:v>
                </c:pt>
                <c:pt idx="8">
                  <c:v>9227</c:v>
                </c:pt>
                <c:pt idx="11">
                  <c:v>8947</c:v>
                </c:pt>
                <c:pt idx="14">
                  <c:v>8643</c:v>
                </c:pt>
              </c:numCache>
            </c:numRef>
          </c:val>
          <c:extLst>
            <c:ext xmlns:c16="http://schemas.microsoft.com/office/drawing/2014/chart" uri="{C3380CC4-5D6E-409C-BE32-E72D297353CC}">
              <c16:uniqueId val="{00000000-4B9D-42D8-AA69-1C7A77E6FF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3156</c:v>
                </c:pt>
                <c:pt idx="5">
                  <c:v>3021</c:v>
                </c:pt>
                <c:pt idx="8">
                  <c:v>2877</c:v>
                </c:pt>
                <c:pt idx="11">
                  <c:v>2740</c:v>
                </c:pt>
                <c:pt idx="14">
                  <c:v>2574</c:v>
                </c:pt>
              </c:numCache>
            </c:numRef>
          </c:val>
          <c:extLst>
            <c:ext xmlns:c16="http://schemas.microsoft.com/office/drawing/2014/chart" uri="{C3380CC4-5D6E-409C-BE32-E72D297353CC}">
              <c16:uniqueId val="{00000001-4B9D-42D8-AA69-1C7A77E6FF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3156</c:v>
                </c:pt>
                <c:pt idx="5">
                  <c:v>3151</c:v>
                </c:pt>
                <c:pt idx="8">
                  <c:v>3193</c:v>
                </c:pt>
                <c:pt idx="11">
                  <c:v>3201</c:v>
                </c:pt>
                <c:pt idx="14">
                  <c:v>3559</c:v>
                </c:pt>
              </c:numCache>
            </c:numRef>
          </c:val>
          <c:extLst>
            <c:ext xmlns:c16="http://schemas.microsoft.com/office/drawing/2014/chart" uri="{C3380CC4-5D6E-409C-BE32-E72D297353CC}">
              <c16:uniqueId val="{00000002-4B9D-42D8-AA69-1C7A77E6FF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9D-42D8-AA69-1C7A77E6FF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9D-42D8-AA69-1C7A77E6FF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9D-42D8-AA69-1C7A77E6FF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1753</c:v>
                </c:pt>
                <c:pt idx="3">
                  <c:v>1475</c:v>
                </c:pt>
                <c:pt idx="6">
                  <c:v>1399</c:v>
                </c:pt>
                <c:pt idx="9">
                  <c:v>1337</c:v>
                </c:pt>
                <c:pt idx="12">
                  <c:v>1257</c:v>
                </c:pt>
              </c:numCache>
            </c:numRef>
          </c:val>
          <c:extLst>
            <c:ext xmlns:c16="http://schemas.microsoft.com/office/drawing/2014/chart" uri="{C3380CC4-5D6E-409C-BE32-E72D297353CC}">
              <c16:uniqueId val="{00000006-4B9D-42D8-AA69-1C7A77E6FF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194</c:v>
                </c:pt>
                <c:pt idx="3">
                  <c:v>193</c:v>
                </c:pt>
                <c:pt idx="6">
                  <c:v>176</c:v>
                </c:pt>
                <c:pt idx="9">
                  <c:v>158</c:v>
                </c:pt>
                <c:pt idx="12">
                  <c:v>182</c:v>
                </c:pt>
              </c:numCache>
            </c:numRef>
          </c:val>
          <c:extLst>
            <c:ext xmlns:c16="http://schemas.microsoft.com/office/drawing/2014/chart" uri="{C3380CC4-5D6E-409C-BE32-E72D297353CC}">
              <c16:uniqueId val="{00000007-4B9D-42D8-AA69-1C7A77E6FF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7682</c:v>
                </c:pt>
                <c:pt idx="3">
                  <c:v>7169</c:v>
                </c:pt>
                <c:pt idx="6">
                  <c:v>7397</c:v>
                </c:pt>
                <c:pt idx="9">
                  <c:v>7138</c:v>
                </c:pt>
                <c:pt idx="12">
                  <c:v>6984</c:v>
                </c:pt>
              </c:numCache>
            </c:numRef>
          </c:val>
          <c:extLst>
            <c:ext xmlns:c16="http://schemas.microsoft.com/office/drawing/2014/chart" uri="{C3380CC4-5D6E-409C-BE32-E72D297353CC}">
              <c16:uniqueId val="{00000008-4B9D-42D8-AA69-1C7A77E6FF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9D-42D8-AA69-1C7A77E6FF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8999</c:v>
                </c:pt>
                <c:pt idx="3">
                  <c:v>8890</c:v>
                </c:pt>
                <c:pt idx="6">
                  <c:v>8737</c:v>
                </c:pt>
                <c:pt idx="9">
                  <c:v>8311</c:v>
                </c:pt>
                <c:pt idx="12">
                  <c:v>7839</c:v>
                </c:pt>
              </c:numCache>
            </c:numRef>
          </c:val>
          <c:extLst>
            <c:ext xmlns:c16="http://schemas.microsoft.com/office/drawing/2014/chart" uri="{C3380CC4-5D6E-409C-BE32-E72D297353CC}">
              <c16:uniqueId val="{0000000A-4B9D-42D8-AA69-1C7A77E6FF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2899</c:v>
                </c:pt>
                <c:pt idx="2">
                  <c:v>#N/A</c:v>
                </c:pt>
                <c:pt idx="3">
                  <c:v>#N/A</c:v>
                </c:pt>
                <c:pt idx="4">
                  <c:v>2065</c:v>
                </c:pt>
                <c:pt idx="5">
                  <c:v>#N/A</c:v>
                </c:pt>
                <c:pt idx="6">
                  <c:v>#N/A</c:v>
                </c:pt>
                <c:pt idx="7">
                  <c:v>2412</c:v>
                </c:pt>
                <c:pt idx="8">
                  <c:v>#N/A</c:v>
                </c:pt>
                <c:pt idx="9">
                  <c:v>#N/A</c:v>
                </c:pt>
                <c:pt idx="10">
                  <c:v>2056</c:v>
                </c:pt>
                <c:pt idx="11">
                  <c:v>#N/A</c:v>
                </c:pt>
                <c:pt idx="12">
                  <c:v>#N/A</c:v>
                </c:pt>
                <c:pt idx="13">
                  <c:v>1486</c:v>
                </c:pt>
                <c:pt idx="14">
                  <c:v>#N/A</c:v>
                </c:pt>
              </c:numCache>
            </c:numRef>
          </c:val>
          <c:smooth val="0"/>
          <c:extLst>
            <c:ext xmlns:c16="http://schemas.microsoft.com/office/drawing/2014/chart" uri="{C3380CC4-5D6E-409C-BE32-E72D297353CC}">
              <c16:uniqueId val="{0000000B-4B9D-42D8-AA69-1C7A77E6FF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1800</c:v>
                </c:pt>
                <c:pt idx="1">
                  <c:v>1773</c:v>
                </c:pt>
                <c:pt idx="2">
                  <c:v>2076</c:v>
                </c:pt>
              </c:numCache>
            </c:numRef>
          </c:val>
          <c:extLst>
            <c:ext xmlns:c16="http://schemas.microsoft.com/office/drawing/2014/chart" uri="{C3380CC4-5D6E-409C-BE32-E72D297353CC}">
              <c16:uniqueId val="{00000000-842E-401B-9271-279265F8F6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239</c:v>
                </c:pt>
                <c:pt idx="1">
                  <c:v>260</c:v>
                </c:pt>
                <c:pt idx="2">
                  <c:v>265</c:v>
                </c:pt>
              </c:numCache>
            </c:numRef>
          </c:val>
          <c:extLst>
            <c:ext xmlns:c16="http://schemas.microsoft.com/office/drawing/2014/chart" uri="{C3380CC4-5D6E-409C-BE32-E72D297353CC}">
              <c16:uniqueId val="{00000001-842E-401B-9271-279265F8F6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486</c:v>
                </c:pt>
                <c:pt idx="1">
                  <c:v>499</c:v>
                </c:pt>
                <c:pt idx="2">
                  <c:v>509</c:v>
                </c:pt>
              </c:numCache>
            </c:numRef>
          </c:val>
          <c:extLst>
            <c:ext xmlns:c16="http://schemas.microsoft.com/office/drawing/2014/chart" uri="{C3380CC4-5D6E-409C-BE32-E72D297353CC}">
              <c16:uniqueId val="{00000002-842E-401B-9271-279265F8F6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{649492BE-EFD1-47AE-AD5F-2B8D3CCF5DD7}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8ED-48CF-9B79-7257802821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{37C73981-77E7-4370-AE69-303BD7B3B4C3}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ED-48CF-9B79-7257802821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{ECDEF51F-D8F0-4E4E-B89A-52416FF655C3}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ED-48CF-9B79-7257802821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{44A719BF-7BC1-47E1-8DCA-0290A2785C4E}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ED-48CF-9B79-7257802821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{03100B42-6C84-419B-8429-1E3796DD506C}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ED-48CF-9B79-7257802821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{0376E043-3FD5-484E-BBA7-C07F310ECB2F}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8ED-48CF-9B79-7257802821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{EFEB2B5B-6AAF-4DD4-8F44-DF5427D0E02B}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8ED-48CF-9B79-7257802821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{347B9DCE-CDF6-4CFE-B202-1F8AC4E95CB9}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8ED-48CF-9B79-7257802821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{F7F86BEA-56D6-463B-B2C3-DE9AA0B63E26}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8ED-48CF-9B79-7257802821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65.599999999999994</c:v>
                </c:pt>
                <c:pt idx="16">
                  <c:v>66.2</c:v>
                </c:pt>
                <c:pt idx="24">
                  <c:v>67.900000000000006</c:v>
                </c:pt>
                <c:pt idx="32">
                  <c:v>69.3</c:v>
                </c:pt>
              </c:numCache>
            </c:numRef>
          </c:xVal>
          <c:yVal>
            <c:numRef>
              <c:f>公会計指標分析・財政指標組合せ分析表!$BP$51:$DC$51</c:f>
              <c:numCache>
                <c:formatCode>#,##0.0;"▲ "#,##0.0</c:formatCode>
                <c:ptCount val="40"/>
                <c:pt idx="0">
                  <c:v>56.7</c:v>
                </c:pt>
                <c:pt idx="8">
                  <c:v>39.799999999999997</c:v>
                </c:pt>
                <c:pt idx="16">
                  <c:v>46.1</c:v>
                </c:pt>
                <c:pt idx="24">
                  <c:v>37.5</c:v>
                </c:pt>
                <c:pt idx="32">
                  <c:v>24.9</c:v>
                </c:pt>
              </c:numCache>
            </c:numRef>
          </c:yVal>
          <c:smooth val="0"/>
          <c:extLst>
            <c:ext xmlns:c16="http://schemas.microsoft.com/office/drawing/2014/chart" uri="{C3380CC4-5D6E-409C-BE32-E72D297353CC}">
              <c16:uniqueId val="{00000009-08ED-48CF-9B79-7257802821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{69C8A3D7-D199-4180-B4FB-7A98048492D4}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8ED-48CF-9B79-7257802821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{7F12BC05-1AD1-4221-A281-2EA0BDE34582}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ED-48CF-9B79-7257802821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{6932F22D-7F9F-4691-A215-98FFB9BB6159}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ED-48CF-9B79-7257802821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{660214E6-48A6-4DE8-95E2-8207EDD5BD33}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ED-48CF-9B79-7257802821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{9685E158-4D40-448D-9509-50470B8D917F}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ED-48CF-9B79-7257802821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{D30377FC-6A63-4440-A2CB-EB0094ED205C}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8ED-48CF-9B79-7257802821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{A9388CD6-68A8-480E-AEED-6F2F29C83711}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8ED-48CF-9B79-7257802821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{37D2E388-95F0-4AFE-9BF9-F59CB993E017}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8ED-48CF-9B79-7257802821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{6518F21C-EE75-494C-BE1D-706D86D53D35}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8ED-48CF-9B79-7257802821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8ED-48CF-9B79-72578028215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{98303D14-3EEB-477C-B67B-9C3257BBB54F}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C6-4488-A762-F84047D73E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{021007D6-9DBC-4882-92FA-43730118B7E0}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C6-4488-A762-F84047D73E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{BD176736-EFCF-44C1-B1FD-E701A401EE8A}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C6-4488-A762-F84047D73E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{5EF8A8CF-5735-458B-A1B8-0E89E1DCD002}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C6-4488-A762-F84047D73E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{1677EA97-31E8-4CD3-B236-3997EC6A39AF}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C6-4488-A762-F84047D73EF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{CBF3494E-4921-43B4-8B41-4DD99B9A34E8}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C6-4488-A762-F84047D73EF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{A48932D7-DDF6-4FE8-977F-9367B786969D}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C6-4488-A762-F84047D73E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{C69F8E68-4A4D-43A8-BBE8-BF8A150F44FD}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C6-4488-A762-F84047D73E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{8EAC131C-05E2-4B8E-9091-482518138560}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C6-4488-A762-F84047D73E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6.9</c:v>
                </c:pt>
                <c:pt idx="16">
                  <c:v>7.1</c:v>
                </c:pt>
                <c:pt idx="24">
                  <c:v>7</c:v>
                </c:pt>
                <c:pt idx="32">
                  <c:v>7.3</c:v>
                </c:pt>
              </c:numCache>
            </c:numRef>
          </c:xVal>
          <c:yVal>
            <c:numRef>
              <c:f>公会計指標分析・財政指標組合せ分析表!$BP$73:$DC$73</c:f>
              <c:numCache>
                <c:formatCode>#,##0.0;"▲ "#,##0.0</c:formatCode>
                <c:ptCount val="40"/>
                <c:pt idx="0">
                  <c:v>56.7</c:v>
                </c:pt>
                <c:pt idx="8">
                  <c:v>39.799999999999997</c:v>
                </c:pt>
                <c:pt idx="16">
                  <c:v>46.1</c:v>
                </c:pt>
                <c:pt idx="24">
                  <c:v>37.5</c:v>
                </c:pt>
                <c:pt idx="32">
                  <c:v>24.9</c:v>
                </c:pt>
              </c:numCache>
            </c:numRef>
          </c:yVal>
          <c:smooth val="0"/>
          <c:extLst>
            <c:ext xmlns:c16="http://schemas.microsoft.com/office/drawing/2014/chart" uri="{C3380CC4-5D6E-409C-BE32-E72D297353CC}">
              <c16:uniqueId val="{00000009-50C6-4488-A762-F84047D73E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323524032695233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{6ADA51A3-28F5-4D38-AB44-CB5B3813B3AE}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C6-4488-A762-F84047D73E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{7E4BCBC5-9B8C-4255-B0E8-71608153320A}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C6-4488-A762-F84047D73E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{9C15BE90-F6DB-4E01-A2FE-6C1C45139C9A}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C6-4488-A762-F84047D73E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{317B54B5-3810-4438-8A87-81313DFA8E2A}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C6-4488-A762-F84047D73E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{B8E3EE03-94D6-4DCF-B913-FD7395C793E8}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C6-4488-A762-F84047D73EF4}"/>
                </c:ext>
              </c:extLst>
            </c:dLbl>
            <c:dLbl>
              <c:idx val="8"/>
              <c:layout>
                <c:manualLayout>
                  <c:x val="-1.8235628084250059E-2"/>
                  <c:y val="-7.159805384863555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{2E69BD24-E91A-4A6D-B1C1-98376BA1196D}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C6-4488-A762-F84047D73EF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{93258DBF-3B99-4624-9123-E06894EF8CDC}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C6-4488-A762-F84047D73E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{1CEB29D5-1640-4078-9005-C888F6A2D3F1}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C6-4488-A762-F84047D73E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{523BDCEA-B82D-45AF-91E3-442AC9AA374B}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C6-4488-A762-F84047D73E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50C6-4488-A762-F84047D73EF4}"/>
            </c:ext>
          </c:extLst>
        </c:ser>
        <c:dLbls>
          <c:showLegendKey val="0"/>
          <c:showVal val="1"/>
          <c:showCatName val="0"/>
          <c:showSerName val="0"/>
          <c:showPercent val="0"/>
          <c:showBubbleSize val="0"/>
        </c:dLbls>
        <c:axId val="84219776"/>
        <c:axId val="84234240"/>
      </c:scatterChart>
      <c:valAx>
        <c:axId val="84219776"/>
        <c:scaling>
          <c:orientation val="maxMin"/>
          <c:max val="7.3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実質公債費比率における分子値については、令和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年度では、前年度と比較して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減税補てん債</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まちづくり交付金事業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完済したものの、臨時財政対策債や小中学校体育館空調設備改修などの償還が開始すること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や、準元利償還金について下水の資本的支出の企業債償還金が増となったことが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あげられる。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JR</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法隆寺駅周辺整備や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地域交流館建設事業、認定こども園整備事業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が計画されており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、実質公債費比率の悪化が見込まれるが、普通会計のみならず、公営企業などの町債の新規発行の抑制に努めるとともに、償還スケジュールの調整について検討をすすめる。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臨時財政対策債等の償還が進んだことによる一般会計の起債残高の減や、下水道事業会計において、資本的収支に計上された繰出金決算額の増により準元利償還金が増となったことで、元利償還金に対する準元利償還金の割合が増となったものの、企業債残高が減となったことで起債残高に対する一般会計の負担総額が減となったことから、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また、充当可能財源等について、決算剰余金を活用し積立を行ったことにより、充当可能基金が増となったものの、充当可能特定歳入や基準財政需要額算入見込額は減となったため減となった。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以上から、将来負担比率における分子に関しては減となった。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今後も後世への負担を少しでも軽減するよう、各事業の見直し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行い、財政の健全化に努める。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　基金全体について、前年度と比較して</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３１８</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百万円増加している。内訳としては、財政調整基金が３０３百万円の増加</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減債基金積立が</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百万円の増加、その他特定目的基金が</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減債基金については、普通交付税措置が無い期間に生じる償還による負担を軽減するため、引き続き積み立てを実施する。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その他特定目的基金については、ふるさと納税による</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寄附</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を財源として積立を行っており、引き続き積み立てを実施する。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福祉基金については、高齢者福祉及び障害者福祉等福祉活動の促進を図り、快適な生活環境の形成を目指す。</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文化振興基金については、文化の振興に関する事業を促進し、もって町民の文化の振興を図る。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斑鳩の里歴史文化遺産保存・活用基金については、歴史文化資産を守り、次の世代に引き継ぐとともに、その調査、保存及び活用を図る。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スポーツ振興基金については、スポーツの振興に関する事業を促進し、もって町民の生涯におけるスポーツの振興を図る。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その他特定目的基金について、前年度と比較して</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百万円増加しており、福祉基金と斑鳩の里歴史文化遺産保存・活用基金におけるふるさと納税による寄附を財源とする積み立てを行っている。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　現在行っている福祉基金と斑鳩の里歴史文化遺産保存・活用基金におけるふるさと納税による寄附を財源をする積み立てについては、引き続き実施する。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　文化振興基金とスポーツ振興基金については、今の水準を維持する。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前年度決算剰余金の積立</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を実施したこと</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から、前年度と比較して</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３０３</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景気変動などに伴い財源が不足した場合や、大型事業など多額な経費を必要とするなど、町の発展的事業の推進や安定した住民サービスの確保などに不可欠な事業については、基金の取り崩しを検討する。</a:t>
          </a:r>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減債基金について、前年度と比較して残高は</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百万円増加しており、</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JR</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法隆寺駅橋上駅舎整備及び総合保健福祉会館の整備、小中学校空調設備の整備に要した借入分にかかる積</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み</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立てとなっている。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JR</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法隆寺駅橋上駅舎整備及び総合保健福祉会館の整備に多額の町債を借入している。交付税措置期間の１５年と実償還期間の２０年の間に普通交付税措置が無い期間が生じることとなり、償還１６年目以降の負担を軽減するために、令和４年度まで引き続き積み立てていくものとす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また、小中学校空調設備整備にかかる補助金を令和２年度に減債基金へ一括積み立てしており、当該事業にかかる借入の償還が終了する令和１１年度まで、毎年一定額を取崩すものとする。</a:t>
          </a:r>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28,249
28,059
14.27
11,281,358
10,433,195
795,603
6,776,107
7,838,942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学校施設や幼稚園・保育所、橋りょうについて、建設時から大幅に年数が経過していることで類似団体よりも償却率が高くなっている。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今後は計画に基づき、効果的な点検や長寿命化の実施をすすめていく。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64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4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9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972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5954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78649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6001929"/>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103686</xdr:rowOff>
    </xdr:from>
    <xdr:to>
      <xdr:col>15</xdr:col>
      <xdr:colOff>187325</xdr:colOff>
      <xdr:row>31</xdr:row>
      <xdr:rowOff>33836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5902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154486</xdr:rowOff>
    </xdr:from>
    <xdr:to>
      <xdr:col>19</xdr:col>
      <xdr:colOff>136525</xdr:colOff>
      <xdr:row>31</xdr:row>
      <xdr:rowOff>35469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917825" y="5953306"/>
          <a:ext cx="67056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85181</xdr:rowOff>
    </xdr:from>
    <xdr:to>
      <xdr:col>11</xdr:col>
      <xdr:colOff>187325</xdr:colOff>
      <xdr:row>31</xdr:row>
      <xdr:rowOff>15331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5884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135981</xdr:rowOff>
    </xdr:from>
    <xdr:to>
      <xdr:col>15</xdr:col>
      <xdr:colOff>136525</xdr:colOff>
      <xdr:row>30</xdr:row>
      <xdr:rowOff>154486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247265" y="5934801"/>
          <a:ext cx="670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42001</xdr:rowOff>
    </xdr:from>
    <xdr:to>
      <xdr:col>7</xdr:col>
      <xdr:colOff>187325</xdr:colOff>
      <xdr:row>30</xdr:row>
      <xdr:rowOff>143601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5840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135981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589162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550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542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77396</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604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24963</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99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6458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97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593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全国平均と比べ同程度となっているものの、類似団体と比べ数値は上回っている。今後、</a:t>
          </a:r>
          <a:r>
            <a:rPr kumimoji="1" lang="ja-JP" altLang="en-US" sz="1050">
              <a:solidFill>
                <a:schemeClr val="dk1"/>
              </a:solidFill>
              <a:effectLst/>
              <a:latin typeface="+mn-lt"/>
              <a:ea typeface="+mn-ea"/>
              <a:cs typeface="+mn-cs"/>
            </a:rPr>
            <a:t>学校などの施設における大規模な改修等による</a:t>
          </a:r>
          <a:r>
            <a:rPr kumimoji="1" lang="ja-JP" altLang="ja-JP" sz="1050">
              <a:solidFill>
                <a:schemeClr val="dk1"/>
              </a:solidFill>
              <a:effectLst/>
              <a:latin typeface="+mn-lt"/>
              <a:ea typeface="+mn-ea"/>
              <a:cs typeface="+mn-cs"/>
            </a:rPr>
            <a:t>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6423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549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71162</xdr:rowOff>
    </xdr:from>
    <xdr:to>
      <xdr:col>76</xdr:col>
      <xdr:colOff>73025</xdr:colOff>
      <xdr:row>30</xdr:row>
      <xdr:rowOff>1312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5702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49589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56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107216</xdr:rowOff>
    </xdr:from>
    <xdr:to>
      <xdr:col>72</xdr:col>
      <xdr:colOff>123825</xdr:colOff>
      <xdr:row>31</xdr:row>
      <xdr:rowOff>37366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5906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121962</xdr:rowOff>
    </xdr:from>
    <xdr:to>
      <xdr:col>76</xdr:col>
      <xdr:colOff>22225</xdr:colOff>
      <xdr:row>30</xdr:row>
      <xdr:rowOff>158016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5753142"/>
          <a:ext cx="619760" cy="20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19128</xdr:rowOff>
    </xdr:from>
    <xdr:to>
      <xdr:col>68</xdr:col>
      <xdr:colOff>123825</xdr:colOff>
      <xdr:row>31</xdr:row>
      <xdr:rowOff>120728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59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158016</xdr:rowOff>
    </xdr:from>
    <xdr:to>
      <xdr:col>72</xdr:col>
      <xdr:colOff>73025</xdr:colOff>
      <xdr:row>31</xdr:row>
      <xdr:rowOff>69928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39245" y="5956836"/>
          <a:ext cx="67056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32441</xdr:rowOff>
    </xdr:from>
    <xdr:to>
      <xdr:col>64</xdr:col>
      <xdr:colOff>123825</xdr:colOff>
      <xdr:row>31</xdr:row>
      <xdr:rowOff>134041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59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69928</xdr:rowOff>
    </xdr:from>
    <xdr:to>
      <xdr:col>68</xdr:col>
      <xdr:colOff>73025</xdr:colOff>
      <xdr:row>31</xdr:row>
      <xdr:rowOff>83241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068685" y="6036388"/>
          <a:ext cx="67056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121440</xdr:rowOff>
    </xdr:from>
    <xdr:to>
      <xdr:col>60</xdr:col>
      <xdr:colOff>123825</xdr:colOff>
      <xdr:row>32</xdr:row>
      <xdr:rowOff>51590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6087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83241</xdr:rowOff>
    </xdr:from>
    <xdr:to>
      <xdr:col>64</xdr:col>
      <xdr:colOff>73025</xdr:colOff>
      <xdr:row>32</xdr:row>
      <xdr:rowOff>790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398125" y="6049701"/>
          <a:ext cx="670560" cy="8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559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56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56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56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28493</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599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111855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60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125168</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609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42717</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617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28,249
28,059
14.27
11,281,358
10,433,195
795,603
6,776,107
7,838,942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36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45720</xdr:rowOff>
    </xdr:from>
    <xdr:to>
      <xdr:col>24</xdr:col>
      <xdr:colOff>63500</xdr:colOff>
      <xdr:row>38</xdr:row>
      <xdr:rowOff>66675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41604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45720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37794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30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7620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35508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279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33031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113047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139967</xdr:rowOff>
    </xdr:from>
    <xdr:to>
      <xdr:col>55</xdr:col>
      <xdr:colOff>50800</xdr:colOff>
      <xdr:row>41</xdr:row>
      <xdr:rowOff>70117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192260" y="68455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54894</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258300" y="67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140767</xdr:rowOff>
    </xdr:from>
    <xdr:to>
      <xdr:col>50</xdr:col>
      <xdr:colOff>165100</xdr:colOff>
      <xdr:row>41</xdr:row>
      <xdr:rowOff>70917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445500" y="6846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19317</xdr:rowOff>
    </xdr:from>
    <xdr:to>
      <xdr:col>55</xdr:col>
      <xdr:colOff>0</xdr:colOff>
      <xdr:row>41</xdr:row>
      <xdr:rowOff>20117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496300" y="6892557"/>
          <a:ext cx="7239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141567</xdr:rowOff>
    </xdr:from>
    <xdr:to>
      <xdr:col>46</xdr:col>
      <xdr:colOff>38100</xdr:colOff>
      <xdr:row>41</xdr:row>
      <xdr:rowOff>71717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670800" y="6847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20117</xdr:rowOff>
    </xdr:from>
    <xdr:to>
      <xdr:col>50</xdr:col>
      <xdr:colOff>114300</xdr:colOff>
      <xdr:row>41</xdr:row>
      <xdr:rowOff>20917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713980" y="6893357"/>
          <a:ext cx="78232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143129</xdr:rowOff>
    </xdr:from>
    <xdr:to>
      <xdr:col>41</xdr:col>
      <xdr:colOff>101600</xdr:colOff>
      <xdr:row>41</xdr:row>
      <xdr:rowOff>73279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873240" y="6848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20917</xdr:rowOff>
    </xdr:from>
    <xdr:to>
      <xdr:col>45</xdr:col>
      <xdr:colOff>177800</xdr:colOff>
      <xdr:row>41</xdr:row>
      <xdr:rowOff>22479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24040" y="6894157"/>
          <a:ext cx="78994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142177</xdr:rowOff>
    </xdr:from>
    <xdr:to>
      <xdr:col>36</xdr:col>
      <xdr:colOff>165100</xdr:colOff>
      <xdr:row>41</xdr:row>
      <xdr:rowOff>72327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098540" y="6847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21527</xdr:rowOff>
    </xdr:from>
    <xdr:to>
      <xdr:col>41</xdr:col>
      <xdr:colOff>50800</xdr:colOff>
      <xdr:row>41</xdr:row>
      <xdr:rowOff>22479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149340" y="6894767"/>
          <a:ext cx="7747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62044</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271587" y="69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62844</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509587" y="69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64406</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712027" y="693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63454</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5937327" y="69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163104</xdr:rowOff>
    </xdr:from>
    <xdr:to>
      <xdr:col>24</xdr:col>
      <xdr:colOff>114300</xdr:colOff>
      <xdr:row>63</xdr:row>
      <xdr:rowOff>93254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036060" y="10556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141531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124960" y="1053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312160" y="10538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42454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355340" y="10585813"/>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128815</xdr:rowOff>
    </xdr:from>
    <xdr:to>
      <xdr:col>15</xdr:col>
      <xdr:colOff>101600</xdr:colOff>
      <xdr:row>63</xdr:row>
      <xdr:rowOff>58965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51460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24493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565400" y="10569485"/>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739900" y="10515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790700" y="1056295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105954</xdr:rowOff>
    </xdr:from>
    <xdr:to>
      <xdr:col>6</xdr:col>
      <xdr:colOff>38100</xdr:colOff>
      <xdr:row>63</xdr:row>
      <xdr:rowOff>36104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65200" y="10499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156754</xdr:rowOff>
    </xdr:from>
    <xdr:to>
      <xdr:col>10</xdr:col>
      <xdr:colOff>114300</xdr:colOff>
      <xdr:row>63</xdr:row>
      <xdr:rowOff>1633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08380" y="10550434"/>
          <a:ext cx="78232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17056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17056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50092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385704" y="106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61100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3630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81619</xdr:rowOff>
    </xdr:from>
    <xdr:to>
      <xdr:col>55</xdr:col>
      <xdr:colOff>50800</xdr:colOff>
      <xdr:row>64</xdr:row>
      <xdr:rowOff>11769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192260" y="10642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167996</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9258300" y="105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81623</xdr:rowOff>
    </xdr:from>
    <xdr:to>
      <xdr:col>50</xdr:col>
      <xdr:colOff>165100</xdr:colOff>
      <xdr:row>64</xdr:row>
      <xdr:rowOff>11773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445500" y="10642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132419</xdr:rowOff>
    </xdr:from>
    <xdr:to>
      <xdr:col>55</xdr:col>
      <xdr:colOff>0</xdr:colOff>
      <xdr:row>63</xdr:row>
      <xdr:rowOff>132423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496300" y="10693739"/>
          <a:ext cx="7239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81981</xdr:rowOff>
    </xdr:from>
    <xdr:to>
      <xdr:col>46</xdr:col>
      <xdr:colOff>38100</xdr:colOff>
      <xdr:row>64</xdr:row>
      <xdr:rowOff>12131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670800" y="10643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132423</xdr:rowOff>
    </xdr:from>
    <xdr:to>
      <xdr:col>50</xdr:col>
      <xdr:colOff>114300</xdr:colOff>
      <xdr:row>63</xdr:row>
      <xdr:rowOff>132781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713980" y="10693743"/>
          <a:ext cx="78232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82917</xdr:rowOff>
    </xdr:from>
    <xdr:to>
      <xdr:col>41</xdr:col>
      <xdr:colOff>101600</xdr:colOff>
      <xdr:row>64</xdr:row>
      <xdr:rowOff>13067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873240" y="10644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132781</xdr:rowOff>
    </xdr:from>
    <xdr:to>
      <xdr:col>45</xdr:col>
      <xdr:colOff>177800</xdr:colOff>
      <xdr:row>63</xdr:row>
      <xdr:rowOff>133717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24040" y="10694101"/>
          <a:ext cx="78994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82348</xdr:rowOff>
    </xdr:from>
    <xdr:to>
      <xdr:col>36</xdr:col>
      <xdr:colOff>165100</xdr:colOff>
      <xdr:row>64</xdr:row>
      <xdr:rowOff>12498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098540" y="10643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133148</xdr:rowOff>
    </xdr:from>
    <xdr:to>
      <xdr:col>41</xdr:col>
      <xdr:colOff>50800</xdr:colOff>
      <xdr:row>63</xdr:row>
      <xdr:rowOff>133717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149340" y="10694468"/>
          <a:ext cx="7747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2900</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239271" y="107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3258</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477271" y="107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4194</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2571" y="107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3625</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5905011" y="107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086225" y="13062312"/>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124960" y="12841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020820" y="13062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124960" y="13753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03606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312160" y="139553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739900" y="139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96520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162016</xdr:rowOff>
    </xdr:from>
    <xdr:to>
      <xdr:col>24</xdr:col>
      <xdr:colOff>114300</xdr:colOff>
      <xdr:row>83</xdr:row>
      <xdr:rowOff>92166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036060" y="1390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140443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124960" y="138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312160" y="13874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41366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355340" y="13921196"/>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93436</xdr:rowOff>
    </xdr:from>
    <xdr:to>
      <xdr:col>15</xdr:col>
      <xdr:colOff>101600</xdr:colOff>
      <xdr:row>83</xdr:row>
      <xdr:rowOff>23586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514600" y="13839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7076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565400" y="13890716"/>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739900" y="13830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144236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790700" y="13880918"/>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49349</xdr:rowOff>
    </xdr:from>
    <xdr:to>
      <xdr:col>6</xdr:col>
      <xdr:colOff>38100</xdr:colOff>
      <xdr:row>82</xdr:row>
      <xdr:rowOff>150949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965200" y="137958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100149</xdr:rowOff>
    </xdr:from>
    <xdr:to>
      <xdr:col>10</xdr:col>
      <xdr:colOff>114300</xdr:colOff>
      <xdr:row>82</xdr:row>
      <xdr:rowOff>134438</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008380" y="13846629"/>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170564" y="1404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611004" y="1404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8363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74403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17056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40113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38570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30315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611004" y="1360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167476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836304" y="1357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9219565" y="13204089"/>
          <a:ext cx="0" cy="124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9258300" y="129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9154160" y="13204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9258300" y="1413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192260" y="14277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4455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670800" y="14269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873240" y="1427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098540" y="142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107086</xdr:rowOff>
    </xdr:from>
    <xdr:to>
      <xdr:col>55</xdr:col>
      <xdr:colOff>50800</xdr:colOff>
      <xdr:row>86</xdr:row>
      <xdr:rowOff>37236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192260" y="143564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22013</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9258300" y="1427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107086</xdr:rowOff>
    </xdr:from>
    <xdr:to>
      <xdr:col>50</xdr:col>
      <xdr:colOff>165100</xdr:colOff>
      <xdr:row>86</xdr:row>
      <xdr:rowOff>37236</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445500" y="14356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157886</xdr:rowOff>
    </xdr:from>
    <xdr:to>
      <xdr:col>55</xdr:col>
      <xdr:colOff>0</xdr:colOff>
      <xdr:row>85</xdr:row>
      <xdr:rowOff>157886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8496300" y="1440728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107314</xdr:rowOff>
    </xdr:from>
    <xdr:to>
      <xdr:col>46</xdr:col>
      <xdr:colOff>38100</xdr:colOff>
      <xdr:row>86</xdr:row>
      <xdr:rowOff>37464</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670800" y="14356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157886</xdr:rowOff>
    </xdr:from>
    <xdr:to>
      <xdr:col>50</xdr:col>
      <xdr:colOff>114300</xdr:colOff>
      <xdr:row>85</xdr:row>
      <xdr:rowOff>158114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713980" y="14407286"/>
          <a:ext cx="78232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107314</xdr:rowOff>
    </xdr:from>
    <xdr:to>
      <xdr:col>41</xdr:col>
      <xdr:colOff>101600</xdr:colOff>
      <xdr:row>86</xdr:row>
      <xdr:rowOff>37464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873240" y="14356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158114</xdr:rowOff>
    </xdr:from>
    <xdr:to>
      <xdr:col>45</xdr:col>
      <xdr:colOff>177800</xdr:colOff>
      <xdr:row>85</xdr:row>
      <xdr:rowOff>158114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24040" y="1440751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107086</xdr:rowOff>
    </xdr:from>
    <xdr:to>
      <xdr:col>36</xdr:col>
      <xdr:colOff>165100</xdr:colOff>
      <xdr:row>86</xdr:row>
      <xdr:rowOff>37236</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098540" y="14356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157886</xdr:rowOff>
    </xdr:from>
    <xdr:to>
      <xdr:col>41</xdr:col>
      <xdr:colOff>50800</xdr:colOff>
      <xdr:row>85</xdr:row>
      <xdr:rowOff>158114</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149340" y="14407286"/>
          <a:ext cx="7747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8271587" y="140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7509587" y="140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6712027" y="1405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5937327" y="140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28363</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8271587" y="144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28591</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7509587" y="144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28591</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6712027" y="144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28363</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5937327" y="144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441450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9072</xdr:rowOff>
    </xdr:from>
    <xdr:to>
      <xdr:col>85</xdr:col>
      <xdr:colOff>177800</xdr:colOff>
      <xdr:row>41</xdr:row>
      <xdr:rowOff>110672</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325600" y="68823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158949</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4414500" y="68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164193</xdr:rowOff>
    </xdr:from>
    <xdr:to>
      <xdr:col>81</xdr:col>
      <xdr:colOff>101600</xdr:colOff>
      <xdr:row>41</xdr:row>
      <xdr:rowOff>94343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578840" y="6869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43543</xdr:rowOff>
    </xdr:from>
    <xdr:to>
      <xdr:col>85</xdr:col>
      <xdr:colOff>127000</xdr:colOff>
      <xdr:row>41</xdr:row>
      <xdr:rowOff>59872</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629640" y="6916783"/>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804140" y="6858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43543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54940" y="6905353"/>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138067</xdr:rowOff>
    </xdr:from>
    <xdr:to>
      <xdr:col>72</xdr:col>
      <xdr:colOff>38100</xdr:colOff>
      <xdr:row>41</xdr:row>
      <xdr:rowOff>68217</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029440" y="6843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17417</xdr:rowOff>
    </xdr:from>
    <xdr:to>
      <xdr:col>76</xdr:col>
      <xdr:colOff>114300</xdr:colOff>
      <xdr:row>41</xdr:row>
      <xdr:rowOff>32113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072620" y="689065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118473</xdr:rowOff>
    </xdr:from>
    <xdr:to>
      <xdr:col>67</xdr:col>
      <xdr:colOff>101600</xdr:colOff>
      <xdr:row>41</xdr:row>
      <xdr:rowOff>48623</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1231880" y="6824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169273</xdr:rowOff>
    </xdr:from>
    <xdr:to>
      <xdr:col>71</xdr:col>
      <xdr:colOff>177800</xdr:colOff>
      <xdr:row>41</xdr:row>
      <xdr:rowOff>17417</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1282680" y="6874873"/>
          <a:ext cx="78994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4372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75244" y="611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19005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10298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85470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437244" y="695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75244" y="694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59344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1900544" y="693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39750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10298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1954784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19547840" y="666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945894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25417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1954784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8735040" y="6540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53340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778220" y="6591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793748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55626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7988280" y="659130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716278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55626</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7213580" y="659358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25400</xdr:rowOff>
    </xdr:from>
    <xdr:to>
      <xdr:col>98</xdr:col>
      <xdr:colOff>38100</xdr:colOff>
      <xdr:row>39</xdr:row>
      <xdr:rowOff>127000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638808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55626</xdr:rowOff>
    </xdr:from>
    <xdr:to>
      <xdr:col>102</xdr:col>
      <xdr:colOff>114300</xdr:colOff>
      <xdr:row>39</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6431260" y="6593586"/>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5611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776267"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70015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62268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5611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77762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143527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622686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141605</xdr:rowOff>
    </xdr:from>
    <xdr:to>
      <xdr:col>85</xdr:col>
      <xdr:colOff>177800</xdr:colOff>
      <xdr:row>63</xdr:row>
      <xdr:rowOff>71755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325600" y="105352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56532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4414500" y="1045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114935</xdr:rowOff>
    </xdr:from>
    <xdr:to>
      <xdr:col>81</xdr:col>
      <xdr:colOff>101600</xdr:colOff>
      <xdr:row>63</xdr:row>
      <xdr:rowOff>45085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578840" y="1050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165735</xdr:rowOff>
    </xdr:from>
    <xdr:to>
      <xdr:col>85</xdr:col>
      <xdr:colOff>127000</xdr:colOff>
      <xdr:row>63</xdr:row>
      <xdr:rowOff>20955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3629640" y="1055941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80414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62</xdr:row>
      <xdr:rowOff>165735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854940" y="1053084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19685</xdr:rowOff>
    </xdr:from>
    <xdr:to>
      <xdr:col>72</xdr:col>
      <xdr:colOff>38100</xdr:colOff>
      <xdr:row>63</xdr:row>
      <xdr:rowOff>121285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029440" y="1058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70485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2072620" y="10530840"/>
          <a:ext cx="78232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4445</xdr:rowOff>
    </xdr:from>
    <xdr:to>
      <xdr:col>67</xdr:col>
      <xdr:colOff>101600</xdr:colOff>
      <xdr:row>63</xdr:row>
      <xdr:rowOff>106045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123188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55245</xdr:rowOff>
    </xdr:from>
    <xdr:to>
      <xdr:col>71</xdr:col>
      <xdr:colOff>177800</xdr:colOff>
      <xdr:row>63</xdr:row>
      <xdr:rowOff>70485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1282680" y="1061656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110298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36212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4372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752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112412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19005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97172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110298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19547840" y="1002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10269</xdr:rowOff>
    </xdr:from>
    <xdr:to>
      <xdr:col>116</xdr:col>
      <xdr:colOff>114300</xdr:colOff>
      <xdr:row>61</xdr:row>
      <xdr:rowOff>111869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9458940" y="102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160146</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19547840" y="102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10269</xdr:rowOff>
    </xdr:from>
    <xdr:to>
      <xdr:col>112</xdr:col>
      <xdr:colOff>38100</xdr:colOff>
      <xdr:row>61</xdr:row>
      <xdr:rowOff>111869</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8735040" y="102363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61069</xdr:rowOff>
    </xdr:from>
    <xdr:to>
      <xdr:col>116</xdr:col>
      <xdr:colOff>63500</xdr:colOff>
      <xdr:row>61</xdr:row>
      <xdr:rowOff>61069</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778220" y="102871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12881</xdr:rowOff>
    </xdr:from>
    <xdr:to>
      <xdr:col>107</xdr:col>
      <xdr:colOff>101600</xdr:colOff>
      <xdr:row>61</xdr:row>
      <xdr:rowOff>114481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7937480" y="10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61069</xdr:rowOff>
    </xdr:from>
    <xdr:to>
      <xdr:col>111</xdr:col>
      <xdr:colOff>177800</xdr:colOff>
      <xdr:row>61</xdr:row>
      <xdr:rowOff>63681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7988280" y="10287109"/>
          <a:ext cx="78994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14188</xdr:rowOff>
    </xdr:from>
    <xdr:to>
      <xdr:col>102</xdr:col>
      <xdr:colOff>165100</xdr:colOff>
      <xdr:row>61</xdr:row>
      <xdr:rowOff>115788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716278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63681</xdr:rowOff>
    </xdr:from>
    <xdr:to>
      <xdr:col>107</xdr:col>
      <xdr:colOff>50800</xdr:colOff>
      <xdr:row>61</xdr:row>
      <xdr:rowOff>64988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7213580" y="10289721"/>
          <a:ext cx="7747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9616</xdr:rowOff>
    </xdr:from>
    <xdr:to>
      <xdr:col>98</xdr:col>
      <xdr:colOff>38100</xdr:colOff>
      <xdr:row>61</xdr:row>
      <xdr:rowOff>111216</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6388080" y="102356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60416</xdr:rowOff>
    </xdr:from>
    <xdr:to>
      <xdr:col>102</xdr:col>
      <xdr:colOff>114300</xdr:colOff>
      <xdr:row>61</xdr:row>
      <xdr:rowOff>64988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431260" y="1028645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18561127" y="99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17776267"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6226867" y="99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102996</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18561127" y="103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105608</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17776267" y="103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106915</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7001567" y="1033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102343</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6226867" y="103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441450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4414500" y="17510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4325600" y="177919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4414500"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3578840" y="178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72934</xdr:rowOff>
    </xdr:from>
    <xdr:to>
      <xdr:col>85</xdr:col>
      <xdr:colOff>127000</xdr:colOff>
      <xdr:row>106</xdr:row>
      <xdr:rowOff>81099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13629640" y="17842774"/>
          <a:ext cx="74676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2804140" y="177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81099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854940" y="1782154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029440" y="17741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51707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072620" y="1778889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107043</xdr:rowOff>
    </xdr:from>
    <xdr:to>
      <xdr:col>67</xdr:col>
      <xdr:colOff>101600</xdr:colOff>
      <xdr:row>106</xdr:row>
      <xdr:rowOff>37193</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1231880" y="17709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157843</xdr:rowOff>
    </xdr:from>
    <xdr:to>
      <xdr:col>71</xdr:col>
      <xdr:colOff>177800</xdr:colOff>
      <xdr:row>106</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1282680" y="1776004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34372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2675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19005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110298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3437244" y="1789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2675244"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190054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28320</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1102984" y="1779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19547840" y="183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1954784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19547840" y="1785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160927</xdr:rowOff>
    </xdr:from>
    <xdr:to>
      <xdr:col>116</xdr:col>
      <xdr:colOff>114300</xdr:colOff>
      <xdr:row>106</xdr:row>
      <xdr:rowOff>91077</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9458940" y="1776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12354</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19547840" y="1761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8735040" y="17655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106</xdr:row>
      <xdr:rowOff>40277</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778220" y="17706158"/>
          <a:ext cx="73152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793748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103958</xdr:rowOff>
    </xdr:from>
    <xdr:to>
      <xdr:col>111</xdr:col>
      <xdr:colOff>177800</xdr:colOff>
      <xdr:row>105</xdr:row>
      <xdr:rowOff>107224</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7988280" y="17706158"/>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716278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107224</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7213580" y="177094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6388080" y="17655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103958</xdr:rowOff>
    </xdr:from>
    <xdr:to>
      <xdr:col>102</xdr:col>
      <xdr:colOff>114300</xdr:colOff>
      <xdr:row>105</xdr:row>
      <xdr:rowOff>107224</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6431260" y="17706158"/>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18561127" y="1795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177762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62268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1856112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17776267" y="174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7001567" y="174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62268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学校施設や幼稚園</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、橋りょうについては、建設時から大幅に年数が経過し老朽化していることで、類似団体よりも減価償却率が高くなっている。</a:t>
          </a:r>
          <a:endParaRPr lang="ja-JP" altLang="ja-JP" sz="1400">
            <a:effectLst/>
          </a:endParaRPr>
        </a:p>
        <a:p>
          <a:r>
            <a:rPr kumimoji="1" lang="ja-JP" altLang="ja-JP" sz="1100">
              <a:solidFill>
                <a:schemeClr val="dk1"/>
              </a:solidFill>
              <a:effectLst/>
              <a:latin typeface="+mn-lt"/>
              <a:ea typeface="+mn-ea"/>
              <a:cs typeface="+mn-cs"/>
            </a:rPr>
            <a:t>今後は施設の長寿命化による利用可能期間の延伸を図り、計画的に修繕を実施していくとともに、施設の面積については、将来的な町人口の推移を見据えた整備を実施していく必要がある。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28,249
28,059
14.27
11,281,358
10,433,195
795,603
6,776,107
7,838,942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3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34074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116494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322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17417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373586"/>
          <a:ext cx="73152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170906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336030"/>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30337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267450"/>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641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34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64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81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81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163830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496300" y="68694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81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163830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8694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81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163830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24040" y="68694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81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163830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149340" y="68694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3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3711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53884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10418173"/>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33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24493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386060"/>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160020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1035177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37374</xdr:rowOff>
    </xdr:from>
    <xdr:to>
      <xdr:col>6</xdr:col>
      <xdr:colOff>38100</xdr:colOff>
      <xdr:row>61</xdr:row>
      <xdr:rowOff>138974</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2634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88174</xdr:rowOff>
    </xdr:from>
    <xdr:to>
      <xdr:col>10</xdr:col>
      <xdr:colOff>114300</xdr:colOff>
      <xdr:row>61</xdr:row>
      <xdr:rowOff>125730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08380" y="10314214"/>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103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258300" y="10422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192260" y="10436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65422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258300" y="102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45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93345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8496300" y="1048702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7080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95250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713980" y="1048702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87324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95250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924040" y="10488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09854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93345</xdr:rowOff>
    </xdr:from>
    <xdr:to>
      <xdr:col>41</xdr:col>
      <xdr:colOff>50800</xdr:colOff>
      <xdr:row>62</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149340" y="1048702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271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509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7120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593732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160672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27158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509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7120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59373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086225" y="1677978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12496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02082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124960" y="17520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03606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7399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56424</xdr:rowOff>
    </xdr:from>
    <xdr:to>
      <xdr:col>24</xdr:col>
      <xdr:colOff>114300</xdr:colOff>
      <xdr:row>104</xdr:row>
      <xdr:rowOff>158024</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036060" y="174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79301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124960" y="1734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312160" y="17473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89263</xdr:rowOff>
    </xdr:from>
    <xdr:to>
      <xdr:col>24</xdr:col>
      <xdr:colOff>63500</xdr:colOff>
      <xdr:row>104</xdr:row>
      <xdr:rowOff>107224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355340" y="17523823"/>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51460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63137</xdr:rowOff>
    </xdr:from>
    <xdr:to>
      <xdr:col>19</xdr:col>
      <xdr:colOff>177800</xdr:colOff>
      <xdr:row>104</xdr:row>
      <xdr:rowOff>89263</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565400" y="17497697"/>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739900" y="1743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63137</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790700" y="17483002"/>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142966</xdr:rowOff>
    </xdr:from>
    <xdr:to>
      <xdr:col>6</xdr:col>
      <xdr:colOff>38100</xdr:colOff>
      <xdr:row>104</xdr:row>
      <xdr:rowOff>73116</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965200" y="17409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22316</xdr:rowOff>
    </xdr:from>
    <xdr:to>
      <xdr:col>10</xdr:col>
      <xdr:colOff>114300</xdr:colOff>
      <xdr:row>104</xdr:row>
      <xdr:rowOff>48442</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008380" y="17456876"/>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17056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38570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611004"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8363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156590</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17056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38570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611004" y="1721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89643</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836304" y="171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F00-00006A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219565" y="1702498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F00-00006C010000}"/>
            </a:ext>
          </a:extLst>
        </xdr:cNvPr>
        <xdr:cNvSpPr txBox="1"/>
      </xdr:nvSpPr>
      <xdr:spPr>
        <a:xfrm>
          <a:off x="92583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915416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F00-00006E010000}"/>
            </a:ext>
          </a:extLst>
        </xdr:cNvPr>
        <xdr:cNvSpPr txBox="1"/>
      </xdr:nvSpPr>
      <xdr:spPr>
        <a:xfrm>
          <a:off x="9258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915416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F00-000070010000}"/>
            </a:ext>
          </a:extLst>
        </xdr:cNvPr>
        <xdr:cNvSpPr txBox="1"/>
      </xdr:nvSpPr>
      <xdr:spPr>
        <a:xfrm>
          <a:off x="92583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192260" y="1793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445500" y="1793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67080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8732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609854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919226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10177</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F00-00007C010000}"/>
            </a:ext>
          </a:extLst>
        </xdr:cNvPr>
        <xdr:cNvSpPr txBox="1"/>
      </xdr:nvSpPr>
      <xdr:spPr>
        <a:xfrm>
          <a:off x="9258300"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44550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8496300" y="178079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767080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713980" y="178079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160655</xdr:rowOff>
    </xdr:from>
    <xdr:to>
      <xdr:col>41</xdr:col>
      <xdr:colOff>101600</xdr:colOff>
      <xdr:row>106</xdr:row>
      <xdr:rowOff>90805</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6873240" y="1776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40005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6924040" y="1780794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156845</xdr:rowOff>
    </xdr:from>
    <xdr:to>
      <xdr:col>36</xdr:col>
      <xdr:colOff>165100</xdr:colOff>
      <xdr:row>106</xdr:row>
      <xdr:rowOff>86995</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6098540" y="1775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36195</xdr:rowOff>
    </xdr:from>
    <xdr:to>
      <xdr:col>41</xdr:col>
      <xdr:colOff>50800</xdr:colOff>
      <xdr:row>106</xdr:row>
      <xdr:rowOff>40005</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149340" y="178060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9" name="n_1aveValue【市民会館】&#10;一人当たり面積">
          <a:extLst>
            <a:ext uri="{FF2B5EF4-FFF2-40B4-BE49-F238E27FC236}">
              <a16:creationId xmlns:a16="http://schemas.microsoft.com/office/drawing/2014/main" id="{00000000-0008-0000-0F00-000085010000}"/>
            </a:ext>
          </a:extLst>
        </xdr:cNvPr>
        <xdr:cNvSpPr txBox="1"/>
      </xdr:nvSpPr>
      <xdr:spPr>
        <a:xfrm>
          <a:off x="8271587" y="1801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90" name="n_2aveValue【市民会館】&#10;一人当たり面積">
          <a:extLst>
            <a:ext uri="{FF2B5EF4-FFF2-40B4-BE49-F238E27FC236}">
              <a16:creationId xmlns:a16="http://schemas.microsoft.com/office/drawing/2014/main" id="{00000000-0008-0000-0F00-000086010000}"/>
            </a:ext>
          </a:extLst>
        </xdr:cNvPr>
        <xdr:cNvSpPr txBox="1"/>
      </xdr:nvSpPr>
      <xdr:spPr>
        <a:xfrm>
          <a:off x="750958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1" name="n_3aveValue【市民会館】&#10;一人当たり面積">
          <a:extLst>
            <a:ext uri="{FF2B5EF4-FFF2-40B4-BE49-F238E27FC236}">
              <a16:creationId xmlns:a16="http://schemas.microsoft.com/office/drawing/2014/main" id="{00000000-0008-0000-0F00-000087010000}"/>
            </a:ext>
          </a:extLst>
        </xdr:cNvPr>
        <xdr:cNvSpPr txBox="1"/>
      </xdr:nvSpPr>
      <xdr:spPr>
        <a:xfrm>
          <a:off x="671202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2" name="n_4aveValue【市民会館】&#10;一人当たり面積">
          <a:extLst>
            <a:ext uri="{FF2B5EF4-FFF2-40B4-BE49-F238E27FC236}">
              <a16:creationId xmlns:a16="http://schemas.microsoft.com/office/drawing/2014/main" id="{00000000-0008-0000-0F00-000088010000}"/>
            </a:ext>
          </a:extLst>
        </xdr:cNvPr>
        <xdr:cNvSpPr txBox="1"/>
      </xdr:nvSpPr>
      <xdr:spPr>
        <a:xfrm>
          <a:off x="59373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393" name="n_1mainValue【市民会館】&#10;一人当たり面積">
          <a:extLst>
            <a:ext uri="{FF2B5EF4-FFF2-40B4-BE49-F238E27FC236}">
              <a16:creationId xmlns:a16="http://schemas.microsoft.com/office/drawing/2014/main" id="{00000000-0008-0000-0F00-000089010000}"/>
            </a:ext>
          </a:extLst>
        </xdr:cNvPr>
        <xdr:cNvSpPr txBox="1"/>
      </xdr:nvSpPr>
      <xdr:spPr>
        <a:xfrm>
          <a:off x="827158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394" name="n_2mainValue【市民会館】&#10;一人当たり面積">
          <a:extLst>
            <a:ext uri="{FF2B5EF4-FFF2-40B4-BE49-F238E27FC236}">
              <a16:creationId xmlns:a16="http://schemas.microsoft.com/office/drawing/2014/main" id="{00000000-0008-0000-0F00-00008A010000}"/>
            </a:ext>
          </a:extLst>
        </xdr:cNvPr>
        <xdr:cNvSpPr txBox="1"/>
      </xdr:nvSpPr>
      <xdr:spPr>
        <a:xfrm>
          <a:off x="750958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107332</xdr:rowOff>
    </xdr:from>
    <xdr:ext cx="469744" cy="259045"/>
    <xdr:sp macro="" textlink="">
      <xdr:nvSpPr>
        <xdr:cNvPr id="395" name="n_3mainValue【市民会館】&#10;一人当たり面積">
          <a:extLst>
            <a:ext uri="{FF2B5EF4-FFF2-40B4-BE49-F238E27FC236}">
              <a16:creationId xmlns:a16="http://schemas.microsoft.com/office/drawing/2014/main" id="{00000000-0008-0000-0F00-00008B010000}"/>
            </a:ext>
          </a:extLst>
        </xdr:cNvPr>
        <xdr:cNvSpPr txBox="1"/>
      </xdr:nvSpPr>
      <xdr:spPr>
        <a:xfrm>
          <a:off x="6712027" y="175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103522</xdr:rowOff>
    </xdr:from>
    <xdr:ext cx="469744" cy="259045"/>
    <xdr:sp macro="" textlink="">
      <xdr:nvSpPr>
        <xdr:cNvPr id="396" name="n_4mainValue【市民会館】&#10;一人当たり面積">
          <a:extLst>
            <a:ext uri="{FF2B5EF4-FFF2-40B4-BE49-F238E27FC236}">
              <a16:creationId xmlns:a16="http://schemas.microsoft.com/office/drawing/2014/main" id="{00000000-0008-0000-0F00-00008C010000}"/>
            </a:ext>
          </a:extLst>
        </xdr:cNvPr>
        <xdr:cNvSpPr txBox="1"/>
      </xdr:nvSpPr>
      <xdr:spPr>
        <a:xfrm>
          <a:off x="59373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F00-0000A4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F00-0000A6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00000000-0008-0000-0F00-0000A8010000}"/>
            </a:ext>
          </a:extLst>
        </xdr:cNvPr>
        <xdr:cNvSpPr txBox="1"/>
      </xdr:nvSpPr>
      <xdr:spPr>
        <a:xfrm>
          <a:off x="144145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F00-0000AA010000}"/>
            </a:ext>
          </a:extLst>
        </xdr:cNvPr>
        <xdr:cNvSpPr txBox="1"/>
      </xdr:nvSpPr>
      <xdr:spPr>
        <a:xfrm>
          <a:off x="144145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325600" y="65976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F00-0000B6010000}"/>
            </a:ext>
          </a:extLst>
        </xdr:cNvPr>
        <xdr:cNvSpPr txBox="1"/>
      </xdr:nvSpPr>
      <xdr:spPr>
        <a:xfrm>
          <a:off x="144145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57884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110490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629640" y="663511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130175</xdr:rowOff>
    </xdr:from>
    <xdr:to>
      <xdr:col>76</xdr:col>
      <xdr:colOff>165100</xdr:colOff>
      <xdr:row>40</xdr:row>
      <xdr:rowOff>60325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804140" y="666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97155</xdr:rowOff>
    </xdr:from>
    <xdr:to>
      <xdr:col>81</xdr:col>
      <xdr:colOff>50800</xdr:colOff>
      <xdr:row>40</xdr:row>
      <xdr:rowOff>9525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2854940" y="6635115"/>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143510</xdr:rowOff>
    </xdr:from>
    <xdr:to>
      <xdr:col>72</xdr:col>
      <xdr:colOff>38100</xdr:colOff>
      <xdr:row>41</xdr:row>
      <xdr:rowOff>73660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029440" y="684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xdr:rowOff>
    </xdr:from>
    <xdr:to>
      <xdr:col>76</xdr:col>
      <xdr:colOff>114300</xdr:colOff>
      <xdr:row>41</xdr:row>
      <xdr:rowOff>22860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12072620" y="6715125"/>
          <a:ext cx="78232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147320</xdr:rowOff>
    </xdr:from>
    <xdr:to>
      <xdr:col>67</xdr:col>
      <xdr:colOff>101600</xdr:colOff>
      <xdr:row>42</xdr:row>
      <xdr:rowOff>77470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1231880" y="7020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22860</xdr:rowOff>
    </xdr:from>
    <xdr:to>
      <xdr:col>71</xdr:col>
      <xdr:colOff>177800</xdr:colOff>
      <xdr:row>42</xdr:row>
      <xdr:rowOff>26670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1282680" y="6896100"/>
          <a:ext cx="78994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4372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51452</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752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64787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19005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68597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110298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F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F00-0000DB010000}"/>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F00-0000DD010000}"/>
            </a:ext>
          </a:extLst>
        </xdr:cNvPr>
        <xdr:cNvSpPr txBox="1"/>
      </xdr:nvSpPr>
      <xdr:spPr>
        <a:xfrm>
          <a:off x="19547840" y="542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F00-0000DF010000}"/>
            </a:ext>
          </a:extLst>
        </xdr:cNvPr>
        <xdr:cNvSpPr txBox="1"/>
      </xdr:nvSpPr>
      <xdr:spPr>
        <a:xfrm>
          <a:off x="19547840" y="62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47700</xdr:rowOff>
    </xdr:from>
    <xdr:to>
      <xdr:col>116</xdr:col>
      <xdr:colOff>114300</xdr:colOff>
      <xdr:row>40</xdr:row>
      <xdr:rowOff>149300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9458940" y="67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134077</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F00-0000EB010000}"/>
            </a:ext>
          </a:extLst>
        </xdr:cNvPr>
        <xdr:cNvSpPr txBox="1"/>
      </xdr:nvSpPr>
      <xdr:spPr>
        <a:xfrm>
          <a:off x="19547840" y="66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47700</xdr:rowOff>
    </xdr:from>
    <xdr:to>
      <xdr:col>112</xdr:col>
      <xdr:colOff>38100</xdr:colOff>
      <xdr:row>40</xdr:row>
      <xdr:rowOff>149300</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8735040" y="675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98500</xdr:rowOff>
    </xdr:from>
    <xdr:to>
      <xdr:col>116</xdr:col>
      <xdr:colOff>63500</xdr:colOff>
      <xdr:row>40</xdr:row>
      <xdr:rowOff>98500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778220" y="68041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53672</xdr:rowOff>
    </xdr:from>
    <xdr:to>
      <xdr:col>107</xdr:col>
      <xdr:colOff>101600</xdr:colOff>
      <xdr:row>40</xdr:row>
      <xdr:rowOff>155272</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7937480" y="67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98500</xdr:rowOff>
    </xdr:from>
    <xdr:to>
      <xdr:col>111</xdr:col>
      <xdr:colOff>177800</xdr:colOff>
      <xdr:row>40</xdr:row>
      <xdr:rowOff>104472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7988280" y="6804100"/>
          <a:ext cx="78994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63199</xdr:rowOff>
    </xdr:from>
    <xdr:to>
      <xdr:col>102</xdr:col>
      <xdr:colOff>165100</xdr:colOff>
      <xdr:row>40</xdr:row>
      <xdr:rowOff>164799</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7162780" y="67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104472</xdr:rowOff>
    </xdr:from>
    <xdr:to>
      <xdr:col>107</xdr:col>
      <xdr:colOff>50800</xdr:colOff>
      <xdr:row>40</xdr:row>
      <xdr:rowOff>113999</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7213580" y="6810072"/>
          <a:ext cx="7747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69989</xdr:rowOff>
    </xdr:from>
    <xdr:to>
      <xdr:col>98</xdr:col>
      <xdr:colOff>38100</xdr:colOff>
      <xdr:row>41</xdr:row>
      <xdr:rowOff>139</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6388080" y="67755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113999</xdr:rowOff>
    </xdr:from>
    <xdr:to>
      <xdr:col>102</xdr:col>
      <xdr:colOff>114300</xdr:colOff>
      <xdr:row>40</xdr:row>
      <xdr:rowOff>120789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6431260" y="6819599"/>
          <a:ext cx="78232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18528811" y="61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7766811" y="62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6969251" y="62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61945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140427</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528811" y="68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146399</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7766811" y="68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155926</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6969251" y="68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162716</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6194551" y="68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F00-000014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F00-000016020000}"/>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F00-000018020000}"/>
            </a:ext>
          </a:extLst>
        </xdr:cNvPr>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F00-00001A020000}"/>
            </a:ext>
          </a:extLst>
        </xdr:cNvPr>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140244</xdr:rowOff>
    </xdr:from>
    <xdr:to>
      <xdr:col>85</xdr:col>
      <xdr:colOff>177800</xdr:colOff>
      <xdr:row>58</xdr:row>
      <xdr:rowOff>70394</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4325600" y="96957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163121</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F00-000026020000}"/>
            </a:ext>
          </a:extLst>
        </xdr:cNvPr>
        <xdr:cNvSpPr txBox="1"/>
      </xdr:nvSpPr>
      <xdr:spPr>
        <a:xfrm>
          <a:off x="14414500"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3578840" y="965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19594</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3629640" y="9710602"/>
          <a:ext cx="7467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68399</xdr:rowOff>
    </xdr:from>
    <xdr:to>
      <xdr:col>76</xdr:col>
      <xdr:colOff>165100</xdr:colOff>
      <xdr:row>57</xdr:row>
      <xdr:rowOff>169999</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2804140" y="96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119199</xdr:rowOff>
    </xdr:from>
    <xdr:to>
      <xdr:col>81</xdr:col>
      <xdr:colOff>50800</xdr:colOff>
      <xdr:row>57</xdr:row>
      <xdr:rowOff>155122</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854940" y="9674679"/>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32476</xdr:rowOff>
    </xdr:from>
    <xdr:to>
      <xdr:col>72</xdr:col>
      <xdr:colOff>38100</xdr:colOff>
      <xdr:row>57</xdr:row>
      <xdr:rowOff>134076</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029440" y="95879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83276</xdr:rowOff>
    </xdr:from>
    <xdr:to>
      <xdr:col>76</xdr:col>
      <xdr:colOff>114300</xdr:colOff>
      <xdr:row>57</xdr:row>
      <xdr:rowOff>119199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072620" y="9638756"/>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168003</xdr:rowOff>
    </xdr:from>
    <xdr:to>
      <xdr:col>67</xdr:col>
      <xdr:colOff>101600</xdr:colOff>
      <xdr:row>57</xdr:row>
      <xdr:rowOff>98153</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1231880" y="9555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47353</xdr:rowOff>
    </xdr:from>
    <xdr:to>
      <xdr:col>71</xdr:col>
      <xdr:colOff>177800</xdr:colOff>
      <xdr:row>57</xdr:row>
      <xdr:rowOff>83276</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1282680" y="960283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752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19005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110298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437244" y="943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15076</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75244" y="940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150603</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1900544" y="937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114680</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1102984" y="933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F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F00-000051020000}"/>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F00-000053020000}"/>
            </a:ext>
          </a:extLst>
        </xdr:cNvPr>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F00-000055020000}"/>
            </a:ext>
          </a:extLst>
        </xdr:cNvPr>
        <xdr:cNvSpPr txBox="1"/>
      </xdr:nvSpPr>
      <xdr:spPr>
        <a:xfrm>
          <a:off x="19547840" y="10582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94589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F00-000061020000}"/>
            </a:ext>
          </a:extLst>
        </xdr:cNvPr>
        <xdr:cNvSpPr txBox="1"/>
      </xdr:nvSpPr>
      <xdr:spPr>
        <a:xfrm>
          <a:off x="1954784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873504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778220" y="103936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123916</xdr:rowOff>
    </xdr:from>
    <xdr:to>
      <xdr:col>107</xdr:col>
      <xdr:colOff>101600</xdr:colOff>
      <xdr:row>62</xdr:row>
      <xdr:rowOff>54066</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7937480" y="1034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3266</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7988280" y="1039368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123916</xdr:rowOff>
    </xdr:from>
    <xdr:to>
      <xdr:col>102</xdr:col>
      <xdr:colOff>165100</xdr:colOff>
      <xdr:row>62</xdr:row>
      <xdr:rowOff>54066</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7162780" y="1034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3266</xdr:rowOff>
    </xdr:from>
    <xdr:to>
      <xdr:col>107</xdr:col>
      <xdr:colOff>50800</xdr:colOff>
      <xdr:row>62</xdr:row>
      <xdr:rowOff>3266</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7213580" y="1039694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638808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3266</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6431260" y="1039368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18561127" y="10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7776267"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7001567" y="107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6226867" y="1072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185611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70593</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7776267" y="1012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70593</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7001567" y="1012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F00-00009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00000000-0008-0000-0F00-00009C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F00-00009E020000}"/>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F00-0000A0020000}"/>
            </a:ext>
          </a:extLst>
        </xdr:cNvPr>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4325600" y="177887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168746</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F00-0000AC020000}"/>
            </a:ext>
          </a:extLst>
        </xdr:cNvPr>
        <xdr:cNvSpPr txBox="1"/>
      </xdr:nvSpPr>
      <xdr:spPr>
        <a:xfrm>
          <a:off x="14414500"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3578840" y="1776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69669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3629640" y="17815016"/>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2804140" y="177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45176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854940" y="1778235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100512</xdr:rowOff>
    </xdr:from>
    <xdr:to>
      <xdr:col>72</xdr:col>
      <xdr:colOff>38100</xdr:colOff>
      <xdr:row>106</xdr:row>
      <xdr:rowOff>30662</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2029440" y="17702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151312</xdr:rowOff>
    </xdr:from>
    <xdr:to>
      <xdr:col>76</xdr:col>
      <xdr:colOff>114300</xdr:colOff>
      <xdr:row>106</xdr:row>
      <xdr:rowOff>12519</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072620" y="17753512"/>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66221</xdr:rowOff>
    </xdr:from>
    <xdr:to>
      <xdr:col>67</xdr:col>
      <xdr:colOff>101600</xdr:colOff>
      <xdr:row>105</xdr:row>
      <xdr:rowOff>167821</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123188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117021</xdr:rowOff>
    </xdr:from>
    <xdr:to>
      <xdr:col>71</xdr:col>
      <xdr:colOff>177800</xdr:colOff>
      <xdr:row>105</xdr:row>
      <xdr:rowOff>151312</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1282680" y="17719221"/>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F00-0000B5020000}"/>
            </a:ext>
          </a:extLst>
        </xdr:cNvPr>
        <xdr:cNvSpPr txBox="1"/>
      </xdr:nvSpPr>
      <xdr:spPr>
        <a:xfrm>
          <a:off x="1343724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F00-0000B6020000}"/>
            </a:ext>
          </a:extLst>
        </xdr:cNvPr>
        <xdr:cNvSpPr txBox="1"/>
      </xdr:nvSpPr>
      <xdr:spPr>
        <a:xfrm>
          <a:off x="12675244"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F00-0000B7020000}"/>
            </a:ext>
          </a:extLst>
        </xdr:cNvPr>
        <xdr:cNvSpPr txBox="1"/>
      </xdr:nvSpPr>
      <xdr:spPr>
        <a:xfrm>
          <a:off x="119005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F00-0000B8020000}"/>
            </a:ext>
          </a:extLst>
        </xdr:cNvPr>
        <xdr:cNvSpPr txBox="1"/>
      </xdr:nvSpPr>
      <xdr:spPr>
        <a:xfrm>
          <a:off x="1110298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F00-0000B9020000}"/>
            </a:ext>
          </a:extLst>
        </xdr:cNvPr>
        <xdr:cNvSpPr txBox="1"/>
      </xdr:nvSpPr>
      <xdr:spPr>
        <a:xfrm>
          <a:off x="13437244" y="178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F00-0000BA020000}"/>
            </a:ext>
          </a:extLst>
        </xdr:cNvPr>
        <xdr:cNvSpPr txBox="1"/>
      </xdr:nvSpPr>
      <xdr:spPr>
        <a:xfrm>
          <a:off x="12675244" y="1782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21789</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F00-0000BB020000}"/>
            </a:ext>
          </a:extLst>
        </xdr:cNvPr>
        <xdr:cNvSpPr txBox="1"/>
      </xdr:nvSpPr>
      <xdr:spPr>
        <a:xfrm>
          <a:off x="11900544" y="1779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F00-0000BC020000}"/>
            </a:ext>
          </a:extLst>
        </xdr:cNvPr>
        <xdr:cNvSpPr txBox="1"/>
      </xdr:nvSpPr>
      <xdr:spPr>
        <a:xfrm>
          <a:off x="1110298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id="{00000000-0008-0000-0F00-0000D6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8" name="【庁舎】&#10;一人当たり面積最小値テキスト">
          <a:extLst>
            <a:ext uri="{FF2B5EF4-FFF2-40B4-BE49-F238E27FC236}">
              <a16:creationId xmlns:a16="http://schemas.microsoft.com/office/drawing/2014/main" id="{00000000-0008-0000-0F00-0000D8020000}"/>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0" name="【庁舎】&#10;一人当たり面積最大値テキスト">
          <a:extLst>
            <a:ext uri="{FF2B5EF4-FFF2-40B4-BE49-F238E27FC236}">
              <a16:creationId xmlns:a16="http://schemas.microsoft.com/office/drawing/2014/main" id="{00000000-0008-0000-0F00-0000DA020000}"/>
            </a:ext>
          </a:extLst>
        </xdr:cNvPr>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2" name="【庁舎】&#10;一人当たり面積平均値テキスト">
          <a:extLst>
            <a:ext uri="{FF2B5EF4-FFF2-40B4-BE49-F238E27FC236}">
              <a16:creationId xmlns:a16="http://schemas.microsoft.com/office/drawing/2014/main" id="{00000000-0008-0000-0F00-0000DC020000}"/>
            </a:ext>
          </a:extLst>
        </xdr:cNvPr>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9458940" y="17932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744" name="【庁舎】&#10;一人当たり面積該当値テキスト">
          <a:extLst>
            <a:ext uri="{FF2B5EF4-FFF2-40B4-BE49-F238E27FC236}">
              <a16:creationId xmlns:a16="http://schemas.microsoft.com/office/drawing/2014/main" id="{00000000-0008-0000-0F00-0000E8020000}"/>
            </a:ext>
          </a:extLst>
        </xdr:cNvPr>
        <xdr:cNvSpPr txBox="1"/>
      </xdr:nvSpPr>
      <xdr:spPr>
        <a:xfrm>
          <a:off x="19547840"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8735040" y="17932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778220" y="1797939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7937480" y="17932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7988280" y="1797939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7162780" y="17932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7213580" y="1797939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6388080" y="17929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41911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431260" y="17976124"/>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3" name="n_1aveValue【庁舎】&#10;一人当たり面積">
          <a:extLst>
            <a:ext uri="{FF2B5EF4-FFF2-40B4-BE49-F238E27FC236}">
              <a16:creationId xmlns:a16="http://schemas.microsoft.com/office/drawing/2014/main" id="{00000000-0008-0000-0F00-0000F1020000}"/>
            </a:ext>
          </a:extLst>
        </xdr:cNvPr>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4" name="n_2aveValue【庁舎】&#10;一人当たり面積">
          <a:extLst>
            <a:ext uri="{FF2B5EF4-FFF2-40B4-BE49-F238E27FC236}">
              <a16:creationId xmlns:a16="http://schemas.microsoft.com/office/drawing/2014/main" id="{00000000-0008-0000-0F00-0000F2020000}"/>
            </a:ext>
          </a:extLst>
        </xdr:cNvPr>
        <xdr:cNvSpPr txBox="1"/>
      </xdr:nvSpPr>
      <xdr:spPr>
        <a:xfrm>
          <a:off x="177762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5" name="n_3aveValue【庁舎】&#10;一人当たり面積">
          <a:extLst>
            <a:ext uri="{FF2B5EF4-FFF2-40B4-BE49-F238E27FC236}">
              <a16:creationId xmlns:a16="http://schemas.microsoft.com/office/drawing/2014/main" id="{00000000-0008-0000-0F00-0000F3020000}"/>
            </a:ext>
          </a:extLst>
        </xdr:cNvPr>
        <xdr:cNvSpPr txBox="1"/>
      </xdr:nvSpPr>
      <xdr:spPr>
        <a:xfrm>
          <a:off x="170015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6" name="n_4aveValue【庁舎】&#10;一人当たり面積">
          <a:extLst>
            <a:ext uri="{FF2B5EF4-FFF2-40B4-BE49-F238E27FC236}">
              <a16:creationId xmlns:a16="http://schemas.microsoft.com/office/drawing/2014/main" id="{00000000-0008-0000-0F00-0000F4020000}"/>
            </a:ext>
          </a:extLst>
        </xdr:cNvPr>
        <xdr:cNvSpPr txBox="1"/>
      </xdr:nvSpPr>
      <xdr:spPr>
        <a:xfrm>
          <a:off x="162268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57" name="n_1mainValue【庁舎】&#10;一人当たり面積">
          <a:extLst>
            <a:ext uri="{FF2B5EF4-FFF2-40B4-BE49-F238E27FC236}">
              <a16:creationId xmlns:a16="http://schemas.microsoft.com/office/drawing/2014/main" id="{00000000-0008-0000-0F00-0000F5020000}"/>
            </a:ext>
          </a:extLst>
        </xdr:cNvPr>
        <xdr:cNvSpPr txBox="1"/>
      </xdr:nvSpPr>
      <xdr:spPr>
        <a:xfrm>
          <a:off x="1856112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58" name="n_2mainValue【庁舎】&#10;一人当たり面積">
          <a:extLst>
            <a:ext uri="{FF2B5EF4-FFF2-40B4-BE49-F238E27FC236}">
              <a16:creationId xmlns:a16="http://schemas.microsoft.com/office/drawing/2014/main" id="{00000000-0008-0000-0F00-0000F6020000}"/>
            </a:ext>
          </a:extLst>
        </xdr:cNvPr>
        <xdr:cNvSpPr txBox="1"/>
      </xdr:nvSpPr>
      <xdr:spPr>
        <a:xfrm>
          <a:off x="1777626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59" name="n_3mainValue【庁舎】&#10;一人当たり面積">
          <a:extLst>
            <a:ext uri="{FF2B5EF4-FFF2-40B4-BE49-F238E27FC236}">
              <a16:creationId xmlns:a16="http://schemas.microsoft.com/office/drawing/2014/main" id="{00000000-0008-0000-0F00-0000F7020000}"/>
            </a:ext>
          </a:extLst>
        </xdr:cNvPr>
        <xdr:cNvSpPr txBox="1"/>
      </xdr:nvSpPr>
      <xdr:spPr>
        <a:xfrm>
          <a:off x="1700156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105971</xdr:rowOff>
    </xdr:from>
    <xdr:ext cx="469744" cy="259045"/>
    <xdr:sp macro="" textlink="">
      <xdr:nvSpPr>
        <xdr:cNvPr id="760" name="n_4mainValue【庁舎】&#10;一人当たり面積">
          <a:extLst>
            <a:ext uri="{FF2B5EF4-FFF2-40B4-BE49-F238E27FC236}">
              <a16:creationId xmlns:a16="http://schemas.microsoft.com/office/drawing/2014/main" id="{00000000-0008-0000-0F00-0000F8020000}"/>
            </a:ext>
          </a:extLst>
        </xdr:cNvPr>
        <xdr:cNvSpPr txBox="1"/>
      </xdr:nvSpPr>
      <xdr:spPr>
        <a:xfrm>
          <a:off x="16226867" y="177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一般廃棄物施設については、建設時から大幅に年数が経過し老朽化していることで、類似団体よりも減価償却率が高くなっている。</a:t>
          </a:r>
          <a:endParaRPr lang="ja-JP" altLang="ja-JP" sz="1400">
            <a:effectLst/>
          </a:endParaRPr>
        </a:p>
        <a:p>
          <a:r>
            <a:rPr kumimoji="1" lang="ja-JP" altLang="ja-JP" sz="1100">
              <a:solidFill>
                <a:schemeClr val="dk1"/>
              </a:solidFill>
              <a:effectLst/>
              <a:latin typeface="+mn-lt"/>
              <a:ea typeface="+mn-ea"/>
              <a:cs typeface="+mn-cs"/>
            </a:rPr>
            <a:t>今後は施設の長寿命化による利用期間の延伸を図り、計画的に修繕を実施していくとともに、施設の面積については、将来的な町人口の推移を見据えた整備を実施していく必要がある。</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28,249
28,059
14.27
11,281,358
10,433,195
795,603
6,776,107
7,838,942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年度においては、基準財政需要額</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における新たな費目の創設や、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単位費用や補正係数の見直し及び過年度に借入を行った町債の元利償還算入開始などにより増加</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となったため、財政力指数は前年度と比較して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引き続き、事務事業の見直しによる歳出の抑制及び使用料・手数料の最適化や徴収強化などにより、財政の健全化を図る。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町税や交付税、各種交付金、その他一般財源などの増により経常一般財源等が増加したことから、経常収支比率は前年度と比較して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類似団体と比較しても高い状況にあり、要因としては、衛生処理場での焼却廃止にともなう可燃ごみ処理業務の民間委託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にかかる物件費が高いことが挙げられる。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今後もこうした厳しい状況が続くものと見込まれることから、引き続き徹底した行財政改革への取り組みを推進し、効率的な行政運営に努める。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12170"/>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51308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907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65786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955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114046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1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物件費について、小学校情報機器購入費や新型コロナウイルス感染症予防対策費など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人件費について、新型コロナウイルスワクチン接種対応による増により、８７４円増加した。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、長期継続契約の活用による物件費の抑制や、事務の統廃合の推進などにより定員適正化を図っていく。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104541</xdr:rowOff>
    </xdr:from>
    <xdr:to>
      <xdr:col>23</xdr:col>
      <xdr:colOff>133350</xdr:colOff>
      <xdr:row>82</xdr:row>
      <xdr:rowOff>112976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63441"/>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7403</xdr:rowOff>
    </xdr:from>
    <xdr:to>
      <xdr:col>19</xdr:col>
      <xdr:colOff>133350</xdr:colOff>
      <xdr:row>82</xdr:row>
      <xdr:rowOff>104541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6303"/>
          <a:ext cx="889000" cy="9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163052</xdr:rowOff>
    </xdr:from>
    <xdr:to>
      <xdr:col>15</xdr:col>
      <xdr:colOff>82550</xdr:colOff>
      <xdr:row>82</xdr:row>
      <xdr:rowOff>7403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0502"/>
          <a:ext cx="889000" cy="1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152185</xdr:rowOff>
    </xdr:from>
    <xdr:to>
      <xdr:col>11</xdr:col>
      <xdr:colOff>31750</xdr:colOff>
      <xdr:row>81</xdr:row>
      <xdr:rowOff>163052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39635"/>
          <a:ext cx="889000" cy="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62176</xdr:rowOff>
    </xdr:from>
    <xdr:to>
      <xdr:col>23</xdr:col>
      <xdr:colOff>184150</xdr:colOff>
      <xdr:row>82</xdr:row>
      <xdr:rowOff>163776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78703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53741</xdr:rowOff>
    </xdr:from>
    <xdr:to>
      <xdr:col>19</xdr:col>
      <xdr:colOff>184150</xdr:colOff>
      <xdr:row>82</xdr:row>
      <xdr:rowOff>155341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140118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9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128053</xdr:rowOff>
    </xdr:from>
    <xdr:to>
      <xdr:col>15</xdr:col>
      <xdr:colOff>133350</xdr:colOff>
      <xdr:row>82</xdr:row>
      <xdr:rowOff>58203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42980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112252</xdr:rowOff>
    </xdr:from>
    <xdr:to>
      <xdr:col>11</xdr:col>
      <xdr:colOff>82550</xdr:colOff>
      <xdr:row>82</xdr:row>
      <xdr:rowOff>42402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52579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101385</xdr:rowOff>
    </xdr:from>
    <xdr:to>
      <xdr:col>7</xdr:col>
      <xdr:colOff>31750</xdr:colOff>
      <xdr:row>82</xdr:row>
      <xdr:rowOff>31535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ラスパイレス指数については、給料表の引上率、職員構成の変動に伴う経験年数階層区分の変動により、前年度と比較して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給与については、今後とも国準拠を基本に適正化に努める。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119743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807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136071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人口千人当たりの職員数については、前年度と比較して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業務の効率化・職員の資質向上を図ることにより、類似団体平均を大きく下回る水準となっている。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18506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5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138249</xdr:rowOff>
    </xdr:from>
    <xdr:to>
      <xdr:col>77</xdr:col>
      <xdr:colOff>44450</xdr:colOff>
      <xdr:row>60</xdr:row>
      <xdr:rowOff>18506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379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119290</xdr:rowOff>
    </xdr:from>
    <xdr:to>
      <xdr:col>72</xdr:col>
      <xdr:colOff>203200</xdr:colOff>
      <xdr:row>59</xdr:row>
      <xdr:rowOff>138249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3484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119290</xdr:rowOff>
    </xdr:from>
    <xdr:to>
      <xdr:col>68</xdr:col>
      <xdr:colOff>152400</xdr:colOff>
      <xdr:row>59</xdr:row>
      <xdr:rowOff>141696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3484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87449</xdr:rowOff>
    </xdr:from>
    <xdr:to>
      <xdr:col>73</xdr:col>
      <xdr:colOff>44450</xdr:colOff>
      <xdr:row>60</xdr:row>
      <xdr:rowOff>17599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27776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68490</xdr:rowOff>
    </xdr:from>
    <xdr:to>
      <xdr:col>68</xdr:col>
      <xdr:colOff>203200</xdr:colOff>
      <xdr:row>59</xdr:row>
      <xdr:rowOff>170090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90896</xdr:rowOff>
    </xdr:from>
    <xdr:to>
      <xdr:col>64</xdr:col>
      <xdr:colOff>152400</xdr:colOff>
      <xdr:row>60</xdr:row>
      <xdr:rowOff>21046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31223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防災基盤整備事業や臨時財政対策債の償還が順次開始しているほか、下水道の事業進捗により準元利償還金の増加が見込まれることから、今後も町債の新規発行を元金償還以内に抑制し、町債残高の縮減と将来負担の軽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113212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9505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99423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5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85634</xdr:rowOff>
    </xdr:from>
    <xdr:to>
      <xdr:col>72</xdr:col>
      <xdr:colOff>203200</xdr:colOff>
      <xdr:row>40</xdr:row>
      <xdr:rowOff>99423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436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85634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367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62412</xdr:rowOff>
    </xdr:from>
    <xdr:to>
      <xdr:col>81</xdr:col>
      <xdr:colOff>95250</xdr:colOff>
      <xdr:row>40</xdr:row>
      <xdr:rowOff>164012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34489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9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48623</xdr:rowOff>
    </xdr:from>
    <xdr:to>
      <xdr:col>73</xdr:col>
      <xdr:colOff>44450</xdr:colOff>
      <xdr:row>40</xdr:row>
      <xdr:rowOff>150223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34834</xdr:rowOff>
    </xdr:from>
    <xdr:to>
      <xdr:col>68</xdr:col>
      <xdr:colOff>203200</xdr:colOff>
      <xdr:row>40</xdr:row>
      <xdr:rowOff>136434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121211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将来負担比率については前年度と比較して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．６ポイント減少した。</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これは、一般会計の地方債残高の減や、下水道事業会計に関する公営企業債等繰入見込額の減などが要因である。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税収の減少が見込まれることに加え、下水道事業の拡大にともなう町債残高の増加及び不足財源を補うための財政調整基金の取り崩しなどが想定されるが、各事業の見直しなどにより、将来負担額の抑制を図り、財政の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16</xdr:row>
      <xdr:rowOff>130175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04465"/>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130175</xdr:rowOff>
    </xdr:from>
    <xdr:to>
      <xdr:col>77</xdr:col>
      <xdr:colOff>44450</xdr:colOff>
      <xdr:row>17</xdr:row>
      <xdr:rowOff>74013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73375"/>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161008</xdr:rowOff>
    </xdr:from>
    <xdr:to>
      <xdr:col>72</xdr:col>
      <xdr:colOff>203200</xdr:colOff>
      <xdr:row>17</xdr:row>
      <xdr:rowOff>74013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0420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161008</xdr:rowOff>
    </xdr:from>
    <xdr:to>
      <xdr:col>68</xdr:col>
      <xdr:colOff>152400</xdr:colOff>
      <xdr:row>18</xdr:row>
      <xdr:rowOff>44662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04208"/>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81915</xdr:rowOff>
    </xdr:from>
    <xdr:to>
      <xdr:col>81</xdr:col>
      <xdr:colOff>95250</xdr:colOff>
      <xdr:row>16</xdr:row>
      <xdr:rowOff>12065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53992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79375</xdr:rowOff>
    </xdr:from>
    <xdr:to>
      <xdr:col>77</xdr:col>
      <xdr:colOff>95250</xdr:colOff>
      <xdr:row>17</xdr:row>
      <xdr:rowOff>9525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165752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0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23213</xdr:rowOff>
    </xdr:from>
    <xdr:to>
      <xdr:col>73</xdr:col>
      <xdr:colOff>44450</xdr:colOff>
      <xdr:row>17</xdr:row>
      <xdr:rowOff>124813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109590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2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110208</xdr:rowOff>
    </xdr:from>
    <xdr:to>
      <xdr:col>68</xdr:col>
      <xdr:colOff>203200</xdr:colOff>
      <xdr:row>17</xdr:row>
      <xdr:rowOff>40358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25135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165312</xdr:rowOff>
    </xdr:from>
    <xdr:to>
      <xdr:col>64</xdr:col>
      <xdr:colOff>152400</xdr:colOff>
      <xdr:row>18</xdr:row>
      <xdr:rowOff>95462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80239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6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28,249
28,059
14.27
11,281,358
10,433,195
795,603
6,776,107
7,838,942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新型コロナウイルスワクチン接種対応による増があったものの、普通交付税などが増となったことにより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．８ポイント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小・中学校での少人数学級の実施にかかる講師の配置により類似団体平均を上回っている。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事務の統廃合や民間委託の推進を図るとともに、職員の資質向上に一層努めることで、行政サービスが低下しないよう、より効果的な行財政運営に努める。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廃棄物の処理や資源物のリサイクル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が増となったものの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普通交付税などが増となったことにより、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なお、前年度から臨時職員の雇用に要する費用が物件費から人件費に移行したことにより大幅に減少している。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物件費に係る経常収支比率が類似団体平均を大きく上回っている要因については、衛生処理場での焼却廃止にともなう可燃ごみ処理業務の民間委託があげられる。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長期継続契約の活用や民間委託による施設運営による施設運営などを十分検討しながら、効果的な行財政運営に努めていく。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18</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1582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21</xdr:row>
      <xdr:rowOff>152146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4967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133858</xdr:rowOff>
    </xdr:from>
    <xdr:to>
      <xdr:col>73</xdr:col>
      <xdr:colOff>180975</xdr:colOff>
      <xdr:row>21</xdr:row>
      <xdr:rowOff>152146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734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88138</xdr:rowOff>
    </xdr:from>
    <xdr:to>
      <xdr:col>69</xdr:col>
      <xdr:colOff>92075</xdr:colOff>
      <xdr:row>21</xdr:row>
      <xdr:rowOff>133858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688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101346</xdr:rowOff>
    </xdr:from>
    <xdr:to>
      <xdr:col>74</xdr:col>
      <xdr:colOff>31750</xdr:colOff>
      <xdr:row>22</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16273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83058</xdr:rowOff>
    </xdr:from>
    <xdr:to>
      <xdr:col>69</xdr:col>
      <xdr:colOff>142875</xdr:colOff>
      <xdr:row>22</xdr:row>
      <xdr:rowOff>13208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6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169435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76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37338</xdr:rowOff>
    </xdr:from>
    <xdr:to>
      <xdr:col>65</xdr:col>
      <xdr:colOff>53975</xdr:colOff>
      <xdr:row>21</xdr:row>
      <xdr:rowOff>138938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123715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7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扶助費にかかる経常収支比率は、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これまで障害児福祉サービス</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給付費や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子ども医療費助成金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により上昇傾向が続いてい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たが、近年は横ばいとなっている。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健康寿命延伸のための各種健診や医療費通知、ジェネリック医薬品の差額通知などを実施し抑制に努めており、例年類似団体平均を下回っている。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今後、社会保障関係経費の増加が見込まれるなか、町の単独事業の見直しなどを進めていくことで、引き続き適正な給付を行うよう努める。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国民健康保険事業特別会計や介護保険事業特別会計への繰出などが必要となっており、前年度と比較して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１．０ポイント減少した</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今後も引き続き、経費の節減や国民健康保険税の適正化を図ることなどにより、普通会計の負担額を減らしていくよう努める。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80735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445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80735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58</xdr:row>
      <xdr:rowOff>170543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533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奈良県広域消防組合負担金などが増となったものの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普通交付税などが増となったことにより、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また、団体補助に対する補助金は原則前年度同額の措置を講じており、例年類似団体平均を下回っている。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今後も、原則同額の措置を講じることとしており、その維持・抑制に努めるとともに、補助の額が適正かどうか、見直しや廃止の検討をすすめる。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67564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16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臨時財政対策債や</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鳩水園汚泥処理設備整備</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に関する償還が開始した</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ものの、普通交付税が増となったこと</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などにより、前年度と比較して０．</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今後も、普通建設事業の抑制に努めるとともに、公債費の縮減に向け地方債発行の適正化を図る。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55135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公債費以外にかかる経常収支比率は、前年度と比較して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３．２</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ポイント減少しており、類似団体平均を平成２０年度以降上回っている。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町単独事業の見直しや、徹底した行財政改革の取組みを推進し、適切な財政運営に努めていく。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96520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191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96520</xdr:rowOff>
    </xdr:from>
    <xdr:to>
      <xdr:col>78</xdr:col>
      <xdr:colOff>69850</xdr:colOff>
      <xdr:row>79</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41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52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79</xdr:row>
      <xdr:rowOff>134620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652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95250</xdr:rowOff>
    </xdr:from>
    <xdr:to>
      <xdr:col>82</xdr:col>
      <xdr:colOff>158750</xdr:colOff>
      <xdr:row>79</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67327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45720</xdr:rowOff>
    </xdr:from>
    <xdr:to>
      <xdr:col>78</xdr:col>
      <xdr:colOff>120650</xdr:colOff>
      <xdr:row>79</xdr:row>
      <xdr:rowOff>147320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132097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7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83820</xdr:rowOff>
    </xdr:from>
    <xdr:to>
      <xdr:col>65</xdr:col>
      <xdr:colOff>53975</xdr:colOff>
      <xdr:row>80</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170197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43703</xdr:rowOff>
    </xdr:from>
    <xdr:to>
      <xdr:col>29</xdr:col>
      <xdr:colOff>127000</xdr:colOff>
      <xdr:row>17</xdr:row>
      <xdr:rowOff>113883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5978"/>
          <a:ext cx="6477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113883</xdr:rowOff>
    </xdr:from>
    <xdr:to>
      <xdr:col>26</xdr:col>
      <xdr:colOff>50800</xdr:colOff>
      <xdr:row>17</xdr:row>
      <xdr:rowOff>140776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615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140776</xdr:rowOff>
    </xdr:from>
    <xdr:to>
      <xdr:col>22</xdr:col>
      <xdr:colOff>114300</xdr:colOff>
      <xdr:row>17</xdr:row>
      <xdr:rowOff>154312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3051"/>
          <a:ext cx="6985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154312</xdr:rowOff>
    </xdr:from>
    <xdr:to>
      <xdr:col>18</xdr:col>
      <xdr:colOff>177800</xdr:colOff>
      <xdr:row>17</xdr:row>
      <xdr:rowOff>166902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6587"/>
          <a:ext cx="6985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164353</xdr:rowOff>
    </xdr:from>
    <xdr:to>
      <xdr:col>29</xdr:col>
      <xdr:colOff>177800</xdr:colOff>
      <xdr:row>17</xdr:row>
      <xdr:rowOff>94503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63083</xdr:rowOff>
    </xdr:from>
    <xdr:to>
      <xdr:col>26</xdr:col>
      <xdr:colOff>101600</xdr:colOff>
      <xdr:row>17</xdr:row>
      <xdr:rowOff>164683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89976</xdr:rowOff>
    </xdr:from>
    <xdr:to>
      <xdr:col>22</xdr:col>
      <xdr:colOff>165100</xdr:colOff>
      <xdr:row>18</xdr:row>
      <xdr:rowOff>20126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30303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103512</xdr:rowOff>
    </xdr:from>
    <xdr:to>
      <xdr:col>19</xdr:col>
      <xdr:colOff>38100</xdr:colOff>
      <xdr:row>18</xdr:row>
      <xdr:rowOff>33662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43839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116102</xdr:rowOff>
    </xdr:from>
    <xdr:to>
      <xdr:col>15</xdr:col>
      <xdr:colOff>101600</xdr:colOff>
      <xdr:row>18</xdr:row>
      <xdr:rowOff>46252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247244</xdr:rowOff>
    </xdr:from>
    <xdr:to>
      <xdr:col>29</xdr:col>
      <xdr:colOff>127000</xdr:colOff>
      <xdr:row>35</xdr:row>
      <xdr:rowOff>287668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57594"/>
          <a:ext cx="647700" cy="4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232020</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287668</xdr:rowOff>
    </xdr:from>
    <xdr:to>
      <xdr:col>26</xdr:col>
      <xdr:colOff>50800</xdr:colOff>
      <xdr:row>35</xdr:row>
      <xdr:rowOff>328435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8018"/>
          <a:ext cx="6985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326072</xdr:rowOff>
    </xdr:from>
    <xdr:to>
      <xdr:col>22</xdr:col>
      <xdr:colOff>114300</xdr:colOff>
      <xdr:row>35</xdr:row>
      <xdr:rowOff>328435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36422"/>
          <a:ext cx="698500" cy="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297288</xdr:rowOff>
    </xdr:from>
    <xdr:to>
      <xdr:col>18</xdr:col>
      <xdr:colOff>177800</xdr:colOff>
      <xdr:row>35</xdr:row>
      <xdr:rowOff>326072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07638"/>
          <a:ext cx="698500" cy="2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196444</xdr:rowOff>
    </xdr:from>
    <xdr:to>
      <xdr:col>29</xdr:col>
      <xdr:colOff>177800</xdr:colOff>
      <xdr:row>35</xdr:row>
      <xdr:rowOff>298044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41521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236868</xdr:rowOff>
    </xdr:from>
    <xdr:to>
      <xdr:col>26</xdr:col>
      <xdr:colOff>101600</xdr:colOff>
      <xdr:row>35</xdr:row>
      <xdr:rowOff>338468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5745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277635</xdr:rowOff>
    </xdr:from>
    <xdr:to>
      <xdr:col>22</xdr:col>
      <xdr:colOff>165100</xdr:colOff>
      <xdr:row>36</xdr:row>
      <xdr:rowOff>36335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21112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275272</xdr:rowOff>
    </xdr:from>
    <xdr:to>
      <xdr:col>19</xdr:col>
      <xdr:colOff>38100</xdr:colOff>
      <xdr:row>36</xdr:row>
      <xdr:rowOff>33972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18749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246488</xdr:rowOff>
    </xdr:from>
    <xdr:to>
      <xdr:col>15</xdr:col>
      <xdr:colOff>101600</xdr:colOff>
      <xdr:row>36</xdr:row>
      <xdr:rowOff>5188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6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28,249
28,059
14.27
11,281,358
10,433,195
795,603
6,776,107
7,838,942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159931</xdr:rowOff>
    </xdr:from>
    <xdr:to>
      <xdr:col>24</xdr:col>
      <xdr:colOff>63500</xdr:colOff>
      <xdr:row>36</xdr:row>
      <xdr:rowOff>67367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0681"/>
          <a:ext cx="838200" cy="7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67367</xdr:rowOff>
    </xdr:from>
    <xdr:to>
      <xdr:col>19</xdr:col>
      <xdr:colOff>177800</xdr:colOff>
      <xdr:row>38</xdr:row>
      <xdr:rowOff>1797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9567"/>
          <a:ext cx="889000" cy="2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1797</xdr:rowOff>
    </xdr:from>
    <xdr:to>
      <xdr:col>15</xdr:col>
      <xdr:colOff>50800</xdr:colOff>
      <xdr:row>38</xdr:row>
      <xdr:rowOff>10637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689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170409</xdr:rowOff>
    </xdr:from>
    <xdr:to>
      <xdr:col>10</xdr:col>
      <xdr:colOff>114300</xdr:colOff>
      <xdr:row>38</xdr:row>
      <xdr:rowOff>10637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14059"/>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109131</xdr:rowOff>
    </xdr:from>
    <xdr:to>
      <xdr:col>24</xdr:col>
      <xdr:colOff>114300</xdr:colOff>
      <xdr:row>36</xdr:row>
      <xdr:rowOff>39281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132008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16567</xdr:rowOff>
    </xdr:from>
    <xdr:to>
      <xdr:col>20</xdr:col>
      <xdr:colOff>38100</xdr:colOff>
      <xdr:row>36</xdr:row>
      <xdr:rowOff>118167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134694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122447</xdr:rowOff>
    </xdr:from>
    <xdr:to>
      <xdr:col>15</xdr:col>
      <xdr:colOff>101600</xdr:colOff>
      <xdr:row>38</xdr:row>
      <xdr:rowOff>52597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43724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131286</xdr:rowOff>
    </xdr:from>
    <xdr:to>
      <xdr:col>10</xdr:col>
      <xdr:colOff>165100</xdr:colOff>
      <xdr:row>38</xdr:row>
      <xdr:rowOff>61437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52564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119609</xdr:rowOff>
    </xdr:from>
    <xdr:to>
      <xdr:col>6</xdr:col>
      <xdr:colOff>38100</xdr:colOff>
      <xdr:row>38</xdr:row>
      <xdr:rowOff>49758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3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40886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109258</xdr:rowOff>
    </xdr:from>
    <xdr:to>
      <xdr:col>24</xdr:col>
      <xdr:colOff>63500</xdr:colOff>
      <xdr:row>56</xdr:row>
      <xdr:rowOff>132334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10458"/>
          <a:ext cx="8382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50978</xdr:rowOff>
    </xdr:from>
    <xdr:to>
      <xdr:col>19</xdr:col>
      <xdr:colOff>177800</xdr:colOff>
      <xdr:row>56</xdr:row>
      <xdr:rowOff>109258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52178"/>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50978</xdr:rowOff>
    </xdr:from>
    <xdr:to>
      <xdr:col>15</xdr:col>
      <xdr:colOff>50800</xdr:colOff>
      <xdr:row>56</xdr:row>
      <xdr:rowOff>82741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52178"/>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82741</xdr:rowOff>
    </xdr:from>
    <xdr:to>
      <xdr:col>10</xdr:col>
      <xdr:colOff>114300</xdr:colOff>
      <xdr:row>56</xdr:row>
      <xdr:rowOff>101574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83941"/>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81534</xdr:rowOff>
    </xdr:from>
    <xdr:to>
      <xdr:col>24</xdr:col>
      <xdr:colOff>114300</xdr:colOff>
      <xdr:row>57</xdr:row>
      <xdr:rowOff>11684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59961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58458</xdr:rowOff>
    </xdr:from>
    <xdr:to>
      <xdr:col>20</xdr:col>
      <xdr:colOff>38100</xdr:colOff>
      <xdr:row>56</xdr:row>
      <xdr:rowOff>160058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178</xdr:rowOff>
    </xdr:from>
    <xdr:to>
      <xdr:col>15</xdr:col>
      <xdr:colOff>101600</xdr:colOff>
      <xdr:row>56</xdr:row>
      <xdr:rowOff>101778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118305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31941</xdr:rowOff>
    </xdr:from>
    <xdr:to>
      <xdr:col>10</xdr:col>
      <xdr:colOff>165100</xdr:colOff>
      <xdr:row>56</xdr:row>
      <xdr:rowOff>133541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150068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50774</xdr:rowOff>
    </xdr:from>
    <xdr:to>
      <xdr:col>6</xdr:col>
      <xdr:colOff>38100</xdr:colOff>
      <xdr:row>56</xdr:row>
      <xdr:rowOff>152374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168901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168777</xdr:rowOff>
    </xdr:from>
    <xdr:to>
      <xdr:col>24</xdr:col>
      <xdr:colOff>63500</xdr:colOff>
      <xdr:row>78</xdr:row>
      <xdr:rowOff>21286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0427"/>
          <a:ext cx="838200" cy="2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152364</xdr:rowOff>
    </xdr:from>
    <xdr:to>
      <xdr:col>19</xdr:col>
      <xdr:colOff>177800</xdr:colOff>
      <xdr:row>77</xdr:row>
      <xdr:rowOff>168777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5401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120086</xdr:rowOff>
    </xdr:from>
    <xdr:to>
      <xdr:col>15</xdr:col>
      <xdr:colOff>50800</xdr:colOff>
      <xdr:row>77</xdr:row>
      <xdr:rowOff>152364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2173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120086</xdr:rowOff>
    </xdr:from>
    <xdr:to>
      <xdr:col>10</xdr:col>
      <xdr:colOff>114300</xdr:colOff>
      <xdr:row>77</xdr:row>
      <xdr:rowOff>124110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1736"/>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141936</xdr:rowOff>
    </xdr:from>
    <xdr:to>
      <xdr:col>24</xdr:col>
      <xdr:colOff>114300</xdr:colOff>
      <xdr:row>78</xdr:row>
      <xdr:rowOff>72086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56863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117977</xdr:rowOff>
    </xdr:from>
    <xdr:to>
      <xdr:col>20</xdr:col>
      <xdr:colOff>38100</xdr:colOff>
      <xdr:row>78</xdr:row>
      <xdr:rowOff>48127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39254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101564</xdr:rowOff>
    </xdr:from>
    <xdr:to>
      <xdr:col>15</xdr:col>
      <xdr:colOff>101600</xdr:colOff>
      <xdr:row>78</xdr:row>
      <xdr:rowOff>31714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22841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69286</xdr:rowOff>
    </xdr:from>
    <xdr:to>
      <xdr:col>10</xdr:col>
      <xdr:colOff>165100</xdr:colOff>
      <xdr:row>77</xdr:row>
      <xdr:rowOff>170886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73310</xdr:rowOff>
    </xdr:from>
    <xdr:to>
      <xdr:col>6</xdr:col>
      <xdr:colOff>38100</xdr:colOff>
      <xdr:row>78</xdr:row>
      <xdr:rowOff>3460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19987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25045</xdr:rowOff>
    </xdr:from>
    <xdr:to>
      <xdr:col>24</xdr:col>
      <xdr:colOff>63500</xdr:colOff>
      <xdr:row>98</xdr:row>
      <xdr:rowOff>170231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55695"/>
          <a:ext cx="838200" cy="3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170231</xdr:rowOff>
    </xdr:from>
    <xdr:to>
      <xdr:col>19</xdr:col>
      <xdr:colOff>177800</xdr:colOff>
      <xdr:row>99</xdr:row>
      <xdr:rowOff>68351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72331"/>
          <a:ext cx="889000" cy="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68351</xdr:rowOff>
    </xdr:from>
    <xdr:to>
      <xdr:col>15</xdr:col>
      <xdr:colOff>50800</xdr:colOff>
      <xdr:row>99</xdr:row>
      <xdr:rowOff>99606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41901"/>
          <a:ext cx="8890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99606</xdr:rowOff>
    </xdr:from>
    <xdr:to>
      <xdr:col>10</xdr:col>
      <xdr:colOff>114300</xdr:colOff>
      <xdr:row>99</xdr:row>
      <xdr:rowOff>112764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73156"/>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145695</xdr:rowOff>
    </xdr:from>
    <xdr:to>
      <xdr:col>24</xdr:col>
      <xdr:colOff>114300</xdr:colOff>
      <xdr:row>97</xdr:row>
      <xdr:rowOff>75845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124122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119431</xdr:rowOff>
    </xdr:from>
    <xdr:to>
      <xdr:col>20</xdr:col>
      <xdr:colOff>38100</xdr:colOff>
      <xdr:row>99</xdr:row>
      <xdr:rowOff>49581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40708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17551</xdr:rowOff>
    </xdr:from>
    <xdr:to>
      <xdr:col>15</xdr:col>
      <xdr:colOff>101600</xdr:colOff>
      <xdr:row>99</xdr:row>
      <xdr:rowOff>119151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110278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48806</xdr:rowOff>
    </xdr:from>
    <xdr:to>
      <xdr:col>10</xdr:col>
      <xdr:colOff>165100</xdr:colOff>
      <xdr:row>99</xdr:row>
      <xdr:rowOff>150406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141533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1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61964</xdr:rowOff>
    </xdr:from>
    <xdr:to>
      <xdr:col>6</xdr:col>
      <xdr:colOff>38100</xdr:colOff>
      <xdr:row>99</xdr:row>
      <xdr:rowOff>163564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154691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1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142986</xdr:rowOff>
    </xdr:from>
    <xdr:to>
      <xdr:col>55</xdr:col>
      <xdr:colOff>0</xdr:colOff>
      <xdr:row>36</xdr:row>
      <xdr:rowOff>160722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86486"/>
          <a:ext cx="838200" cy="104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106977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0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142986</xdr:rowOff>
    </xdr:from>
    <xdr:to>
      <xdr:col>50</xdr:col>
      <xdr:colOff>114300</xdr:colOff>
      <xdr:row>37</xdr:row>
      <xdr:rowOff>59757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86486"/>
          <a:ext cx="889000" cy="11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59757</xdr:rowOff>
    </xdr:from>
    <xdr:to>
      <xdr:col>45</xdr:col>
      <xdr:colOff>177800</xdr:colOff>
      <xdr:row>37</xdr:row>
      <xdr:rowOff>76349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03407"/>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116302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76349</xdr:rowOff>
    </xdr:from>
    <xdr:to>
      <xdr:col>41</xdr:col>
      <xdr:colOff>50800</xdr:colOff>
      <xdr:row>38</xdr:row>
      <xdr:rowOff>70491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19999"/>
          <a:ext cx="889000" cy="16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2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138752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109922</xdr:rowOff>
    </xdr:from>
    <xdr:to>
      <xdr:col>55</xdr:col>
      <xdr:colOff>50800</xdr:colOff>
      <xdr:row>37</xdr:row>
      <xdr:rowOff>40072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88349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6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92186</xdr:rowOff>
    </xdr:from>
    <xdr:to>
      <xdr:col>50</xdr:col>
      <xdr:colOff>165100</xdr:colOff>
      <xdr:row>31</xdr:row>
      <xdr:rowOff>22336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38863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1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8957</xdr:rowOff>
    </xdr:from>
    <xdr:to>
      <xdr:col>46</xdr:col>
      <xdr:colOff>38100</xdr:colOff>
      <xdr:row>37</xdr:row>
      <xdr:rowOff>110557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101684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25549</xdr:rowOff>
    </xdr:from>
    <xdr:to>
      <xdr:col>41</xdr:col>
      <xdr:colOff>101600</xdr:colOff>
      <xdr:row>37</xdr:row>
      <xdr:rowOff>127149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118276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19691</xdr:rowOff>
    </xdr:from>
    <xdr:to>
      <xdr:col>36</xdr:col>
      <xdr:colOff>165100</xdr:colOff>
      <xdr:row>38</xdr:row>
      <xdr:rowOff>121291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112418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81910</xdr:rowOff>
    </xdr:from>
    <xdr:to>
      <xdr:col>55</xdr:col>
      <xdr:colOff>0</xdr:colOff>
      <xdr:row>58</xdr:row>
      <xdr:rowOff>83785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026010"/>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24193</xdr:rowOff>
    </xdr:from>
    <xdr:to>
      <xdr:col>50</xdr:col>
      <xdr:colOff>114300</xdr:colOff>
      <xdr:row>58</xdr:row>
      <xdr:rowOff>81910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68293"/>
          <a:ext cx="889000" cy="5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24193</xdr:rowOff>
    </xdr:from>
    <xdr:to>
      <xdr:col>45</xdr:col>
      <xdr:colOff>177800</xdr:colOff>
      <xdr:row>58</xdr:row>
      <xdr:rowOff>40826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68293"/>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11172</xdr:rowOff>
    </xdr:from>
    <xdr:to>
      <xdr:col>41</xdr:col>
      <xdr:colOff>50800</xdr:colOff>
      <xdr:row>58</xdr:row>
      <xdr:rowOff>40826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55272"/>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32985</xdr:rowOff>
    </xdr:from>
    <xdr:to>
      <xdr:col>55</xdr:col>
      <xdr:colOff>50800</xdr:colOff>
      <xdr:row>58</xdr:row>
      <xdr:rowOff>134585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119362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31110</xdr:rowOff>
    </xdr:from>
    <xdr:to>
      <xdr:col>50</xdr:col>
      <xdr:colOff>165100</xdr:colOff>
      <xdr:row>58</xdr:row>
      <xdr:rowOff>132710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123837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144843</xdr:rowOff>
    </xdr:from>
    <xdr:to>
      <xdr:col>46</xdr:col>
      <xdr:colOff>38100</xdr:colOff>
      <xdr:row>58</xdr:row>
      <xdr:rowOff>74993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66120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161476</xdr:rowOff>
    </xdr:from>
    <xdr:to>
      <xdr:col>41</xdr:col>
      <xdr:colOff>101600</xdr:colOff>
      <xdr:row>58</xdr:row>
      <xdr:rowOff>91626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82753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131822</xdr:rowOff>
    </xdr:from>
    <xdr:to>
      <xdr:col>36</xdr:col>
      <xdr:colOff>165100</xdr:colOff>
      <xdr:row>58</xdr:row>
      <xdr:rowOff>61972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53099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64785</xdr:rowOff>
    </xdr:from>
    <xdr:to>
      <xdr:col>55</xdr:col>
      <xdr:colOff>0</xdr:colOff>
      <xdr:row>79</xdr:row>
      <xdr:rowOff>83072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0933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31114</xdr:rowOff>
    </xdr:from>
    <xdr:to>
      <xdr:col>50</xdr:col>
      <xdr:colOff>114300</xdr:colOff>
      <xdr:row>79</xdr:row>
      <xdr:rowOff>64785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04214"/>
          <a:ext cx="889000" cy="20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31114</xdr:rowOff>
    </xdr:from>
    <xdr:to>
      <xdr:col>45</xdr:col>
      <xdr:colOff>177800</xdr:colOff>
      <xdr:row>78</xdr:row>
      <xdr:rowOff>74026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04214"/>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74026</xdr:rowOff>
    </xdr:from>
    <xdr:to>
      <xdr:col>41</xdr:col>
      <xdr:colOff>50800</xdr:colOff>
      <xdr:row>78</xdr:row>
      <xdr:rowOff>92396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47126"/>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32272</xdr:rowOff>
    </xdr:from>
    <xdr:to>
      <xdr:col>55</xdr:col>
      <xdr:colOff>50800</xdr:colOff>
      <xdr:row>79</xdr:row>
      <xdr:rowOff>133872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118649</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9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13985</xdr:rowOff>
    </xdr:from>
    <xdr:to>
      <xdr:col>50</xdr:col>
      <xdr:colOff>165100</xdr:colOff>
      <xdr:row>79</xdr:row>
      <xdr:rowOff>115585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106712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151764</xdr:rowOff>
    </xdr:from>
    <xdr:to>
      <xdr:col>46</xdr:col>
      <xdr:colOff>38100</xdr:colOff>
      <xdr:row>78</xdr:row>
      <xdr:rowOff>81914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98441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23226</xdr:rowOff>
    </xdr:from>
    <xdr:to>
      <xdr:col>41</xdr:col>
      <xdr:colOff>101600</xdr:colOff>
      <xdr:row>78</xdr:row>
      <xdr:rowOff>124826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115953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41596</xdr:rowOff>
    </xdr:from>
    <xdr:to>
      <xdr:col>36</xdr:col>
      <xdr:colOff>165100</xdr:colOff>
      <xdr:row>78</xdr:row>
      <xdr:rowOff>143196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134323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99847</xdr:rowOff>
    </xdr:from>
    <xdr:to>
      <xdr:col>55</xdr:col>
      <xdr:colOff>0</xdr:colOff>
      <xdr:row>98</xdr:row>
      <xdr:rowOff>100016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901947"/>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100016</xdr:rowOff>
    </xdr:from>
    <xdr:to>
      <xdr:col>50</xdr:col>
      <xdr:colOff>114300</xdr:colOff>
      <xdr:row>98</xdr:row>
      <xdr:rowOff>106311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902116"/>
          <a:ext cx="8890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104921</xdr:rowOff>
    </xdr:from>
    <xdr:to>
      <xdr:col>45</xdr:col>
      <xdr:colOff>177800</xdr:colOff>
      <xdr:row>98</xdr:row>
      <xdr:rowOff>106311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907021"/>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104921</xdr:rowOff>
    </xdr:from>
    <xdr:to>
      <xdr:col>41</xdr:col>
      <xdr:colOff>50800</xdr:colOff>
      <xdr:row>98</xdr:row>
      <xdr:rowOff>110677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07021"/>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49047</xdr:rowOff>
    </xdr:from>
    <xdr:to>
      <xdr:col>55</xdr:col>
      <xdr:colOff>50800</xdr:colOff>
      <xdr:row>98</xdr:row>
      <xdr:rowOff>150647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135424</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6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49216</xdr:rowOff>
    </xdr:from>
    <xdr:to>
      <xdr:col>50</xdr:col>
      <xdr:colOff>165100</xdr:colOff>
      <xdr:row>98</xdr:row>
      <xdr:rowOff>150816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141943</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4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55511</xdr:rowOff>
    </xdr:from>
    <xdr:to>
      <xdr:col>46</xdr:col>
      <xdr:colOff>38100</xdr:colOff>
      <xdr:row>98</xdr:row>
      <xdr:rowOff>157111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148238</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5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54121</xdr:rowOff>
    </xdr:from>
    <xdr:to>
      <xdr:col>41</xdr:col>
      <xdr:colOff>101600</xdr:colOff>
      <xdr:row>98</xdr:row>
      <xdr:rowOff>155721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146848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4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59877</xdr:rowOff>
    </xdr:from>
    <xdr:to>
      <xdr:col>36</xdr:col>
      <xdr:colOff>165100</xdr:colOff>
      <xdr:row>98</xdr:row>
      <xdr:rowOff>161477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152604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5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38976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5526"/>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38976</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5526"/>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159626</xdr:rowOff>
    </xdr:from>
    <xdr:to>
      <xdr:col>72</xdr:col>
      <xdr:colOff>38100</xdr:colOff>
      <xdr:row>39</xdr:row>
      <xdr:rowOff>89776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80903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83007</xdr:rowOff>
    </xdr:from>
    <xdr:to>
      <xdr:col>85</xdr:col>
      <xdr:colOff>127000</xdr:colOff>
      <xdr:row>76</xdr:row>
      <xdr:rowOff>106423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13207"/>
          <a:ext cx="8382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106423</xdr:rowOff>
    </xdr:from>
    <xdr:to>
      <xdr:col>81</xdr:col>
      <xdr:colOff>50800</xdr:colOff>
      <xdr:row>76</xdr:row>
      <xdr:rowOff>129299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36623"/>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121658</xdr:rowOff>
    </xdr:from>
    <xdr:to>
      <xdr:col>76</xdr:col>
      <xdr:colOff>114300</xdr:colOff>
      <xdr:row>76</xdr:row>
      <xdr:rowOff>129299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51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117966</xdr:rowOff>
    </xdr:from>
    <xdr:to>
      <xdr:col>71</xdr:col>
      <xdr:colOff>177800</xdr:colOff>
      <xdr:row>76</xdr:row>
      <xdr:rowOff>121658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48166"/>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32207</xdr:rowOff>
    </xdr:from>
    <xdr:to>
      <xdr:col>85</xdr:col>
      <xdr:colOff>177800</xdr:colOff>
      <xdr:row>76</xdr:row>
      <xdr:rowOff>133807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10634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55623</xdr:rowOff>
    </xdr:from>
    <xdr:to>
      <xdr:col>81</xdr:col>
      <xdr:colOff>101600</xdr:colOff>
      <xdr:row>76</xdr:row>
      <xdr:rowOff>157223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148350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7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78499</xdr:rowOff>
    </xdr:from>
    <xdr:to>
      <xdr:col>76</xdr:col>
      <xdr:colOff>165100</xdr:colOff>
      <xdr:row>77</xdr:row>
      <xdr:rowOff>8649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171226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70858</xdr:rowOff>
    </xdr:from>
    <xdr:to>
      <xdr:col>72</xdr:col>
      <xdr:colOff>38100</xdr:colOff>
      <xdr:row>77</xdr:row>
      <xdr:rowOff>1008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163585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67166</xdr:rowOff>
    </xdr:from>
    <xdr:to>
      <xdr:col>67</xdr:col>
      <xdr:colOff>101600</xdr:colOff>
      <xdr:row>76</xdr:row>
      <xdr:rowOff>168766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159893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127805</xdr:rowOff>
    </xdr:from>
    <xdr:to>
      <xdr:col>85</xdr:col>
      <xdr:colOff>127000</xdr:colOff>
      <xdr:row>99</xdr:row>
      <xdr:rowOff>34178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29905"/>
          <a:ext cx="838200"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34178</xdr:rowOff>
    </xdr:from>
    <xdr:to>
      <xdr:col>81</xdr:col>
      <xdr:colOff>50800</xdr:colOff>
      <xdr:row>99</xdr:row>
      <xdr:rowOff>37584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07728"/>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37584</xdr:rowOff>
    </xdr:from>
    <xdr:to>
      <xdr:col>76</xdr:col>
      <xdr:colOff>114300</xdr:colOff>
      <xdr:row>99</xdr:row>
      <xdr:rowOff>39740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7011134"/>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39635</xdr:rowOff>
    </xdr:from>
    <xdr:to>
      <xdr:col>71</xdr:col>
      <xdr:colOff>177800</xdr:colOff>
      <xdr:row>99</xdr:row>
      <xdr:rowOff>39740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13185"/>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77005</xdr:rowOff>
    </xdr:from>
    <xdr:to>
      <xdr:col>85</xdr:col>
      <xdr:colOff>177800</xdr:colOff>
      <xdr:row>99</xdr:row>
      <xdr:rowOff>7155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163382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154828</xdr:rowOff>
    </xdr:from>
    <xdr:to>
      <xdr:col>81</xdr:col>
      <xdr:colOff>101600</xdr:colOff>
      <xdr:row>99</xdr:row>
      <xdr:rowOff>84978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76105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158234</xdr:rowOff>
    </xdr:from>
    <xdr:to>
      <xdr:col>76</xdr:col>
      <xdr:colOff>165100</xdr:colOff>
      <xdr:row>99</xdr:row>
      <xdr:rowOff>88384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79511</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705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160390</xdr:rowOff>
    </xdr:from>
    <xdr:to>
      <xdr:col>72</xdr:col>
      <xdr:colOff>38100</xdr:colOff>
      <xdr:row>99</xdr:row>
      <xdr:rowOff>90540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81667</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17" y="1705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160285</xdr:rowOff>
    </xdr:from>
    <xdr:to>
      <xdr:col>67</xdr:col>
      <xdr:colOff>101600</xdr:colOff>
      <xdr:row>99</xdr:row>
      <xdr:rowOff>90435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81562</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05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44145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961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43841</xdr:rowOff>
    </xdr:from>
    <xdr:to>
      <xdr:col>111</xdr:col>
      <xdr:colOff>177800</xdr:colOff>
      <xdr:row>59</xdr:row>
      <xdr:rowOff>44069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93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43459</xdr:rowOff>
    </xdr:from>
    <xdr:to>
      <xdr:col>107</xdr:col>
      <xdr:colOff>50800</xdr:colOff>
      <xdr:row>59</xdr:row>
      <xdr:rowOff>43841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90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43459</xdr:rowOff>
    </xdr:from>
    <xdr:to>
      <xdr:col>102</xdr:col>
      <xdr:colOff>114300</xdr:colOff>
      <xdr:row>59</xdr:row>
      <xdr:rowOff>43612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900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164795</xdr:rowOff>
    </xdr:from>
    <xdr:to>
      <xdr:col>116</xdr:col>
      <xdr:colOff>114300</xdr:colOff>
      <xdr:row>59</xdr:row>
      <xdr:rowOff>94945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79722</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3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85996</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164491</xdr:rowOff>
    </xdr:from>
    <xdr:to>
      <xdr:col>107</xdr:col>
      <xdr:colOff>101600</xdr:colOff>
      <xdr:row>59</xdr:row>
      <xdr:rowOff>94641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85768</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164109</xdr:rowOff>
    </xdr:from>
    <xdr:to>
      <xdr:col>102</xdr:col>
      <xdr:colOff>165100</xdr:colOff>
      <xdr:row>59</xdr:row>
      <xdr:rowOff>94259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85386</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164262</xdr:rowOff>
    </xdr:from>
    <xdr:to>
      <xdr:col>98</xdr:col>
      <xdr:colOff>38100</xdr:colOff>
      <xdr:row>59</xdr:row>
      <xdr:rowOff>94412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85539</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70492</xdr:rowOff>
    </xdr:from>
    <xdr:to>
      <xdr:col>116</xdr:col>
      <xdr:colOff>63500</xdr:colOff>
      <xdr:row>77</xdr:row>
      <xdr:rowOff>75749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7214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75749</xdr:rowOff>
    </xdr:from>
    <xdr:to>
      <xdr:col>111</xdr:col>
      <xdr:colOff>177800</xdr:colOff>
      <xdr:row>77</xdr:row>
      <xdr:rowOff>108172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7739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108172</xdr:rowOff>
    </xdr:from>
    <xdr:to>
      <xdr:col>107</xdr:col>
      <xdr:colOff>50800</xdr:colOff>
      <xdr:row>77</xdr:row>
      <xdr:rowOff>126764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09822"/>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158311</xdr:rowOff>
    </xdr:from>
    <xdr:to>
      <xdr:col>102</xdr:col>
      <xdr:colOff>114300</xdr:colOff>
      <xdr:row>77</xdr:row>
      <xdr:rowOff>126764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17061"/>
          <a:ext cx="8890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19692</xdr:rowOff>
    </xdr:from>
    <xdr:to>
      <xdr:col>116</xdr:col>
      <xdr:colOff>114300</xdr:colOff>
      <xdr:row>77</xdr:row>
      <xdr:rowOff>121292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169569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24949</xdr:rowOff>
    </xdr:from>
    <xdr:to>
      <xdr:col>112</xdr:col>
      <xdr:colOff>38100</xdr:colOff>
      <xdr:row>77</xdr:row>
      <xdr:rowOff>126549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117676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57372</xdr:rowOff>
    </xdr:from>
    <xdr:to>
      <xdr:col>107</xdr:col>
      <xdr:colOff>101600</xdr:colOff>
      <xdr:row>77</xdr:row>
      <xdr:rowOff>158972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150099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75964</xdr:rowOff>
    </xdr:from>
    <xdr:to>
      <xdr:col>102</xdr:col>
      <xdr:colOff>165100</xdr:colOff>
      <xdr:row>78</xdr:row>
      <xdr:rowOff>6114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168691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107512</xdr:rowOff>
    </xdr:from>
    <xdr:to>
      <xdr:col>98</xdr:col>
      <xdr:colOff>38100</xdr:colOff>
      <xdr:row>76</xdr:row>
      <xdr:rowOff>37663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66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54189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人件費は、小・中学校での少人数学級の実施にかかる講師の配置により類似団体平均を上回っている。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扶助費は、平成２４年度以降上昇傾向が続いており、令和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年度では住民１人あたり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２４，９３２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子ども医療費助成金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や障害者総合支援法に基づく給付費などの社会保障経費は、今後も確実に増加が見込まれることから、引き続き厳しい財政構造となることが予想できる。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公債費は、一部町債の借換えによる利率見直しによる利子償還が減少してい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ものの、臨時財政対策債や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鳩水園汚泥処理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設備整備に関する町債の元金償還が順次開始していることから前年度と比較して増加となった。引き続き新規発行を元金償還以内に抑制し、町債残高の縮減と将来負担の軽減を図る。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年度については前年度と比較して増加しているものの、平成３０年度に公共下水道事業が地方公営企業会計へ移行し、繰出金で計上していた費用が補助費等へ移行したことに伴い類似団体平均を下回っている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が、類似団体においても、公共下水道事業が地方公営企業会計へ順次移行していることから、差は縮まっている。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積立金は、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前年度決算剰余金の一部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に積立てたことなどにより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年度では住民１人あたり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１０，２１３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28,249
28,059
14.27
11,281,358
10,433,195
795,603
6,776,107
7,838,942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5588</xdr:rowOff>
    </xdr:from>
    <xdr:to>
      <xdr:col>24</xdr:col>
      <xdr:colOff>63500</xdr:colOff>
      <xdr:row>36</xdr:row>
      <xdr:rowOff>36068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778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xdr:rowOff>
    </xdr:from>
    <xdr:to>
      <xdr:col>19</xdr:col>
      <xdr:colOff>177800</xdr:colOff>
      <xdr:row>36</xdr:row>
      <xdr:rowOff>76454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778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46736</xdr:rowOff>
    </xdr:from>
    <xdr:to>
      <xdr:col>15</xdr:col>
      <xdr:colOff>50800</xdr:colOff>
      <xdr:row>36</xdr:row>
      <xdr:rowOff>76454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89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130556</xdr:rowOff>
    </xdr:from>
    <xdr:to>
      <xdr:col>10</xdr:col>
      <xdr:colOff>114300</xdr:colOff>
      <xdr:row>36</xdr:row>
      <xdr:rowOff>46736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1306"/>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156718</xdr:rowOff>
    </xdr:from>
    <xdr:to>
      <xdr:col>24</xdr:col>
      <xdr:colOff>114300</xdr:colOff>
      <xdr:row>36</xdr:row>
      <xdr:rowOff>86868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135145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126238</xdr:rowOff>
    </xdr:from>
    <xdr:to>
      <xdr:col>20</xdr:col>
      <xdr:colOff>38100</xdr:colOff>
      <xdr:row>36</xdr:row>
      <xdr:rowOff>56388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47515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25654</xdr:rowOff>
    </xdr:from>
    <xdr:to>
      <xdr:col>15</xdr:col>
      <xdr:colOff>101600</xdr:colOff>
      <xdr:row>36</xdr:row>
      <xdr:rowOff>127254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167386</xdr:rowOff>
    </xdr:from>
    <xdr:to>
      <xdr:col>10</xdr:col>
      <xdr:colOff>165100</xdr:colOff>
      <xdr:row>36</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23811</xdr:rowOff>
    </xdr:from>
    <xdr:to>
      <xdr:col>24</xdr:col>
      <xdr:colOff>63500</xdr:colOff>
      <xdr:row>58</xdr:row>
      <xdr:rowOff>24085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25011"/>
          <a:ext cx="838200" cy="3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23811</xdr:rowOff>
    </xdr:from>
    <xdr:to>
      <xdr:col>19</xdr:col>
      <xdr:colOff>177800</xdr:colOff>
      <xdr:row>58</xdr:row>
      <xdr:rowOff>74123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25011"/>
          <a:ext cx="889000" cy="39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74123</xdr:rowOff>
    </xdr:from>
    <xdr:to>
      <xdr:col>15</xdr:col>
      <xdr:colOff>50800</xdr:colOff>
      <xdr:row>58</xdr:row>
      <xdr:rowOff>83948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8223"/>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77083</xdr:rowOff>
    </xdr:from>
    <xdr:to>
      <xdr:col>10</xdr:col>
      <xdr:colOff>114300</xdr:colOff>
      <xdr:row>58</xdr:row>
      <xdr:rowOff>83948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1183"/>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144735</xdr:rowOff>
    </xdr:from>
    <xdr:to>
      <xdr:col>24</xdr:col>
      <xdr:colOff>114300</xdr:colOff>
      <xdr:row>58</xdr:row>
      <xdr:rowOff>74885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59662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144461</xdr:rowOff>
    </xdr:from>
    <xdr:to>
      <xdr:col>20</xdr:col>
      <xdr:colOff>38100</xdr:colOff>
      <xdr:row>56</xdr:row>
      <xdr:rowOff>74611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65738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6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23323</xdr:rowOff>
    </xdr:from>
    <xdr:to>
      <xdr:col>15</xdr:col>
      <xdr:colOff>101600</xdr:colOff>
      <xdr:row>58</xdr:row>
      <xdr:rowOff>124923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116050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33148</xdr:rowOff>
    </xdr:from>
    <xdr:to>
      <xdr:col>10</xdr:col>
      <xdr:colOff>165100</xdr:colOff>
      <xdr:row>58</xdr:row>
      <xdr:rowOff>134748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125875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26283</xdr:rowOff>
    </xdr:from>
    <xdr:to>
      <xdr:col>6</xdr:col>
      <xdr:colOff>38100</xdr:colOff>
      <xdr:row>58</xdr:row>
      <xdr:rowOff>127883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119010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141726</xdr:rowOff>
    </xdr:from>
    <xdr:to>
      <xdr:col>24</xdr:col>
      <xdr:colOff>63500</xdr:colOff>
      <xdr:row>77</xdr:row>
      <xdr:rowOff>161539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1926"/>
          <a:ext cx="838200" cy="1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161539</xdr:rowOff>
    </xdr:from>
    <xdr:to>
      <xdr:col>19</xdr:col>
      <xdr:colOff>177800</xdr:colOff>
      <xdr:row>78</xdr:row>
      <xdr:rowOff>64650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3189"/>
          <a:ext cx="8890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64650</xdr:rowOff>
    </xdr:from>
    <xdr:to>
      <xdr:col>15</xdr:col>
      <xdr:colOff>50800</xdr:colOff>
      <xdr:row>78</xdr:row>
      <xdr:rowOff>98743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7750"/>
          <a:ext cx="889000" cy="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93126</xdr:rowOff>
    </xdr:from>
    <xdr:to>
      <xdr:col>10</xdr:col>
      <xdr:colOff>114300</xdr:colOff>
      <xdr:row>78</xdr:row>
      <xdr:rowOff>98743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6622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90926</xdr:rowOff>
    </xdr:from>
    <xdr:to>
      <xdr:col>24</xdr:col>
      <xdr:colOff>114300</xdr:colOff>
      <xdr:row>77</xdr:row>
      <xdr:rowOff>21076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110739</xdr:rowOff>
    </xdr:from>
    <xdr:to>
      <xdr:col>20</xdr:col>
      <xdr:colOff>38100</xdr:colOff>
      <xdr:row>78</xdr:row>
      <xdr:rowOff>40889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32016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13850</xdr:rowOff>
    </xdr:from>
    <xdr:to>
      <xdr:col>15</xdr:col>
      <xdr:colOff>101600</xdr:colOff>
      <xdr:row>78</xdr:row>
      <xdr:rowOff>115450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106577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47943</xdr:rowOff>
    </xdr:from>
    <xdr:to>
      <xdr:col>10</xdr:col>
      <xdr:colOff>165100</xdr:colOff>
      <xdr:row>78</xdr:row>
      <xdr:rowOff>149543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140670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42326</xdr:rowOff>
    </xdr:from>
    <xdr:to>
      <xdr:col>6</xdr:col>
      <xdr:colOff>38100</xdr:colOff>
      <xdr:row>78</xdr:row>
      <xdr:rowOff>143926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135053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115827</xdr:rowOff>
    </xdr:from>
    <xdr:to>
      <xdr:col>24</xdr:col>
      <xdr:colOff>63500</xdr:colOff>
      <xdr:row>97</xdr:row>
      <xdr:rowOff>149073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6477"/>
          <a:ext cx="8382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149073</xdr:rowOff>
    </xdr:from>
    <xdr:to>
      <xdr:col>19</xdr:col>
      <xdr:colOff>177800</xdr:colOff>
      <xdr:row>98</xdr:row>
      <xdr:rowOff>82632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9723"/>
          <a:ext cx="889000" cy="1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82632</xdr:rowOff>
    </xdr:from>
    <xdr:to>
      <xdr:col>15</xdr:col>
      <xdr:colOff>50800</xdr:colOff>
      <xdr:row>98</xdr:row>
      <xdr:rowOff>83383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473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83383</xdr:rowOff>
    </xdr:from>
    <xdr:to>
      <xdr:col>10</xdr:col>
      <xdr:colOff>114300</xdr:colOff>
      <xdr:row>98</xdr:row>
      <xdr:rowOff>103956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5483"/>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65027</xdr:rowOff>
    </xdr:from>
    <xdr:to>
      <xdr:col>24</xdr:col>
      <xdr:colOff>114300</xdr:colOff>
      <xdr:row>97</xdr:row>
      <xdr:rowOff>166627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43454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98273</xdr:rowOff>
    </xdr:from>
    <xdr:to>
      <xdr:col>20</xdr:col>
      <xdr:colOff>38100</xdr:colOff>
      <xdr:row>98</xdr:row>
      <xdr:rowOff>28423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44950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31832</xdr:rowOff>
    </xdr:from>
    <xdr:to>
      <xdr:col>15</xdr:col>
      <xdr:colOff>101600</xdr:colOff>
      <xdr:row>98</xdr:row>
      <xdr:rowOff>133432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124559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32583</xdr:rowOff>
    </xdr:from>
    <xdr:to>
      <xdr:col>10</xdr:col>
      <xdr:colOff>165100</xdr:colOff>
      <xdr:row>98</xdr:row>
      <xdr:rowOff>134183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53156</xdr:rowOff>
    </xdr:from>
    <xdr:to>
      <xdr:col>6</xdr:col>
      <xdr:colOff>38100</xdr:colOff>
      <xdr:row>98</xdr:row>
      <xdr:rowOff>154756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145883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125331</xdr:rowOff>
    </xdr:from>
    <xdr:to>
      <xdr:col>55</xdr:col>
      <xdr:colOff>0</xdr:colOff>
      <xdr:row>38</xdr:row>
      <xdr:rowOff>125331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40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125331</xdr:rowOff>
    </xdr:from>
    <xdr:to>
      <xdr:col>50</xdr:col>
      <xdr:colOff>114300</xdr:colOff>
      <xdr:row>38</xdr:row>
      <xdr:rowOff>125657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4043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125657</xdr:rowOff>
    </xdr:from>
    <xdr:to>
      <xdr:col>45</xdr:col>
      <xdr:colOff>177800</xdr:colOff>
      <xdr:row>38</xdr:row>
      <xdr:rowOff>132842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4075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132842</xdr:rowOff>
    </xdr:from>
    <xdr:to>
      <xdr:col>41</xdr:col>
      <xdr:colOff>50800</xdr:colOff>
      <xdr:row>38</xdr:row>
      <xdr:rowOff>157662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47942"/>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74531</xdr:rowOff>
    </xdr:from>
    <xdr:to>
      <xdr:col>55</xdr:col>
      <xdr:colOff>50800</xdr:colOff>
      <xdr:row>39</xdr:row>
      <xdr:rowOff>4681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97408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74531</xdr:rowOff>
    </xdr:from>
    <xdr:to>
      <xdr:col>50</xdr:col>
      <xdr:colOff>165100</xdr:colOff>
      <xdr:row>39</xdr:row>
      <xdr:rowOff>4681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21208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6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74857</xdr:rowOff>
    </xdr:from>
    <xdr:to>
      <xdr:col>46</xdr:col>
      <xdr:colOff>38100</xdr:colOff>
      <xdr:row>39</xdr:row>
      <xdr:rowOff>5007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21534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6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82042</xdr:rowOff>
    </xdr:from>
    <xdr:to>
      <xdr:col>41</xdr:col>
      <xdr:colOff>101600</xdr:colOff>
      <xdr:row>39</xdr:row>
      <xdr:rowOff>12192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28719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106862</xdr:rowOff>
    </xdr:from>
    <xdr:to>
      <xdr:col>36</xdr:col>
      <xdr:colOff>165100</xdr:colOff>
      <xdr:row>39</xdr:row>
      <xdr:rowOff>37012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28139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41516</xdr:rowOff>
    </xdr:from>
    <xdr:to>
      <xdr:col>55</xdr:col>
      <xdr:colOff>0</xdr:colOff>
      <xdr:row>59</xdr:row>
      <xdr:rowOff>51036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7066"/>
          <a:ext cx="8382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34071</xdr:rowOff>
    </xdr:from>
    <xdr:to>
      <xdr:col>50</xdr:col>
      <xdr:colOff>114300</xdr:colOff>
      <xdr:row>59</xdr:row>
      <xdr:rowOff>51036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49621"/>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32976</xdr:rowOff>
    </xdr:from>
    <xdr:to>
      <xdr:col>45</xdr:col>
      <xdr:colOff>177800</xdr:colOff>
      <xdr:row>59</xdr:row>
      <xdr:rowOff>34071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48526"/>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25384</xdr:rowOff>
    </xdr:from>
    <xdr:to>
      <xdr:col>41</xdr:col>
      <xdr:colOff>50800</xdr:colOff>
      <xdr:row>59</xdr:row>
      <xdr:rowOff>32976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40934"/>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162166</xdr:rowOff>
    </xdr:from>
    <xdr:to>
      <xdr:col>55</xdr:col>
      <xdr:colOff>50800</xdr:colOff>
      <xdr:row>59</xdr:row>
      <xdr:rowOff>92316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77093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2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236</xdr:rowOff>
    </xdr:from>
    <xdr:to>
      <xdr:col>50</xdr:col>
      <xdr:colOff>165100</xdr:colOff>
      <xdr:row>59</xdr:row>
      <xdr:rowOff>101836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92963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154721</xdr:rowOff>
    </xdr:from>
    <xdr:to>
      <xdr:col>46</xdr:col>
      <xdr:colOff>38100</xdr:colOff>
      <xdr:row>59</xdr:row>
      <xdr:rowOff>84871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75998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9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153626</xdr:rowOff>
    </xdr:from>
    <xdr:to>
      <xdr:col>41</xdr:col>
      <xdr:colOff>101600</xdr:colOff>
      <xdr:row>59</xdr:row>
      <xdr:rowOff>83776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74903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146034</xdr:rowOff>
    </xdr:from>
    <xdr:to>
      <xdr:col>36</xdr:col>
      <xdr:colOff>165100</xdr:colOff>
      <xdr:row>59</xdr:row>
      <xdr:rowOff>76184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67311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61519</xdr:rowOff>
    </xdr:from>
    <xdr:to>
      <xdr:col>55</xdr:col>
      <xdr:colOff>0</xdr:colOff>
      <xdr:row>77</xdr:row>
      <xdr:rowOff>28874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920269"/>
          <a:ext cx="838200" cy="3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61519</xdr:rowOff>
    </xdr:from>
    <xdr:to>
      <xdr:col>50</xdr:col>
      <xdr:colOff>114300</xdr:colOff>
      <xdr:row>77</xdr:row>
      <xdr:rowOff>145369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920269"/>
          <a:ext cx="889000" cy="4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145369</xdr:rowOff>
    </xdr:from>
    <xdr:to>
      <xdr:col>45</xdr:col>
      <xdr:colOff>177800</xdr:colOff>
      <xdr:row>78</xdr:row>
      <xdr:rowOff>2265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47019"/>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13421</xdr:rowOff>
    </xdr:from>
    <xdr:to>
      <xdr:col>41</xdr:col>
      <xdr:colOff>50800</xdr:colOff>
      <xdr:row>78</xdr:row>
      <xdr:rowOff>2265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15071"/>
          <a:ext cx="889000" cy="1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149524</xdr:rowOff>
    </xdr:from>
    <xdr:to>
      <xdr:col>55</xdr:col>
      <xdr:colOff>50800</xdr:colOff>
      <xdr:row>77</xdr:row>
      <xdr:rowOff>79674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127951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5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10719</xdr:rowOff>
    </xdr:from>
    <xdr:to>
      <xdr:col>50</xdr:col>
      <xdr:colOff>165100</xdr:colOff>
      <xdr:row>75</xdr:row>
      <xdr:rowOff>112319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8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128846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64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94569</xdr:rowOff>
    </xdr:from>
    <xdr:to>
      <xdr:col>46</xdr:col>
      <xdr:colOff>38100</xdr:colOff>
      <xdr:row>78</xdr:row>
      <xdr:rowOff>24719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15846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122915</xdr:rowOff>
    </xdr:from>
    <xdr:to>
      <xdr:col>41</xdr:col>
      <xdr:colOff>101600</xdr:colOff>
      <xdr:row>78</xdr:row>
      <xdr:rowOff>53065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44192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1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134071</xdr:rowOff>
    </xdr:from>
    <xdr:to>
      <xdr:col>36</xdr:col>
      <xdr:colOff>165100</xdr:colOff>
      <xdr:row>77</xdr:row>
      <xdr:rowOff>64221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80749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293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70549</xdr:rowOff>
    </xdr:from>
    <xdr:to>
      <xdr:col>55</xdr:col>
      <xdr:colOff>0</xdr:colOff>
      <xdr:row>97</xdr:row>
      <xdr:rowOff>93923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01199"/>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52375</xdr:rowOff>
    </xdr:from>
    <xdr:to>
      <xdr:col>50</xdr:col>
      <xdr:colOff>114300</xdr:colOff>
      <xdr:row>97</xdr:row>
      <xdr:rowOff>93923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83025"/>
          <a:ext cx="8890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45117</xdr:rowOff>
    </xdr:from>
    <xdr:to>
      <xdr:col>45</xdr:col>
      <xdr:colOff>177800</xdr:colOff>
      <xdr:row>97</xdr:row>
      <xdr:rowOff>52375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7576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41259</xdr:rowOff>
    </xdr:from>
    <xdr:to>
      <xdr:col>41</xdr:col>
      <xdr:colOff>50800</xdr:colOff>
      <xdr:row>97</xdr:row>
      <xdr:rowOff>45117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71909"/>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19749</xdr:rowOff>
    </xdr:from>
    <xdr:to>
      <xdr:col>55</xdr:col>
      <xdr:colOff>50800</xdr:colOff>
      <xdr:row>97</xdr:row>
      <xdr:rowOff>121349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169626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43123</xdr:rowOff>
    </xdr:from>
    <xdr:to>
      <xdr:col>50</xdr:col>
      <xdr:colOff>165100</xdr:colOff>
      <xdr:row>97</xdr:row>
      <xdr:rowOff>144723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135850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6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1575</xdr:rowOff>
    </xdr:from>
    <xdr:to>
      <xdr:col>46</xdr:col>
      <xdr:colOff>38100</xdr:colOff>
      <xdr:row>97</xdr:row>
      <xdr:rowOff>103175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94302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165767</xdr:rowOff>
    </xdr:from>
    <xdr:to>
      <xdr:col>41</xdr:col>
      <xdr:colOff>101600</xdr:colOff>
      <xdr:row>97</xdr:row>
      <xdr:rowOff>95917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87044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1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161909</xdr:rowOff>
    </xdr:from>
    <xdr:to>
      <xdr:col>36</xdr:col>
      <xdr:colOff>165100</xdr:colOff>
      <xdr:row>97</xdr:row>
      <xdr:rowOff>92059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83186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140995</xdr:rowOff>
    </xdr:from>
    <xdr:to>
      <xdr:col>85</xdr:col>
      <xdr:colOff>127000</xdr:colOff>
      <xdr:row>37</xdr:row>
      <xdr:rowOff>141053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84645"/>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141053</xdr:rowOff>
    </xdr:from>
    <xdr:to>
      <xdr:col>81</xdr:col>
      <xdr:colOff>50800</xdr:colOff>
      <xdr:row>37</xdr:row>
      <xdr:rowOff>151340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8470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147129</xdr:rowOff>
    </xdr:from>
    <xdr:to>
      <xdr:col>76</xdr:col>
      <xdr:colOff>114300</xdr:colOff>
      <xdr:row>37</xdr:row>
      <xdr:rowOff>151340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9077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135337</xdr:rowOff>
    </xdr:from>
    <xdr:to>
      <xdr:col>71</xdr:col>
      <xdr:colOff>177800</xdr:colOff>
      <xdr:row>37</xdr:row>
      <xdr:rowOff>147129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78987"/>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90195</xdr:rowOff>
    </xdr:from>
    <xdr:to>
      <xdr:col>85</xdr:col>
      <xdr:colOff>177800</xdr:colOff>
      <xdr:row>38</xdr:row>
      <xdr:rowOff>20345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5122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90253</xdr:rowOff>
    </xdr:from>
    <xdr:to>
      <xdr:col>81</xdr:col>
      <xdr:colOff>101600</xdr:colOff>
      <xdr:row>38</xdr:row>
      <xdr:rowOff>20403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100540</xdr:rowOff>
    </xdr:from>
    <xdr:to>
      <xdr:col>76</xdr:col>
      <xdr:colOff>165100</xdr:colOff>
      <xdr:row>38</xdr:row>
      <xdr:rowOff>30690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21817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96329</xdr:rowOff>
    </xdr:from>
    <xdr:to>
      <xdr:col>72</xdr:col>
      <xdr:colOff>38100</xdr:colOff>
      <xdr:row>38</xdr:row>
      <xdr:rowOff>26479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17607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119066</xdr:rowOff>
    </xdr:from>
    <xdr:to>
      <xdr:col>85</xdr:col>
      <xdr:colOff>127000</xdr:colOff>
      <xdr:row>57</xdr:row>
      <xdr:rowOff>144089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91716"/>
          <a:ext cx="8382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102319</xdr:rowOff>
    </xdr:from>
    <xdr:to>
      <xdr:col>81</xdr:col>
      <xdr:colOff>50800</xdr:colOff>
      <xdr:row>57</xdr:row>
      <xdr:rowOff>119066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74969"/>
          <a:ext cx="889000" cy="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102319</xdr:rowOff>
    </xdr:from>
    <xdr:to>
      <xdr:col>76</xdr:col>
      <xdr:colOff>114300</xdr:colOff>
      <xdr:row>57</xdr:row>
      <xdr:rowOff>122825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74969"/>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122825</xdr:rowOff>
    </xdr:from>
    <xdr:to>
      <xdr:col>71</xdr:col>
      <xdr:colOff>177800</xdr:colOff>
      <xdr:row>57</xdr:row>
      <xdr:rowOff>135772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95475"/>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93289</xdr:rowOff>
    </xdr:from>
    <xdr:to>
      <xdr:col>85</xdr:col>
      <xdr:colOff>177800</xdr:colOff>
      <xdr:row>58</xdr:row>
      <xdr:rowOff>23439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68266</xdr:rowOff>
    </xdr:from>
    <xdr:to>
      <xdr:col>81</xdr:col>
      <xdr:colOff>101600</xdr:colOff>
      <xdr:row>57</xdr:row>
      <xdr:rowOff>169866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160993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51519</xdr:rowOff>
    </xdr:from>
    <xdr:to>
      <xdr:col>76</xdr:col>
      <xdr:colOff>165100</xdr:colOff>
      <xdr:row>57</xdr:row>
      <xdr:rowOff>153119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144246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72025</xdr:rowOff>
    </xdr:from>
    <xdr:to>
      <xdr:col>72</xdr:col>
      <xdr:colOff>38100</xdr:colOff>
      <xdr:row>58</xdr:row>
      <xdr:rowOff>2175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164752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84972</xdr:rowOff>
    </xdr:from>
    <xdr:to>
      <xdr:col>67</xdr:col>
      <xdr:colOff>101600</xdr:colOff>
      <xdr:row>58</xdr:row>
      <xdr:rowOff>15122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6249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38976</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3526"/>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38976</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3526"/>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159626</xdr:rowOff>
    </xdr:from>
    <xdr:to>
      <xdr:col>72</xdr:col>
      <xdr:colOff>38100</xdr:colOff>
      <xdr:row>79</xdr:row>
      <xdr:rowOff>89776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80903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83007</xdr:rowOff>
    </xdr:from>
    <xdr:to>
      <xdr:col>85</xdr:col>
      <xdr:colOff>127000</xdr:colOff>
      <xdr:row>96</xdr:row>
      <xdr:rowOff>106423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42207"/>
          <a:ext cx="8382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106423</xdr:rowOff>
    </xdr:from>
    <xdr:to>
      <xdr:col>81</xdr:col>
      <xdr:colOff>50800</xdr:colOff>
      <xdr:row>96</xdr:row>
      <xdr:rowOff>129299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65623"/>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121658</xdr:rowOff>
    </xdr:from>
    <xdr:to>
      <xdr:col>76</xdr:col>
      <xdr:colOff>114300</xdr:colOff>
      <xdr:row>96</xdr:row>
      <xdr:rowOff>129299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80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117966</xdr:rowOff>
    </xdr:from>
    <xdr:to>
      <xdr:col>71</xdr:col>
      <xdr:colOff>177800</xdr:colOff>
      <xdr:row>96</xdr:row>
      <xdr:rowOff>121658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577166"/>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32207</xdr:rowOff>
    </xdr:from>
    <xdr:to>
      <xdr:col>85</xdr:col>
      <xdr:colOff>177800</xdr:colOff>
      <xdr:row>96</xdr:row>
      <xdr:rowOff>133807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10634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55623</xdr:rowOff>
    </xdr:from>
    <xdr:to>
      <xdr:col>81</xdr:col>
      <xdr:colOff>101600</xdr:colOff>
      <xdr:row>96</xdr:row>
      <xdr:rowOff>157223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148350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78499</xdr:rowOff>
    </xdr:from>
    <xdr:to>
      <xdr:col>76</xdr:col>
      <xdr:colOff>165100</xdr:colOff>
      <xdr:row>97</xdr:row>
      <xdr:rowOff>8649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171226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70858</xdr:rowOff>
    </xdr:from>
    <xdr:to>
      <xdr:col>72</xdr:col>
      <xdr:colOff>38100</xdr:colOff>
      <xdr:row>97</xdr:row>
      <xdr:rowOff>1008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163585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2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67166</xdr:rowOff>
    </xdr:from>
    <xdr:to>
      <xdr:col>67</xdr:col>
      <xdr:colOff>101600</xdr:colOff>
      <xdr:row>96</xdr:row>
      <xdr:rowOff>168766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159893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前年度と比較すると、民生費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では、子育て世帯臨時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給付金給付事業費や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住民税非課税世帯等臨時特別給付金給付事業費、障害者総合支援法に基づく給付費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などの増により大きく増加している。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衛生費では、新型コロナウイルスワクチン接種事業費などの増により大きく増加している。土木費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では、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道路新設改良費、下水道事業会計補助金、橋りょう維持費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などの増により大きく増加している。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では、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特別定額給付金給付事業費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などの減により大きく減少している。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では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、生活支援クーポン券発行事業費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住宅リフォーム等支援金給付事業費</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などの減により大きく減少している。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教育費では、小中学校</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環境整備事業費などの減により大きく減少している。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今後も、地域資源を最大限に活用し、限られた財源の中、選択と集中により重点的・効率的な配分を行いながら、より一層の健全化に向けた財政運営に努める。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前年度決算剰余金の積立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を実施したことから、前年度と比較して、標準財政規模で</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２．５１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実質収支額については、地方交付税などの増により、前年度と比較して、標準財政規模比で</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３．５５</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ポイント改善した。今後も、選択と集中により、限られた財源の重点的・効率的な配分を行いながら、より一層の健全化に向けた財政運営に努める。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国民健康保険事業の後期高齢者支援金に係る赤字額に対して、一般会計から繰出金により財政支援を行った。一般会計の実質収支が黒字であったこと、水道事業会計が引き続き健全財政であったことなどによ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全体</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の黒字および比率</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については前年度以上となった</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国民健康保険事業特別会計の赤字が大きく影響しているところであるが、赤字額の増大を抑えるため、</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料率</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の改定を行うなど、適切な財政運営に取り組むとともに、令和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年度でも引き続き後期高齢者支援金の赤字額に対して、一般会計からの繰出金による財政支援を実施していく。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80</v>
      </c>
      <c r="C2" s="179"/>
      <c r="D2" s="180"/>
    </row>
    <row r="3" spans="1:119" ht="18.75" customHeight="1" thickBot="1" x14ac:dyDescent="0.2">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11281358</v>
      </c>
      <c r="BO4" s="483"/>
      <c r="BP4" s="483"/>
      <c r="BQ4" s="483"/>
      <c r="BR4" s="483"/>
      <c r="BS4" s="483"/>
      <c r="BT4" s="483"/>
      <c r="BU4" s="484"/>
      <c r="BV4" s="482">
        <v>13016558</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11.7</v>
      </c>
      <c r="CU4" s="623"/>
      <c r="CV4" s="623"/>
      <c r="CW4" s="623"/>
      <c r="CX4" s="623"/>
      <c r="CY4" s="623"/>
      <c r="CZ4" s="623"/>
      <c r="DA4" s="624"/>
      <c r="DB4" s="622">
        <v>8.1999999999999993</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10433195</v>
      </c>
      <c r="BO5" s="454"/>
      <c r="BP5" s="454"/>
      <c r="BQ5" s="454"/>
      <c r="BR5" s="454"/>
      <c r="BS5" s="454"/>
      <c r="BT5" s="454"/>
      <c r="BU5" s="455"/>
      <c r="BV5" s="453">
        <v>12456752</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89.5</v>
      </c>
      <c r="CU5" s="451"/>
      <c r="CV5" s="451"/>
      <c r="CW5" s="451"/>
      <c r="CX5" s="451"/>
      <c r="CY5" s="451"/>
      <c r="CZ5" s="451"/>
      <c r="DA5" s="452"/>
      <c r="DB5" s="450">
        <v>93.2</v>
      </c>
      <c r="DC5" s="451"/>
      <c r="DD5" s="451"/>
      <c r="DE5" s="451"/>
      <c r="DF5" s="451"/>
      <c r="DG5" s="451"/>
      <c r="DH5" s="451"/>
      <c r="DI5" s="452"/>
    </row>
    <row r="6" spans="1:119" ht="18.75" customHeight="1" x14ac:dyDescent="0.15">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93</v>
      </c>
      <c r="AV6" s="512"/>
      <c r="AW6" s="512"/>
      <c r="AX6" s="512"/>
      <c r="AY6" s="467" t="s">
        <v>101</v>
      </c>
      <c r="AZ6" s="468"/>
      <c r="BA6" s="468"/>
      <c r="BB6" s="468"/>
      <c r="BC6" s="468"/>
      <c r="BD6" s="468"/>
      <c r="BE6" s="468"/>
      <c r="BF6" s="468"/>
      <c r="BG6" s="468"/>
      <c r="BH6" s="468"/>
      <c r="BI6" s="468"/>
      <c r="BJ6" s="468"/>
      <c r="BK6" s="468"/>
      <c r="BL6" s="468"/>
      <c r="BM6" s="469"/>
      <c r="BN6" s="453">
        <v>848163</v>
      </c>
      <c r="BO6" s="454"/>
      <c r="BP6" s="454"/>
      <c r="BQ6" s="454"/>
      <c r="BR6" s="454"/>
      <c r="BS6" s="454"/>
      <c r="BT6" s="454"/>
      <c r="BU6" s="455"/>
      <c r="BV6" s="453">
        <v>559806</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93.5</v>
      </c>
      <c r="CU6" s="597"/>
      <c r="CV6" s="597"/>
      <c r="CW6" s="597"/>
      <c r="CX6" s="597"/>
      <c r="CY6" s="597"/>
      <c r="CZ6" s="597"/>
      <c r="DA6" s="598"/>
      <c r="DB6" s="596">
        <v>97.6</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52560</v>
      </c>
      <c r="BO7" s="454"/>
      <c r="BP7" s="454"/>
      <c r="BQ7" s="454"/>
      <c r="BR7" s="454"/>
      <c r="BS7" s="454"/>
      <c r="BT7" s="454"/>
      <c r="BU7" s="455"/>
      <c r="BV7" s="453">
        <v>43715</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6776107</v>
      </c>
      <c r="CU7" s="454"/>
      <c r="CV7" s="454"/>
      <c r="CW7" s="454"/>
      <c r="CX7" s="454"/>
      <c r="CY7" s="454"/>
      <c r="CZ7" s="454"/>
      <c r="DA7" s="455"/>
      <c r="DB7" s="453">
        <v>6302112</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795603</v>
      </c>
      <c r="BO8" s="454"/>
      <c r="BP8" s="454"/>
      <c r="BQ8" s="454"/>
      <c r="BR8" s="454"/>
      <c r="BS8" s="454"/>
      <c r="BT8" s="454"/>
      <c r="BU8" s="455"/>
      <c r="BV8" s="453">
        <v>516091</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0.52</v>
      </c>
      <c r="CU8" s="557"/>
      <c r="CV8" s="557"/>
      <c r="CW8" s="557"/>
      <c r="CX8" s="557"/>
      <c r="CY8" s="557"/>
      <c r="CZ8" s="557"/>
      <c r="DA8" s="558"/>
      <c r="DB8" s="556">
        <v>0.54</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27587</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104</v>
      </c>
      <c r="AV9" s="512"/>
      <c r="AW9" s="512"/>
      <c r="AX9" s="512"/>
      <c r="AY9" s="467" t="s">
        <v>115</v>
      </c>
      <c r="AZ9" s="468"/>
      <c r="BA9" s="468"/>
      <c r="BB9" s="468"/>
      <c r="BC9" s="468"/>
      <c r="BD9" s="468"/>
      <c r="BE9" s="468"/>
      <c r="BF9" s="468"/>
      <c r="BG9" s="468"/>
      <c r="BH9" s="468"/>
      <c r="BI9" s="468"/>
      <c r="BJ9" s="468"/>
      <c r="BK9" s="468"/>
      <c r="BL9" s="468"/>
      <c r="BM9" s="469"/>
      <c r="BN9" s="453">
        <v>279512</v>
      </c>
      <c r="BO9" s="454"/>
      <c r="BP9" s="454"/>
      <c r="BQ9" s="454"/>
      <c r="BR9" s="454"/>
      <c r="BS9" s="454"/>
      <c r="BT9" s="454"/>
      <c r="BU9" s="455"/>
      <c r="BV9" s="453">
        <v>118011</v>
      </c>
      <c r="BW9" s="454"/>
      <c r="BX9" s="454"/>
      <c r="BY9" s="454"/>
      <c r="BZ9" s="454"/>
      <c r="CA9" s="454"/>
      <c r="CB9" s="454"/>
      <c r="CC9" s="455"/>
      <c r="CD9" s="493" t="s">
        <v>116</v>
      </c>
      <c r="CE9" s="413"/>
      <c r="CF9" s="413"/>
      <c r="CG9" s="413"/>
      <c r="CH9" s="413"/>
      <c r="CI9" s="413"/>
      <c r="CJ9" s="413"/>
      <c r="CK9" s="413"/>
      <c r="CL9" s="413"/>
      <c r="CM9" s="413"/>
      <c r="CN9" s="413"/>
      <c r="CO9" s="413"/>
      <c r="CP9" s="413"/>
      <c r="CQ9" s="413"/>
      <c r="CR9" s="413"/>
      <c r="CS9" s="494"/>
      <c r="CT9" s="450">
        <v>11</v>
      </c>
      <c r="CU9" s="451"/>
      <c r="CV9" s="451"/>
      <c r="CW9" s="451"/>
      <c r="CX9" s="451"/>
      <c r="CY9" s="451"/>
      <c r="CZ9" s="451"/>
      <c r="DA9" s="452"/>
      <c r="DB9" s="450">
        <v>11</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117</v>
      </c>
      <c r="M10" s="410"/>
      <c r="N10" s="410"/>
      <c r="O10" s="410"/>
      <c r="P10" s="410"/>
      <c r="Q10" s="411"/>
      <c r="R10" s="406">
        <v>27303</v>
      </c>
      <c r="S10" s="407"/>
      <c r="T10" s="407"/>
      <c r="U10" s="407"/>
      <c r="V10" s="466"/>
      <c r="W10" s="594"/>
      <c r="X10" s="404"/>
      <c r="Y10" s="404"/>
      <c r="Z10" s="404"/>
      <c r="AA10" s="404"/>
      <c r="AB10" s="404"/>
      <c r="AC10" s="404"/>
      <c r="AD10" s="404"/>
      <c r="AE10" s="404"/>
      <c r="AF10" s="404"/>
      <c r="AG10" s="404"/>
      <c r="AH10" s="404"/>
      <c r="AI10" s="404"/>
      <c r="AJ10" s="404"/>
      <c r="AK10" s="404"/>
      <c r="AL10" s="595"/>
      <c r="AM10" s="510" t="s">
        <v>118</v>
      </c>
      <c r="AN10" s="410"/>
      <c r="AO10" s="410"/>
      <c r="AP10" s="410"/>
      <c r="AQ10" s="410"/>
      <c r="AR10" s="410"/>
      <c r="AS10" s="410"/>
      <c r="AT10" s="411"/>
      <c r="AU10" s="511" t="s">
        <v>93</v>
      </c>
      <c r="AV10" s="512"/>
      <c r="AW10" s="512"/>
      <c r="AX10" s="512"/>
      <c r="AY10" s="467" t="s">
        <v>119</v>
      </c>
      <c r="AZ10" s="468"/>
      <c r="BA10" s="468"/>
      <c r="BB10" s="468"/>
      <c r="BC10" s="468"/>
      <c r="BD10" s="468"/>
      <c r="BE10" s="468"/>
      <c r="BF10" s="468"/>
      <c r="BG10" s="468"/>
      <c r="BH10" s="468"/>
      <c r="BI10" s="468"/>
      <c r="BJ10" s="468"/>
      <c r="BK10" s="468"/>
      <c r="BL10" s="468"/>
      <c r="BM10" s="469"/>
      <c r="BN10" s="453">
        <v>304737</v>
      </c>
      <c r="BO10" s="454"/>
      <c r="BP10" s="454"/>
      <c r="BQ10" s="454"/>
      <c r="BR10" s="454"/>
      <c r="BS10" s="454"/>
      <c r="BT10" s="454"/>
      <c r="BU10" s="455"/>
      <c r="BV10" s="453">
        <v>2695</v>
      </c>
      <c r="BW10" s="454"/>
      <c r="BX10" s="454"/>
      <c r="BY10" s="454"/>
      <c r="BZ10" s="454"/>
      <c r="CA10" s="454"/>
      <c r="CB10" s="454"/>
      <c r="CC10" s="45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121</v>
      </c>
      <c r="M11" s="415"/>
      <c r="N11" s="415"/>
      <c r="O11" s="415"/>
      <c r="P11" s="415"/>
      <c r="Q11" s="416"/>
      <c r="R11" s="582" t="s">
        <v>122</v>
      </c>
      <c r="S11" s="583"/>
      <c r="T11" s="583"/>
      <c r="U11" s="583"/>
      <c r="V11" s="584"/>
      <c r="W11" s="594"/>
      <c r="X11" s="404"/>
      <c r="Y11" s="404"/>
      <c r="Z11" s="404"/>
      <c r="AA11" s="404"/>
      <c r="AB11" s="404"/>
      <c r="AC11" s="404"/>
      <c r="AD11" s="404"/>
      <c r="AE11" s="404"/>
      <c r="AF11" s="404"/>
      <c r="AG11" s="404"/>
      <c r="AH11" s="404"/>
      <c r="AI11" s="404"/>
      <c r="AJ11" s="404"/>
      <c r="AK11" s="404"/>
      <c r="AL11" s="595"/>
      <c r="AM11" s="510" t="s">
        <v>123</v>
      </c>
      <c r="AN11" s="410"/>
      <c r="AO11" s="410"/>
      <c r="AP11" s="410"/>
      <c r="AQ11" s="410"/>
      <c r="AR11" s="410"/>
      <c r="AS11" s="410"/>
      <c r="AT11" s="411"/>
      <c r="AU11" s="511" t="s">
        <v>93</v>
      </c>
      <c r="AV11" s="512"/>
      <c r="AW11" s="512"/>
      <c r="AX11" s="512"/>
      <c r="AY11" s="467" t="s">
        <v>124</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125</v>
      </c>
      <c r="CE11" s="413"/>
      <c r="CF11" s="413"/>
      <c r="CG11" s="413"/>
      <c r="CH11" s="413"/>
      <c r="CI11" s="413"/>
      <c r="CJ11" s="413"/>
      <c r="CK11" s="413"/>
      <c r="CL11" s="413"/>
      <c r="CM11" s="413"/>
      <c r="CN11" s="413"/>
      <c r="CO11" s="413"/>
      <c r="CP11" s="413"/>
      <c r="CQ11" s="413"/>
      <c r="CR11" s="413"/>
      <c r="CS11" s="494"/>
      <c r="CT11" s="556" t="s">
        <v>126</v>
      </c>
      <c r="CU11" s="557"/>
      <c r="CV11" s="557"/>
      <c r="CW11" s="557"/>
      <c r="CX11" s="557"/>
      <c r="CY11" s="557"/>
      <c r="CZ11" s="557"/>
      <c r="DA11" s="558"/>
      <c r="DB11" s="556" t="s">
        <v>127</v>
      </c>
      <c r="DC11" s="557"/>
      <c r="DD11" s="557"/>
      <c r="DE11" s="557"/>
      <c r="DF11" s="557"/>
      <c r="DG11" s="557"/>
      <c r="DH11" s="557"/>
      <c r="DI11" s="558"/>
    </row>
    <row r="12" spans="1:119" ht="18.75" customHeight="1" x14ac:dyDescent="0.15">
      <c r="A12" s="178"/>
      <c r="B12" s="559" t="s">
        <v>128</v>
      </c>
      <c r="C12" s="560"/>
      <c r="D12" s="560"/>
      <c r="E12" s="560"/>
      <c r="F12" s="560"/>
      <c r="G12" s="560"/>
      <c r="H12" s="560"/>
      <c r="I12" s="560"/>
      <c r="J12" s="560"/>
      <c r="K12" s="561"/>
      <c r="L12" s="568" t="s">
        <v>129</v>
      </c>
      <c r="M12" s="569"/>
      <c r="N12" s="569"/>
      <c r="O12" s="569"/>
      <c r="P12" s="569"/>
      <c r="Q12" s="570"/>
      <c r="R12" s="571">
        <v>28249</v>
      </c>
      <c r="S12" s="572"/>
      <c r="T12" s="572"/>
      <c r="U12" s="572"/>
      <c r="V12" s="573"/>
      <c r="W12" s="574" t="s">
        <v>1</v>
      </c>
      <c r="X12" s="512"/>
      <c r="Y12" s="512"/>
      <c r="Z12" s="512"/>
      <c r="AA12" s="512"/>
      <c r="AB12" s="575"/>
      <c r="AC12" s="576" t="s">
        <v>130</v>
      </c>
      <c r="AD12" s="577"/>
      <c r="AE12" s="577"/>
      <c r="AF12" s="577"/>
      <c r="AG12" s="578"/>
      <c r="AH12" s="576" t="s">
        <v>131</v>
      </c>
      <c r="AI12" s="577"/>
      <c r="AJ12" s="577"/>
      <c r="AK12" s="577"/>
      <c r="AL12" s="579"/>
      <c r="AM12" s="510" t="s">
        <v>132</v>
      </c>
      <c r="AN12" s="410"/>
      <c r="AO12" s="410"/>
      <c r="AP12" s="410"/>
      <c r="AQ12" s="410"/>
      <c r="AR12" s="410"/>
      <c r="AS12" s="410"/>
      <c r="AT12" s="411"/>
      <c r="AU12" s="511" t="s">
        <v>93</v>
      </c>
      <c r="AV12" s="512"/>
      <c r="AW12" s="512"/>
      <c r="AX12" s="512"/>
      <c r="AY12" s="467" t="s">
        <v>133</v>
      </c>
      <c r="AZ12" s="468"/>
      <c r="BA12" s="468"/>
      <c r="BB12" s="468"/>
      <c r="BC12" s="468"/>
      <c r="BD12" s="468"/>
      <c r="BE12" s="468"/>
      <c r="BF12" s="468"/>
      <c r="BG12" s="468"/>
      <c r="BH12" s="468"/>
      <c r="BI12" s="468"/>
      <c r="BJ12" s="468"/>
      <c r="BK12" s="468"/>
      <c r="BL12" s="468"/>
      <c r="BM12" s="469"/>
      <c r="BN12" s="453">
        <v>1314</v>
      </c>
      <c r="BO12" s="454"/>
      <c r="BP12" s="454"/>
      <c r="BQ12" s="454"/>
      <c r="BR12" s="454"/>
      <c r="BS12" s="454"/>
      <c r="BT12" s="454"/>
      <c r="BU12" s="455"/>
      <c r="BV12" s="453">
        <v>30000</v>
      </c>
      <c r="BW12" s="454"/>
      <c r="BX12" s="454"/>
      <c r="BY12" s="454"/>
      <c r="BZ12" s="454"/>
      <c r="CA12" s="454"/>
      <c r="CB12" s="454"/>
      <c r="CC12" s="455"/>
      <c r="CD12" s="493" t="s">
        <v>134</v>
      </c>
      <c r="CE12" s="413"/>
      <c r="CF12" s="413"/>
      <c r="CG12" s="413"/>
      <c r="CH12" s="413"/>
      <c r="CI12" s="413"/>
      <c r="CJ12" s="413"/>
      <c r="CK12" s="413"/>
      <c r="CL12" s="413"/>
      <c r="CM12" s="413"/>
      <c r="CN12" s="413"/>
      <c r="CO12" s="413"/>
      <c r="CP12" s="413"/>
      <c r="CQ12" s="413"/>
      <c r="CR12" s="413"/>
      <c r="CS12" s="494"/>
      <c r="CT12" s="556" t="s">
        <v>135</v>
      </c>
      <c r="CU12" s="557"/>
      <c r="CV12" s="557"/>
      <c r="CW12" s="557"/>
      <c r="CX12" s="557"/>
      <c r="CY12" s="557"/>
      <c r="CZ12" s="557"/>
      <c r="DA12" s="558"/>
      <c r="DB12" s="556" t="s">
        <v>135</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136</v>
      </c>
      <c r="N13" s="538"/>
      <c r="O13" s="538"/>
      <c r="P13" s="538"/>
      <c r="Q13" s="539"/>
      <c r="R13" s="540">
        <v>28059</v>
      </c>
      <c r="S13" s="541"/>
      <c r="T13" s="541"/>
      <c r="U13" s="541"/>
      <c r="V13" s="542"/>
      <c r="W13" s="543" t="s">
        <v>137</v>
      </c>
      <c r="X13" s="439"/>
      <c r="Y13" s="439"/>
      <c r="Z13" s="439"/>
      <c r="AA13" s="439"/>
      <c r="AB13" s="440"/>
      <c r="AC13" s="406">
        <v>224</v>
      </c>
      <c r="AD13" s="407"/>
      <c r="AE13" s="407"/>
      <c r="AF13" s="407"/>
      <c r="AG13" s="408"/>
      <c r="AH13" s="406">
        <v>225</v>
      </c>
      <c r="AI13" s="407"/>
      <c r="AJ13" s="407"/>
      <c r="AK13" s="407"/>
      <c r="AL13" s="466"/>
      <c r="AM13" s="510" t="s">
        <v>138</v>
      </c>
      <c r="AN13" s="410"/>
      <c r="AO13" s="410"/>
      <c r="AP13" s="410"/>
      <c r="AQ13" s="410"/>
      <c r="AR13" s="410"/>
      <c r="AS13" s="410"/>
      <c r="AT13" s="411"/>
      <c r="AU13" s="511" t="s">
        <v>139</v>
      </c>
      <c r="AV13" s="512"/>
      <c r="AW13" s="512"/>
      <c r="AX13" s="512"/>
      <c r="AY13" s="467" t="s">
        <v>140</v>
      </c>
      <c r="AZ13" s="468"/>
      <c r="BA13" s="468"/>
      <c r="BB13" s="468"/>
      <c r="BC13" s="468"/>
      <c r="BD13" s="468"/>
      <c r="BE13" s="468"/>
      <c r="BF13" s="468"/>
      <c r="BG13" s="468"/>
      <c r="BH13" s="468"/>
      <c r="BI13" s="468"/>
      <c r="BJ13" s="468"/>
      <c r="BK13" s="468"/>
      <c r="BL13" s="468"/>
      <c r="BM13" s="469"/>
      <c r="BN13" s="453">
        <v>582935</v>
      </c>
      <c r="BO13" s="454"/>
      <c r="BP13" s="454"/>
      <c r="BQ13" s="454"/>
      <c r="BR13" s="454"/>
      <c r="BS13" s="454"/>
      <c r="BT13" s="454"/>
      <c r="BU13" s="455"/>
      <c r="BV13" s="453">
        <v>90706</v>
      </c>
      <c r="BW13" s="454"/>
      <c r="BX13" s="454"/>
      <c r="BY13" s="454"/>
      <c r="BZ13" s="454"/>
      <c r="CA13" s="454"/>
      <c r="CB13" s="454"/>
      <c r="CC13" s="455"/>
      <c r="CD13" s="493" t="s">
        <v>141</v>
      </c>
      <c r="CE13" s="413"/>
      <c r="CF13" s="413"/>
      <c r="CG13" s="413"/>
      <c r="CH13" s="413"/>
      <c r="CI13" s="413"/>
      <c r="CJ13" s="413"/>
      <c r="CK13" s="413"/>
      <c r="CL13" s="413"/>
      <c r="CM13" s="413"/>
      <c r="CN13" s="413"/>
      <c r="CO13" s="413"/>
      <c r="CP13" s="413"/>
      <c r="CQ13" s="413"/>
      <c r="CR13" s="413"/>
      <c r="CS13" s="494"/>
      <c r="CT13" s="450">
        <v>7.3</v>
      </c>
      <c r="CU13" s="451"/>
      <c r="CV13" s="451"/>
      <c r="CW13" s="451"/>
      <c r="CX13" s="451"/>
      <c r="CY13" s="451"/>
      <c r="CZ13" s="451"/>
      <c r="DA13" s="452"/>
      <c r="DB13" s="450">
        <v>7</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142</v>
      </c>
      <c r="M14" s="580"/>
      <c r="N14" s="580"/>
      <c r="O14" s="580"/>
      <c r="P14" s="580"/>
      <c r="Q14" s="581"/>
      <c r="R14" s="540">
        <v>28250</v>
      </c>
      <c r="S14" s="541"/>
      <c r="T14" s="541"/>
      <c r="U14" s="541"/>
      <c r="V14" s="542"/>
      <c r="W14" s="544"/>
      <c r="X14" s="442"/>
      <c r="Y14" s="442"/>
      <c r="Z14" s="442"/>
      <c r="AA14" s="442"/>
      <c r="AB14" s="443"/>
      <c r="AC14" s="533">
        <v>1.9</v>
      </c>
      <c r="AD14" s="534"/>
      <c r="AE14" s="534"/>
      <c r="AF14" s="534"/>
      <c r="AG14" s="535"/>
      <c r="AH14" s="533">
        <v>2</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143</v>
      </c>
      <c r="CE14" s="491"/>
      <c r="CF14" s="491"/>
      <c r="CG14" s="491"/>
      <c r="CH14" s="491"/>
      <c r="CI14" s="491"/>
      <c r="CJ14" s="491"/>
      <c r="CK14" s="491"/>
      <c r="CL14" s="491"/>
      <c r="CM14" s="491"/>
      <c r="CN14" s="491"/>
      <c r="CO14" s="491"/>
      <c r="CP14" s="491"/>
      <c r="CQ14" s="491"/>
      <c r="CR14" s="491"/>
      <c r="CS14" s="492"/>
      <c r="CT14" s="550">
        <v>24.9</v>
      </c>
      <c r="CU14" s="551"/>
      <c r="CV14" s="551"/>
      <c r="CW14" s="551"/>
      <c r="CX14" s="551"/>
      <c r="CY14" s="551"/>
      <c r="CZ14" s="551"/>
      <c r="DA14" s="552"/>
      <c r="DB14" s="550">
        <v>37.5</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136</v>
      </c>
      <c r="N15" s="538"/>
      <c r="O15" s="538"/>
      <c r="P15" s="538"/>
      <c r="Q15" s="539"/>
      <c r="R15" s="540">
        <v>28066</v>
      </c>
      <c r="S15" s="541"/>
      <c r="T15" s="541"/>
      <c r="U15" s="541"/>
      <c r="V15" s="542"/>
      <c r="W15" s="543" t="s">
        <v>144</v>
      </c>
      <c r="X15" s="439"/>
      <c r="Y15" s="439"/>
      <c r="Z15" s="439"/>
      <c r="AA15" s="439"/>
      <c r="AB15" s="440"/>
      <c r="AC15" s="406">
        <v>2760</v>
      </c>
      <c r="AD15" s="407"/>
      <c r="AE15" s="407"/>
      <c r="AF15" s="407"/>
      <c r="AG15" s="408"/>
      <c r="AH15" s="406">
        <v>2789</v>
      </c>
      <c r="AI15" s="407"/>
      <c r="AJ15" s="407"/>
      <c r="AK15" s="407"/>
      <c r="AL15" s="466"/>
      <c r="AM15" s="510"/>
      <c r="AN15" s="410"/>
      <c r="AO15" s="410"/>
      <c r="AP15" s="410"/>
      <c r="AQ15" s="410"/>
      <c r="AR15" s="410"/>
      <c r="AS15" s="410"/>
      <c r="AT15" s="411"/>
      <c r="AU15" s="511"/>
      <c r="AV15" s="512"/>
      <c r="AW15" s="512"/>
      <c r="AX15" s="512"/>
      <c r="AY15" s="479" t="s">
        <v>145</v>
      </c>
      <c r="AZ15" s="480"/>
      <c r="BA15" s="480"/>
      <c r="BB15" s="480"/>
      <c r="BC15" s="480"/>
      <c r="BD15" s="480"/>
      <c r="BE15" s="480"/>
      <c r="BF15" s="480"/>
      <c r="BG15" s="480"/>
      <c r="BH15" s="480"/>
      <c r="BI15" s="480"/>
      <c r="BJ15" s="480"/>
      <c r="BK15" s="480"/>
      <c r="BL15" s="480"/>
      <c r="BM15" s="481"/>
      <c r="BN15" s="482">
        <v>2809105</v>
      </c>
      <c r="BO15" s="483"/>
      <c r="BP15" s="483"/>
      <c r="BQ15" s="483"/>
      <c r="BR15" s="483"/>
      <c r="BS15" s="483"/>
      <c r="BT15" s="483"/>
      <c r="BU15" s="484"/>
      <c r="BV15" s="482">
        <v>2872063</v>
      </c>
      <c r="BW15" s="483"/>
      <c r="BX15" s="483"/>
      <c r="BY15" s="483"/>
      <c r="BZ15" s="483"/>
      <c r="CA15" s="483"/>
      <c r="CB15" s="483"/>
      <c r="CC15" s="484"/>
      <c r="CD15" s="553" t="s">
        <v>146</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147</v>
      </c>
      <c r="M16" s="528"/>
      <c r="N16" s="528"/>
      <c r="O16" s="528"/>
      <c r="P16" s="528"/>
      <c r="Q16" s="529"/>
      <c r="R16" s="530" t="s">
        <v>148</v>
      </c>
      <c r="S16" s="531"/>
      <c r="T16" s="531"/>
      <c r="U16" s="531"/>
      <c r="V16" s="532"/>
      <c r="W16" s="544"/>
      <c r="X16" s="442"/>
      <c r="Y16" s="442"/>
      <c r="Z16" s="442"/>
      <c r="AA16" s="442"/>
      <c r="AB16" s="443"/>
      <c r="AC16" s="533">
        <v>23.3</v>
      </c>
      <c r="AD16" s="534"/>
      <c r="AE16" s="534"/>
      <c r="AF16" s="534"/>
      <c r="AG16" s="535"/>
      <c r="AH16" s="533">
        <v>24.6</v>
      </c>
      <c r="AI16" s="534"/>
      <c r="AJ16" s="534"/>
      <c r="AK16" s="534"/>
      <c r="AL16" s="536"/>
      <c r="AM16" s="510"/>
      <c r="AN16" s="410"/>
      <c r="AO16" s="410"/>
      <c r="AP16" s="410"/>
      <c r="AQ16" s="410"/>
      <c r="AR16" s="410"/>
      <c r="AS16" s="410"/>
      <c r="AT16" s="411"/>
      <c r="AU16" s="511"/>
      <c r="AV16" s="512"/>
      <c r="AW16" s="512"/>
      <c r="AX16" s="512"/>
      <c r="AY16" s="467" t="s">
        <v>149</v>
      </c>
      <c r="AZ16" s="468"/>
      <c r="BA16" s="468"/>
      <c r="BB16" s="468"/>
      <c r="BC16" s="468"/>
      <c r="BD16" s="468"/>
      <c r="BE16" s="468"/>
      <c r="BF16" s="468"/>
      <c r="BG16" s="468"/>
      <c r="BH16" s="468"/>
      <c r="BI16" s="468"/>
      <c r="BJ16" s="468"/>
      <c r="BK16" s="468"/>
      <c r="BL16" s="468"/>
      <c r="BM16" s="469"/>
      <c r="BN16" s="453">
        <v>5627877</v>
      </c>
      <c r="BO16" s="454"/>
      <c r="BP16" s="454"/>
      <c r="BQ16" s="454"/>
      <c r="BR16" s="454"/>
      <c r="BS16" s="454"/>
      <c r="BT16" s="454"/>
      <c r="BU16" s="455"/>
      <c r="BV16" s="453">
        <v>5271342</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150</v>
      </c>
      <c r="N17" s="547"/>
      <c r="O17" s="547"/>
      <c r="P17" s="547"/>
      <c r="Q17" s="548"/>
      <c r="R17" s="530" t="s">
        <v>151</v>
      </c>
      <c r="S17" s="531"/>
      <c r="T17" s="531"/>
      <c r="U17" s="531"/>
      <c r="V17" s="532"/>
      <c r="W17" s="543" t="s">
        <v>152</v>
      </c>
      <c r="X17" s="439"/>
      <c r="Y17" s="439"/>
      <c r="Z17" s="439"/>
      <c r="AA17" s="439"/>
      <c r="AB17" s="440"/>
      <c r="AC17" s="406">
        <v>8848</v>
      </c>
      <c r="AD17" s="407"/>
      <c r="AE17" s="407"/>
      <c r="AF17" s="407"/>
      <c r="AG17" s="408"/>
      <c r="AH17" s="406">
        <v>8311</v>
      </c>
      <c r="AI17" s="407"/>
      <c r="AJ17" s="407"/>
      <c r="AK17" s="407"/>
      <c r="AL17" s="466"/>
      <c r="AM17" s="510"/>
      <c r="AN17" s="410"/>
      <c r="AO17" s="410"/>
      <c r="AP17" s="410"/>
      <c r="AQ17" s="410"/>
      <c r="AR17" s="410"/>
      <c r="AS17" s="410"/>
      <c r="AT17" s="411"/>
      <c r="AU17" s="511"/>
      <c r="AV17" s="512"/>
      <c r="AW17" s="512"/>
      <c r="AX17" s="512"/>
      <c r="AY17" s="467" t="s">
        <v>153</v>
      </c>
      <c r="AZ17" s="468"/>
      <c r="BA17" s="468"/>
      <c r="BB17" s="468"/>
      <c r="BC17" s="468"/>
      <c r="BD17" s="468"/>
      <c r="BE17" s="468"/>
      <c r="BF17" s="468"/>
      <c r="BG17" s="468"/>
      <c r="BH17" s="468"/>
      <c r="BI17" s="468"/>
      <c r="BJ17" s="468"/>
      <c r="BK17" s="468"/>
      <c r="BL17" s="468"/>
      <c r="BM17" s="469"/>
      <c r="BN17" s="453">
        <v>3555879</v>
      </c>
      <c r="BO17" s="454"/>
      <c r="BP17" s="454"/>
      <c r="BQ17" s="454"/>
      <c r="BR17" s="454"/>
      <c r="BS17" s="454"/>
      <c r="BT17" s="454"/>
      <c r="BU17" s="455"/>
      <c r="BV17" s="453">
        <v>3633775</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154</v>
      </c>
      <c r="C18" s="504"/>
      <c r="D18" s="504"/>
      <c r="E18" s="505"/>
      <c r="F18" s="505"/>
      <c r="G18" s="505"/>
      <c r="H18" s="505"/>
      <c r="I18" s="505"/>
      <c r="J18" s="505"/>
      <c r="K18" s="505"/>
      <c r="L18" s="506">
        <v>14.27</v>
      </c>
      <c r="M18" s="506"/>
      <c r="N18" s="506"/>
      <c r="O18" s="506"/>
      <c r="P18" s="506"/>
      <c r="Q18" s="506"/>
      <c r="R18" s="507"/>
      <c r="S18" s="507"/>
      <c r="T18" s="507"/>
      <c r="U18" s="507"/>
      <c r="V18" s="508"/>
      <c r="W18" s="524"/>
      <c r="X18" s="525"/>
      <c r="Y18" s="525"/>
      <c r="Z18" s="525"/>
      <c r="AA18" s="525"/>
      <c r="AB18" s="549"/>
      <c r="AC18" s="423">
        <v>74.8</v>
      </c>
      <c r="AD18" s="424"/>
      <c r="AE18" s="424"/>
      <c r="AF18" s="424"/>
      <c r="AG18" s="509"/>
      <c r="AH18" s="423">
        <v>73.400000000000006</v>
      </c>
      <c r="AI18" s="424"/>
      <c r="AJ18" s="424"/>
      <c r="AK18" s="424"/>
      <c r="AL18" s="425"/>
      <c r="AM18" s="510"/>
      <c r="AN18" s="410"/>
      <c r="AO18" s="410"/>
      <c r="AP18" s="410"/>
      <c r="AQ18" s="410"/>
      <c r="AR18" s="410"/>
      <c r="AS18" s="410"/>
      <c r="AT18" s="411"/>
      <c r="AU18" s="511"/>
      <c r="AV18" s="512"/>
      <c r="AW18" s="512"/>
      <c r="AX18" s="512"/>
      <c r="AY18" s="467" t="s">
        <v>155</v>
      </c>
      <c r="AZ18" s="468"/>
      <c r="BA18" s="468"/>
      <c r="BB18" s="468"/>
      <c r="BC18" s="468"/>
      <c r="BD18" s="468"/>
      <c r="BE18" s="468"/>
      <c r="BF18" s="468"/>
      <c r="BG18" s="468"/>
      <c r="BH18" s="468"/>
      <c r="BI18" s="468"/>
      <c r="BJ18" s="468"/>
      <c r="BK18" s="468"/>
      <c r="BL18" s="468"/>
      <c r="BM18" s="469"/>
      <c r="BN18" s="453">
        <v>6127778</v>
      </c>
      <c r="BO18" s="454"/>
      <c r="BP18" s="454"/>
      <c r="BQ18" s="454"/>
      <c r="BR18" s="454"/>
      <c r="BS18" s="454"/>
      <c r="BT18" s="454"/>
      <c r="BU18" s="455"/>
      <c r="BV18" s="453">
        <v>5909829</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156</v>
      </c>
      <c r="C19" s="504"/>
      <c r="D19" s="504"/>
      <c r="E19" s="505"/>
      <c r="F19" s="505"/>
      <c r="G19" s="505"/>
      <c r="H19" s="505"/>
      <c r="I19" s="505"/>
      <c r="J19" s="505"/>
      <c r="K19" s="505"/>
      <c r="L19" s="513">
        <v>1933</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157</v>
      </c>
      <c r="AZ19" s="468"/>
      <c r="BA19" s="468"/>
      <c r="BB19" s="468"/>
      <c r="BC19" s="468"/>
      <c r="BD19" s="468"/>
      <c r="BE19" s="468"/>
      <c r="BF19" s="468"/>
      <c r="BG19" s="468"/>
      <c r="BH19" s="468"/>
      <c r="BI19" s="468"/>
      <c r="BJ19" s="468"/>
      <c r="BK19" s="468"/>
      <c r="BL19" s="468"/>
      <c r="BM19" s="469"/>
      <c r="BN19" s="453">
        <v>8085300</v>
      </c>
      <c r="BO19" s="454"/>
      <c r="BP19" s="454"/>
      <c r="BQ19" s="454"/>
      <c r="BR19" s="454"/>
      <c r="BS19" s="454"/>
      <c r="BT19" s="454"/>
      <c r="BU19" s="455"/>
      <c r="BV19" s="453">
        <v>7777425</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158</v>
      </c>
      <c r="C20" s="504"/>
      <c r="D20" s="504"/>
      <c r="E20" s="505"/>
      <c r="F20" s="505"/>
      <c r="G20" s="505"/>
      <c r="H20" s="505"/>
      <c r="I20" s="505"/>
      <c r="J20" s="505"/>
      <c r="K20" s="505"/>
      <c r="L20" s="513">
        <v>10902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159</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160</v>
      </c>
      <c r="C22" s="430"/>
      <c r="D22" s="431"/>
      <c r="E22" s="438" t="s">
        <v>1</v>
      </c>
      <c r="F22" s="439"/>
      <c r="G22" s="439"/>
      <c r="H22" s="439"/>
      <c r="I22" s="439"/>
      <c r="J22" s="439"/>
      <c r="K22" s="440"/>
      <c r="L22" s="438" t="s">
        <v>161</v>
      </c>
      <c r="M22" s="439"/>
      <c r="N22" s="439"/>
      <c r="O22" s="439"/>
      <c r="P22" s="440"/>
      <c r="Q22" s="444" t="s">
        <v>162</v>
      </c>
      <c r="R22" s="445"/>
      <c r="S22" s="445"/>
      <c r="T22" s="445"/>
      <c r="U22" s="445"/>
      <c r="V22" s="446"/>
      <c r="W22" s="495" t="s">
        <v>163</v>
      </c>
      <c r="X22" s="430"/>
      <c r="Y22" s="431"/>
      <c r="Z22" s="438" t="s">
        <v>1</v>
      </c>
      <c r="AA22" s="439"/>
      <c r="AB22" s="439"/>
      <c r="AC22" s="439"/>
      <c r="AD22" s="439"/>
      <c r="AE22" s="439"/>
      <c r="AF22" s="439"/>
      <c r="AG22" s="440"/>
      <c r="AH22" s="456" t="s">
        <v>164</v>
      </c>
      <c r="AI22" s="439"/>
      <c r="AJ22" s="439"/>
      <c r="AK22" s="439"/>
      <c r="AL22" s="440"/>
      <c r="AM22" s="456" t="s">
        <v>165</v>
      </c>
      <c r="AN22" s="457"/>
      <c r="AO22" s="457"/>
      <c r="AP22" s="457"/>
      <c r="AQ22" s="457"/>
      <c r="AR22" s="458"/>
      <c r="AS22" s="444" t="s">
        <v>162</v>
      </c>
      <c r="AT22" s="445"/>
      <c r="AU22" s="445"/>
      <c r="AV22" s="445"/>
      <c r="AW22" s="445"/>
      <c r="AX22" s="462"/>
      <c r="AY22" s="479" t="s">
        <v>166</v>
      </c>
      <c r="AZ22" s="480"/>
      <c r="BA22" s="480"/>
      <c r="BB22" s="480"/>
      <c r="BC22" s="480"/>
      <c r="BD22" s="480"/>
      <c r="BE22" s="480"/>
      <c r="BF22" s="480"/>
      <c r="BG22" s="480"/>
      <c r="BH22" s="480"/>
      <c r="BI22" s="480"/>
      <c r="BJ22" s="480"/>
      <c r="BK22" s="480"/>
      <c r="BL22" s="480"/>
      <c r="BM22" s="481"/>
      <c r="BN22" s="482">
        <v>7838942</v>
      </c>
      <c r="BO22" s="483"/>
      <c r="BP22" s="483"/>
      <c r="BQ22" s="483"/>
      <c r="BR22" s="483"/>
      <c r="BS22" s="483"/>
      <c r="BT22" s="483"/>
      <c r="BU22" s="484"/>
      <c r="BV22" s="482">
        <v>8311287</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167</v>
      </c>
      <c r="AZ23" s="468"/>
      <c r="BA23" s="468"/>
      <c r="BB23" s="468"/>
      <c r="BC23" s="468"/>
      <c r="BD23" s="468"/>
      <c r="BE23" s="468"/>
      <c r="BF23" s="468"/>
      <c r="BG23" s="468"/>
      <c r="BH23" s="468"/>
      <c r="BI23" s="468"/>
      <c r="BJ23" s="468"/>
      <c r="BK23" s="468"/>
      <c r="BL23" s="468"/>
      <c r="BM23" s="469"/>
      <c r="BN23" s="453">
        <v>6434961</v>
      </c>
      <c r="BO23" s="454"/>
      <c r="BP23" s="454"/>
      <c r="BQ23" s="454"/>
      <c r="BR23" s="454"/>
      <c r="BS23" s="454"/>
      <c r="BT23" s="454"/>
      <c r="BU23" s="455"/>
      <c r="BV23" s="453">
        <v>6670582</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168</v>
      </c>
      <c r="F24" s="410"/>
      <c r="G24" s="410"/>
      <c r="H24" s="410"/>
      <c r="I24" s="410"/>
      <c r="J24" s="410"/>
      <c r="K24" s="411"/>
      <c r="L24" s="406">
        <v>1</v>
      </c>
      <c r="M24" s="407"/>
      <c r="N24" s="407"/>
      <c r="O24" s="407"/>
      <c r="P24" s="408"/>
      <c r="Q24" s="406">
        <v>8180</v>
      </c>
      <c r="R24" s="407"/>
      <c r="S24" s="407"/>
      <c r="T24" s="407"/>
      <c r="U24" s="407"/>
      <c r="V24" s="408"/>
      <c r="W24" s="496"/>
      <c r="X24" s="433"/>
      <c r="Y24" s="434"/>
      <c r="Z24" s="409" t="s">
        <v>169</v>
      </c>
      <c r="AA24" s="410"/>
      <c r="AB24" s="410"/>
      <c r="AC24" s="410"/>
      <c r="AD24" s="410"/>
      <c r="AE24" s="410"/>
      <c r="AF24" s="410"/>
      <c r="AG24" s="411"/>
      <c r="AH24" s="406">
        <v>160</v>
      </c>
      <c r="AI24" s="407"/>
      <c r="AJ24" s="407"/>
      <c r="AK24" s="407"/>
      <c r="AL24" s="408"/>
      <c r="AM24" s="406">
        <v>471840</v>
      </c>
      <c r="AN24" s="407"/>
      <c r="AO24" s="407"/>
      <c r="AP24" s="407"/>
      <c r="AQ24" s="407"/>
      <c r="AR24" s="408"/>
      <c r="AS24" s="406">
        <v>2949</v>
      </c>
      <c r="AT24" s="407"/>
      <c r="AU24" s="407"/>
      <c r="AV24" s="407"/>
      <c r="AW24" s="407"/>
      <c r="AX24" s="466"/>
      <c r="AY24" s="426" t="s">
        <v>170</v>
      </c>
      <c r="AZ24" s="427"/>
      <c r="BA24" s="427"/>
      <c r="BB24" s="427"/>
      <c r="BC24" s="427"/>
      <c r="BD24" s="427"/>
      <c r="BE24" s="427"/>
      <c r="BF24" s="427"/>
      <c r="BG24" s="427"/>
      <c r="BH24" s="427"/>
      <c r="BI24" s="427"/>
      <c r="BJ24" s="427"/>
      <c r="BK24" s="427"/>
      <c r="BL24" s="427"/>
      <c r="BM24" s="428"/>
      <c r="BN24" s="453">
        <v>3174134</v>
      </c>
      <c r="BO24" s="454"/>
      <c r="BP24" s="454"/>
      <c r="BQ24" s="454"/>
      <c r="BR24" s="454"/>
      <c r="BS24" s="454"/>
      <c r="BT24" s="454"/>
      <c r="BU24" s="455"/>
      <c r="BV24" s="453">
        <v>3523865</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171</v>
      </c>
      <c r="F25" s="410"/>
      <c r="G25" s="410"/>
      <c r="H25" s="410"/>
      <c r="I25" s="410"/>
      <c r="J25" s="410"/>
      <c r="K25" s="411"/>
      <c r="L25" s="406">
        <v>1</v>
      </c>
      <c r="M25" s="407"/>
      <c r="N25" s="407"/>
      <c r="O25" s="407"/>
      <c r="P25" s="408"/>
      <c r="Q25" s="406">
        <v>6850</v>
      </c>
      <c r="R25" s="407"/>
      <c r="S25" s="407"/>
      <c r="T25" s="407"/>
      <c r="U25" s="407"/>
      <c r="V25" s="408"/>
      <c r="W25" s="496"/>
      <c r="X25" s="433"/>
      <c r="Y25" s="434"/>
      <c r="Z25" s="409" t="s">
        <v>172</v>
      </c>
      <c r="AA25" s="410"/>
      <c r="AB25" s="410"/>
      <c r="AC25" s="410"/>
      <c r="AD25" s="410"/>
      <c r="AE25" s="410"/>
      <c r="AF25" s="410"/>
      <c r="AG25" s="411"/>
      <c r="AH25" s="406" t="s">
        <v>127</v>
      </c>
      <c r="AI25" s="407"/>
      <c r="AJ25" s="407"/>
      <c r="AK25" s="407"/>
      <c r="AL25" s="408"/>
      <c r="AM25" s="406" t="s">
        <v>135</v>
      </c>
      <c r="AN25" s="407"/>
      <c r="AO25" s="407"/>
      <c r="AP25" s="407"/>
      <c r="AQ25" s="407"/>
      <c r="AR25" s="408"/>
      <c r="AS25" s="406" t="s">
        <v>173</v>
      </c>
      <c r="AT25" s="407"/>
      <c r="AU25" s="407"/>
      <c r="AV25" s="407"/>
      <c r="AW25" s="407"/>
      <c r="AX25" s="466"/>
      <c r="AY25" s="479" t="s">
        <v>174</v>
      </c>
      <c r="AZ25" s="480"/>
      <c r="BA25" s="480"/>
      <c r="BB25" s="480"/>
      <c r="BC25" s="480"/>
      <c r="BD25" s="480"/>
      <c r="BE25" s="480"/>
      <c r="BF25" s="480"/>
      <c r="BG25" s="480"/>
      <c r="BH25" s="480"/>
      <c r="BI25" s="480"/>
      <c r="BJ25" s="480"/>
      <c r="BK25" s="480"/>
      <c r="BL25" s="480"/>
      <c r="BM25" s="481"/>
      <c r="BN25" s="482">
        <v>250031</v>
      </c>
      <c r="BO25" s="483"/>
      <c r="BP25" s="483"/>
      <c r="BQ25" s="483"/>
      <c r="BR25" s="483"/>
      <c r="BS25" s="483"/>
      <c r="BT25" s="483"/>
      <c r="BU25" s="484"/>
      <c r="BV25" s="482">
        <v>133608</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175</v>
      </c>
      <c r="F26" s="410"/>
      <c r="G26" s="410"/>
      <c r="H26" s="410"/>
      <c r="I26" s="410"/>
      <c r="J26" s="410"/>
      <c r="K26" s="411"/>
      <c r="L26" s="406">
        <v>1</v>
      </c>
      <c r="M26" s="407"/>
      <c r="N26" s="407"/>
      <c r="O26" s="407"/>
      <c r="P26" s="408"/>
      <c r="Q26" s="406">
        <v>5980</v>
      </c>
      <c r="R26" s="407"/>
      <c r="S26" s="407"/>
      <c r="T26" s="407"/>
      <c r="U26" s="407"/>
      <c r="V26" s="408"/>
      <c r="W26" s="496"/>
      <c r="X26" s="433"/>
      <c r="Y26" s="434"/>
      <c r="Z26" s="409" t="s">
        <v>176</v>
      </c>
      <c r="AA26" s="464"/>
      <c r="AB26" s="464"/>
      <c r="AC26" s="464"/>
      <c r="AD26" s="464"/>
      <c r="AE26" s="464"/>
      <c r="AF26" s="464"/>
      <c r="AG26" s="465"/>
      <c r="AH26" s="406">
        <v>13</v>
      </c>
      <c r="AI26" s="407"/>
      <c r="AJ26" s="407"/>
      <c r="AK26" s="407"/>
      <c r="AL26" s="408"/>
      <c r="AM26" s="406">
        <v>40807</v>
      </c>
      <c r="AN26" s="407"/>
      <c r="AO26" s="407"/>
      <c r="AP26" s="407"/>
      <c r="AQ26" s="407"/>
      <c r="AR26" s="408"/>
      <c r="AS26" s="406">
        <v>3139</v>
      </c>
      <c r="AT26" s="407"/>
      <c r="AU26" s="407"/>
      <c r="AV26" s="407"/>
      <c r="AW26" s="407"/>
      <c r="AX26" s="466"/>
      <c r="AY26" s="493" t="s">
        <v>177</v>
      </c>
      <c r="AZ26" s="413"/>
      <c r="BA26" s="413"/>
      <c r="BB26" s="413"/>
      <c r="BC26" s="413"/>
      <c r="BD26" s="413"/>
      <c r="BE26" s="413"/>
      <c r="BF26" s="413"/>
      <c r="BG26" s="413"/>
      <c r="BH26" s="413"/>
      <c r="BI26" s="413"/>
      <c r="BJ26" s="413"/>
      <c r="BK26" s="413"/>
      <c r="BL26" s="413"/>
      <c r="BM26" s="494"/>
      <c r="BN26" s="453" t="s">
        <v>127</v>
      </c>
      <c r="BO26" s="454"/>
      <c r="BP26" s="454"/>
      <c r="BQ26" s="454"/>
      <c r="BR26" s="454"/>
      <c r="BS26" s="454"/>
      <c r="BT26" s="454"/>
      <c r="BU26" s="455"/>
      <c r="BV26" s="453" t="s">
        <v>135</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178</v>
      </c>
      <c r="F27" s="410"/>
      <c r="G27" s="410"/>
      <c r="H27" s="410"/>
      <c r="I27" s="410"/>
      <c r="J27" s="410"/>
      <c r="K27" s="411"/>
      <c r="L27" s="406">
        <v>1</v>
      </c>
      <c r="M27" s="407"/>
      <c r="N27" s="407"/>
      <c r="O27" s="407"/>
      <c r="P27" s="408"/>
      <c r="Q27" s="406">
        <v>3600</v>
      </c>
      <c r="R27" s="407"/>
      <c r="S27" s="407"/>
      <c r="T27" s="407"/>
      <c r="U27" s="407"/>
      <c r="V27" s="408"/>
      <c r="W27" s="496"/>
      <c r="X27" s="433"/>
      <c r="Y27" s="434"/>
      <c r="Z27" s="409" t="s">
        <v>179</v>
      </c>
      <c r="AA27" s="410"/>
      <c r="AB27" s="410"/>
      <c r="AC27" s="410"/>
      <c r="AD27" s="410"/>
      <c r="AE27" s="410"/>
      <c r="AF27" s="410"/>
      <c r="AG27" s="411"/>
      <c r="AH27" s="406">
        <v>14</v>
      </c>
      <c r="AI27" s="407"/>
      <c r="AJ27" s="407"/>
      <c r="AK27" s="407"/>
      <c r="AL27" s="408"/>
      <c r="AM27" s="406">
        <v>34580</v>
      </c>
      <c r="AN27" s="407"/>
      <c r="AO27" s="407"/>
      <c r="AP27" s="407"/>
      <c r="AQ27" s="407"/>
      <c r="AR27" s="408"/>
      <c r="AS27" s="406">
        <v>2470</v>
      </c>
      <c r="AT27" s="407"/>
      <c r="AU27" s="407"/>
      <c r="AV27" s="407"/>
      <c r="AW27" s="407"/>
      <c r="AX27" s="466"/>
      <c r="AY27" s="490" t="s">
        <v>180</v>
      </c>
      <c r="AZ27" s="491"/>
      <c r="BA27" s="491"/>
      <c r="BB27" s="491"/>
      <c r="BC27" s="491"/>
      <c r="BD27" s="491"/>
      <c r="BE27" s="491"/>
      <c r="BF27" s="491"/>
      <c r="BG27" s="491"/>
      <c r="BH27" s="491"/>
      <c r="BI27" s="491"/>
      <c r="BJ27" s="491"/>
      <c r="BK27" s="491"/>
      <c r="BL27" s="491"/>
      <c r="BM27" s="492"/>
      <c r="BN27" s="487">
        <v>752223</v>
      </c>
      <c r="BO27" s="488"/>
      <c r="BP27" s="488"/>
      <c r="BQ27" s="488"/>
      <c r="BR27" s="488"/>
      <c r="BS27" s="488"/>
      <c r="BT27" s="488"/>
      <c r="BU27" s="489"/>
      <c r="BV27" s="487">
        <v>752069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181</v>
      </c>
      <c r="F28" s="410"/>
      <c r="G28" s="410"/>
      <c r="H28" s="410"/>
      <c r="I28" s="410"/>
      <c r="J28" s="410"/>
      <c r="K28" s="411"/>
      <c r="L28" s="406">
        <v>1</v>
      </c>
      <c r="M28" s="407"/>
      <c r="N28" s="407"/>
      <c r="O28" s="407"/>
      <c r="P28" s="408"/>
      <c r="Q28" s="406">
        <v>3020</v>
      </c>
      <c r="R28" s="407"/>
      <c r="S28" s="407"/>
      <c r="T28" s="407"/>
      <c r="U28" s="407"/>
      <c r="V28" s="408"/>
      <c r="W28" s="496"/>
      <c r="X28" s="433"/>
      <c r="Y28" s="434"/>
      <c r="Z28" s="409" t="s">
        <v>182</v>
      </c>
      <c r="AA28" s="410"/>
      <c r="AB28" s="410"/>
      <c r="AC28" s="410"/>
      <c r="AD28" s="410"/>
      <c r="AE28" s="410"/>
      <c r="AF28" s="410"/>
      <c r="AG28" s="411"/>
      <c r="AH28" s="406" t="s">
        <v>127</v>
      </c>
      <c r="AI28" s="407"/>
      <c r="AJ28" s="407"/>
      <c r="AK28" s="407"/>
      <c r="AL28" s="408"/>
      <c r="AM28" s="406" t="s">
        <v>126</v>
      </c>
      <c r="AN28" s="407"/>
      <c r="AO28" s="407"/>
      <c r="AP28" s="407"/>
      <c r="AQ28" s="407"/>
      <c r="AR28" s="408"/>
      <c r="AS28" s="406" t="s">
        <v>127</v>
      </c>
      <c r="AT28" s="407"/>
      <c r="AU28" s="407"/>
      <c r="AV28" s="407"/>
      <c r="AW28" s="407"/>
      <c r="AX28" s="466"/>
      <c r="AY28" s="470" t="s">
        <v>183</v>
      </c>
      <c r="AZ28" s="471"/>
      <c r="BA28" s="471"/>
      <c r="BB28" s="472"/>
      <c r="BC28" s="479" t="s">
        <v>47</v>
      </c>
      <c r="BD28" s="480"/>
      <c r="BE28" s="480"/>
      <c r="BF28" s="480"/>
      <c r="BG28" s="480"/>
      <c r="BH28" s="480"/>
      <c r="BI28" s="480"/>
      <c r="BJ28" s="480"/>
      <c r="BK28" s="480"/>
      <c r="BL28" s="480"/>
      <c r="BM28" s="481"/>
      <c r="BN28" s="482">
        <v>2076487</v>
      </c>
      <c r="BO28" s="483"/>
      <c r="BP28" s="483"/>
      <c r="BQ28" s="483"/>
      <c r="BR28" s="483"/>
      <c r="BS28" s="483"/>
      <c r="BT28" s="483"/>
      <c r="BU28" s="484"/>
      <c r="BV28" s="482">
        <v>1773064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184</v>
      </c>
      <c r="F29" s="410"/>
      <c r="G29" s="410"/>
      <c r="H29" s="410"/>
      <c r="I29" s="410"/>
      <c r="J29" s="410"/>
      <c r="K29" s="411"/>
      <c r="L29" s="406">
        <v>11</v>
      </c>
      <c r="M29" s="407"/>
      <c r="N29" s="407"/>
      <c r="O29" s="407"/>
      <c r="P29" s="408"/>
      <c r="Q29" s="406">
        <v>2840</v>
      </c>
      <c r="R29" s="407"/>
      <c r="S29" s="407"/>
      <c r="T29" s="407"/>
      <c r="U29" s="407"/>
      <c r="V29" s="408"/>
      <c r="W29" s="497"/>
      <c r="X29" s="498"/>
      <c r="Y29" s="499"/>
      <c r="Z29" s="409" t="s">
        <v>185</v>
      </c>
      <c r="AA29" s="410"/>
      <c r="AB29" s="410"/>
      <c r="AC29" s="410"/>
      <c r="AD29" s="410"/>
      <c r="AE29" s="410"/>
      <c r="AF29" s="410"/>
      <c r="AG29" s="411"/>
      <c r="AH29" s="406">
        <v>174</v>
      </c>
      <c r="AI29" s="407"/>
      <c r="AJ29" s="407"/>
      <c r="AK29" s="407"/>
      <c r="AL29" s="408"/>
      <c r="AM29" s="406">
        <v>506420</v>
      </c>
      <c r="AN29" s="407"/>
      <c r="AO29" s="407"/>
      <c r="AP29" s="407"/>
      <c r="AQ29" s="407"/>
      <c r="AR29" s="408"/>
      <c r="AS29" s="406">
        <v>2910</v>
      </c>
      <c r="AT29" s="407"/>
      <c r="AU29" s="407"/>
      <c r="AV29" s="407"/>
      <c r="AW29" s="407"/>
      <c r="AX29" s="466"/>
      <c r="AY29" s="473"/>
      <c r="AZ29" s="474"/>
      <c r="BA29" s="474"/>
      <c r="BB29" s="475"/>
      <c r="BC29" s="467" t="s">
        <v>186</v>
      </c>
      <c r="BD29" s="468"/>
      <c r="BE29" s="468"/>
      <c r="BF29" s="468"/>
      <c r="BG29" s="468"/>
      <c r="BH29" s="468"/>
      <c r="BI29" s="468"/>
      <c r="BJ29" s="468"/>
      <c r="BK29" s="468"/>
      <c r="BL29" s="468"/>
      <c r="BM29" s="469"/>
      <c r="BN29" s="453">
        <v>264551</v>
      </c>
      <c r="BO29" s="454"/>
      <c r="BP29" s="454"/>
      <c r="BQ29" s="454"/>
      <c r="BR29" s="454"/>
      <c r="BS29" s="454"/>
      <c r="BT29" s="454"/>
      <c r="BU29" s="455"/>
      <c r="BV29" s="453">
        <v>260419</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187</v>
      </c>
      <c r="X30" s="421"/>
      <c r="Y30" s="421"/>
      <c r="Z30" s="421"/>
      <c r="AA30" s="421"/>
      <c r="AB30" s="421"/>
      <c r="AC30" s="421"/>
      <c r="AD30" s="421"/>
      <c r="AE30" s="421"/>
      <c r="AF30" s="421"/>
      <c r="AG30" s="422"/>
      <c r="AH30" s="423">
        <v>99.2</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508770</v>
      </c>
      <c r="BO30" s="488"/>
      <c r="BP30" s="488"/>
      <c r="BQ30" s="488"/>
      <c r="BR30" s="488"/>
      <c r="BS30" s="488"/>
      <c r="BT30" s="488"/>
      <c r="BU30" s="489"/>
      <c r="BV30" s="487">
        <v>498874</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188</v>
      </c>
      <c r="D32" s="412"/>
      <c r="E32" s="412"/>
      <c r="F32" s="412"/>
      <c r="G32" s="412"/>
      <c r="H32" s="412"/>
      <c r="I32" s="412"/>
      <c r="J32" s="412"/>
      <c r="K32" s="412"/>
      <c r="L32" s="412"/>
      <c r="M32" s="412"/>
      <c r="N32" s="412"/>
      <c r="O32" s="412"/>
      <c r="P32" s="412"/>
      <c r="Q32" s="412"/>
      <c r="R32" s="412"/>
      <c r="S32" s="412"/>
      <c r="U32" s="413" t="s">
        <v>189</v>
      </c>
      <c r="V32" s="413"/>
      <c r="W32" s="413"/>
      <c r="X32" s="413"/>
      <c r="Y32" s="413"/>
      <c r="Z32" s="413"/>
      <c r="AA32" s="413"/>
      <c r="AB32" s="413"/>
      <c r="AC32" s="413"/>
      <c r="AD32" s="413"/>
      <c r="AE32" s="413"/>
      <c r="AF32" s="413"/>
      <c r="AG32" s="413"/>
      <c r="AH32" s="413"/>
      <c r="AI32" s="413"/>
      <c r="AJ32" s="413"/>
      <c r="AK32" s="413"/>
      <c r="AM32" s="413" t="s">
        <v>190</v>
      </c>
      <c r="AN32" s="413"/>
      <c r="AO32" s="413"/>
      <c r="AP32" s="413"/>
      <c r="AQ32" s="413"/>
      <c r="AR32" s="413"/>
      <c r="AS32" s="413"/>
      <c r="AT32" s="413"/>
      <c r="AU32" s="413"/>
      <c r="AV32" s="413"/>
      <c r="AW32" s="413"/>
      <c r="AX32" s="413"/>
      <c r="AY32" s="413"/>
      <c r="AZ32" s="413"/>
      <c r="BA32" s="413"/>
      <c r="BB32" s="413"/>
      <c r="BC32" s="413"/>
      <c r="BE32" s="413" t="s">
        <v>191</v>
      </c>
      <c r="BF32" s="413"/>
      <c r="BG32" s="413"/>
      <c r="BH32" s="413"/>
      <c r="BI32" s="413"/>
      <c r="BJ32" s="413"/>
      <c r="BK32" s="413"/>
      <c r="BL32" s="413"/>
      <c r="BM32" s="413"/>
      <c r="BN32" s="413"/>
      <c r="BO32" s="413"/>
      <c r="BP32" s="413"/>
      <c r="BQ32" s="413"/>
      <c r="BR32" s="413"/>
      <c r="BS32" s="413"/>
      <c r="BT32" s="413"/>
      <c r="BU32" s="413"/>
      <c r="BW32" s="413" t="s">
        <v>192</v>
      </c>
      <c r="BX32" s="413"/>
      <c r="BY32" s="413"/>
      <c r="BZ32" s="413"/>
      <c r="CA32" s="413"/>
      <c r="CB32" s="413"/>
      <c r="CC32" s="413"/>
      <c r="CD32" s="413"/>
      <c r="CE32" s="413"/>
      <c r="CF32" s="413"/>
      <c r="CG32" s="413"/>
      <c r="CH32" s="413"/>
      <c r="CI32" s="413"/>
      <c r="CJ32" s="413"/>
      <c r="CK32" s="413"/>
      <c r="CL32" s="413"/>
      <c r="CM32" s="413"/>
      <c r="CO32" s="413" t="s">
        <v>193</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194</v>
      </c>
      <c r="D33" s="405"/>
      <c r="E33" s="404" t="s">
        <v>195</v>
      </c>
      <c r="F33" s="404"/>
      <c r="G33" s="404"/>
      <c r="H33" s="404"/>
      <c r="I33" s="404"/>
      <c r="J33" s="404"/>
      <c r="K33" s="404"/>
      <c r="L33" s="404"/>
      <c r="M33" s="404"/>
      <c r="N33" s="404"/>
      <c r="O33" s="404"/>
      <c r="P33" s="404"/>
      <c r="Q33" s="404"/>
      <c r="R33" s="404"/>
      <c r="S33" s="404"/>
      <c r="T33" s="203"/>
      <c r="U33" s="405" t="s">
        <v>196</v>
      </c>
      <c r="V33" s="405"/>
      <c r="W33" s="404" t="s">
        <v>197</v>
      </c>
      <c r="X33" s="404"/>
      <c r="Y33" s="404"/>
      <c r="Z33" s="404"/>
      <c r="AA33" s="404"/>
      <c r="AB33" s="404"/>
      <c r="AC33" s="404"/>
      <c r="AD33" s="404"/>
      <c r="AE33" s="404"/>
      <c r="AF33" s="404"/>
      <c r="AG33" s="404"/>
      <c r="AH33" s="404"/>
      <c r="AI33" s="404"/>
      <c r="AJ33" s="404"/>
      <c r="AK33" s="404"/>
      <c r="AL33" s="203"/>
      <c r="AM33" s="405" t="s">
        <v>196</v>
      </c>
      <c r="AN33" s="405"/>
      <c r="AO33" s="404" t="s">
        <v>195</v>
      </c>
      <c r="AP33" s="404"/>
      <c r="AQ33" s="404"/>
      <c r="AR33" s="404"/>
      <c r="AS33" s="404"/>
      <c r="AT33" s="404"/>
      <c r="AU33" s="404"/>
      <c r="AV33" s="404"/>
      <c r="AW33" s="404"/>
      <c r="AX33" s="404"/>
      <c r="AY33" s="404"/>
      <c r="AZ33" s="404"/>
      <c r="BA33" s="404"/>
      <c r="BB33" s="404"/>
      <c r="BC33" s="404"/>
      <c r="BD33" s="204"/>
      <c r="BE33" s="404" t="s">
        <v>198</v>
      </c>
      <c r="BF33" s="404"/>
      <c r="BG33" s="404" t="s">
        <v>199</v>
      </c>
      <c r="BH33" s="404"/>
      <c r="BI33" s="404"/>
      <c r="BJ33" s="404"/>
      <c r="BK33" s="404"/>
      <c r="BL33" s="404"/>
      <c r="BM33" s="404"/>
      <c r="BN33" s="404"/>
      <c r="BO33" s="404"/>
      <c r="BP33" s="404"/>
      <c r="BQ33" s="404"/>
      <c r="BR33" s="404"/>
      <c r="BS33" s="404"/>
      <c r="BT33" s="404"/>
      <c r="BU33" s="404"/>
      <c r="BV33" s="204"/>
      <c r="BW33" s="405" t="s">
        <v>198</v>
      </c>
      <c r="BX33" s="405"/>
      <c r="BY33" s="404" t="s">
        <v>200</v>
      </c>
      <c r="BZ33" s="404"/>
      <c r="CA33" s="404"/>
      <c r="CB33" s="404"/>
      <c r="CC33" s="404"/>
      <c r="CD33" s="404"/>
      <c r="CE33" s="404"/>
      <c r="CF33" s="404"/>
      <c r="CG33" s="404"/>
      <c r="CH33" s="404"/>
      <c r="CI33" s="404"/>
      <c r="CJ33" s="404"/>
      <c r="CK33" s="404"/>
      <c r="CL33" s="404"/>
      <c r="CM33" s="404"/>
      <c r="CN33" s="203"/>
      <c r="CO33" s="405" t="s">
        <v>201</v>
      </c>
      <c r="CP33" s="405"/>
      <c r="CQ33" s="404" t="s">
        <v>202</v>
      </c>
      <c r="CR33" s="404"/>
      <c r="CS33" s="404"/>
      <c r="CT33" s="404"/>
      <c r="CU33" s="404"/>
      <c r="CV33" s="404"/>
      <c r="CW33" s="404"/>
      <c r="CX33" s="404"/>
      <c r="CY33" s="404"/>
      <c r="CZ33" s="404"/>
      <c r="DA33" s="404"/>
      <c r="DB33" s="404"/>
      <c r="DC33" s="404"/>
      <c r="DD33" s="404"/>
      <c r="DE33" s="404"/>
      <c r="DF33" s="203"/>
      <c r="DG33" s="403" t="s">
        <v>203</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国民健康保険事業特別会計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IF('各会計、関係団体の財政状況及び健全化判断比率'!B32="","",'各会計、関係団体の財政状況及び健全化判断比率'!B32)</f>
        <v>水道事業特別会計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老人福祉施設三室園組合</v>
      </c>
      <c r="BZ34" s="402"/>
      <c r="CA34" s="402"/>
      <c r="CB34" s="402"/>
      <c r="CC34" s="402"/>
      <c r="CD34" s="402"/>
      <c r="CE34" s="402"/>
      <c r="CF34" s="402"/>
      <c r="CG34" s="402"/>
      <c r="CH34" s="402"/>
      <c r="CI34" s="402"/>
      <c r="CJ34" s="402"/>
      <c r="CK34" s="402"/>
      <c r="CL34" s="402"/>
      <c r="CM34" s="402"/>
      <c r="CN34" s="178"/>
      <c r="CO34" s="401">
        <f>IF(CQ34="","",MAX(C34:D43,U34:V43,AM34:AN43,BE34:BF43,BW34:BX43)+1)</f>
        <v>14</v>
      </c>
      <c r="CP34" s="401"/>
      <c r="CQ34" s="402" t="str">
        <f>IF('各会計、関係団体の財政状況及び健全化判断比率'!BS7="","",'各会計、関係団体の財政状況及び健全化判断比率'!BS7)</f>
        <v>斑鳩町文化振興財団</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介護保険事業（保険事業勘定）特別会計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IF('各会計、関係団体の財政状況及び健全化判断比率'!B33="","",'各会計、関係団体の財政状況及び健全化判断比率'!B33)</f>
        <v>下水道事業特別会計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奈良県市町村総合事務組合</v>
      </c>
      <c r="BZ35" s="402"/>
      <c r="CA35" s="402"/>
      <c r="CB35" s="402"/>
      <c r="CC35" s="402"/>
      <c r="CD35" s="402"/>
      <c r="CE35" s="402"/>
      <c r="CF35" s="402"/>
      <c r="CG35" s="402"/>
      <c r="CH35" s="402"/>
      <c r="CI35" s="402"/>
      <c r="CJ35" s="402"/>
      <c r="CK35" s="402"/>
      <c r="CL35" s="402"/>
      <c r="CM35" s="402"/>
      <c r="CN35" s="178"/>
      <c r="CO35" s="401">
        <f t="shared" ref="CO35:CO43" si="3">IF(CQ35="","",CO34+1)</f>
        <v>15</v>
      </c>
      <c r="CP35" s="401"/>
      <c r="CQ35" s="402" t="str">
        <f>IF('各会計、関係団体の財政状況及び健全化判断比率'!BS8="","",'各会計、関係団体の財政状況及び健全化判断比率'!BS8)</f>
        <v>斑鳩町観光協会</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介護保険事業（介護サービス事業勘定）特別会計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奈良広域水質検査センター組合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5</v>
      </c>
      <c r="V37" s="401"/>
      <c r="W37" s="402" t="str">
        <f>IF('各会計、関係団体の財政状況及び健全化判断比率'!B31="","",'各会計、関係団体の財政状況及び健全化判断比率'!B31)</f>
        <v>後期高齢者医療特別会計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王寺周辺広域休日応急診療施設組合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奈良県後期高齢者医療広域連合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奈良県広域消防組合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98" t="s">
        <v>205</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206</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207</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208</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209</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210</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211</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5" t="s">
        <v>595</v>
      </c>
    </row>
    <row r="54" spans="5:113" x14ac:dyDescent="0.15"/>
    <row r="55" spans="5:113" x14ac:dyDescent="0.15"/>
    <row r="56" spans="5:113" x14ac:dyDescent="0.15"/>
  </sheetData>
  <sheetProtection algorithmName="SHA-512" hashValue="lWCHi01MF5pyw4AWMaPj0Ji9WG/DcTkeEPtHEVHqBsLOPxgVR7IknNzPATzM56zHNHqf0NqqruUTNM0qX76Q5Q==" saltValue="w4tzVS5VKY/Udl6F1WnnI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4" t="s">
        <v>555</v>
      </c>
      <c r="D34" s="1184"/>
      <c r="E34" s="1185"/>
      <c r="F34" s="32" t="s">
        <v>556</v>
      </c>
      <c r="G34" s="33" t="s">
        <v>557</v>
      </c>
      <c r="H34" s="33" t="s">
        <v>558</v>
      </c>
      <c r="I34" s="33" t="s">
        <v>559</v>
      </c>
      <c r="J34" s="34" t="s">
        <v>560</v>
      </c>
      <c r="K34" s="22"/>
      <c r="L34" s="22"/>
      <c r="M34" s="22"/>
      <c r="N34" s="22"/>
      <c r="O34" s="22"/>
      <c r="P34" s="22"/>
    </row>
    <row r="35" spans="1:16" ht="39" customHeight="1" x14ac:dyDescent="0.15">
      <c r="A35" s="22"/>
      <c r="B35" s="35"/>
      <c r="C35" s="1178" t="s">
        <v>561</v>
      </c>
      <c r="D35" s="1179"/>
      <c r="E35" s="1180"/>
      <c r="F35" s="36">
        <v>3.92</v>
      </c>
      <c r="G35" s="37">
        <v>5.19</v>
      </c>
      <c r="H35" s="37">
        <v>6.57</v>
      </c>
      <c r="I35" s="37">
        <v>8.18</v>
      </c>
      <c r="J35" s="38">
        <v>11.74</v>
      </c>
      <c r="K35" s="22"/>
      <c r="L35" s="22"/>
      <c r="M35" s="22"/>
      <c r="N35" s="22"/>
      <c r="O35" s="22"/>
      <c r="P35" s="22"/>
    </row>
    <row r="36" spans="1:16" ht="39" customHeight="1" x14ac:dyDescent="0.15">
      <c r="A36" s="22"/>
      <c r="B36" s="35"/>
      <c r="C36" s="1178" t="s">
        <v>562</v>
      </c>
      <c r="D36" s="1179"/>
      <c r="E36" s="1180"/>
      <c r="F36" s="36">
        <v>5.95</v>
      </c>
      <c r="G36" s="37">
        <v>6.5</v>
      </c>
      <c r="H36" s="37">
        <v>7.69</v>
      </c>
      <c r="I36" s="37">
        <v>7.88</v>
      </c>
      <c r="J36" s="38">
        <v>7.97</v>
      </c>
      <c r="K36" s="22"/>
      <c r="L36" s="22"/>
      <c r="M36" s="22"/>
      <c r="N36" s="22"/>
      <c r="O36" s="22"/>
      <c r="P36" s="22"/>
    </row>
    <row r="37" spans="1:16" ht="39" customHeight="1" x14ac:dyDescent="0.15">
      <c r="A37" s="22"/>
      <c r="B37" s="35"/>
      <c r="C37" s="1178" t="s">
        <v>563</v>
      </c>
      <c r="D37" s="1179"/>
      <c r="E37" s="1180"/>
      <c r="F37" s="36" t="s">
        <v>508</v>
      </c>
      <c r="G37" s="37">
        <v>0.34</v>
      </c>
      <c r="H37" s="37">
        <v>0.7</v>
      </c>
      <c r="I37" s="37">
        <v>1.1100000000000001</v>
      </c>
      <c r="J37" s="38">
        <v>1.28</v>
      </c>
      <c r="K37" s="22"/>
      <c r="L37" s="22"/>
      <c r="M37" s="22"/>
      <c r="N37" s="22"/>
      <c r="O37" s="22"/>
      <c r="P37" s="22"/>
    </row>
    <row r="38" spans="1:16" ht="39" customHeight="1" x14ac:dyDescent="0.15">
      <c r="A38" s="22"/>
      <c r="B38" s="35"/>
      <c r="C38" s="1178" t="s">
        <v>564</v>
      </c>
      <c r="D38" s="1179"/>
      <c r="E38" s="1180"/>
      <c r="F38" s="36">
        <v>2.2000000000000002</v>
      </c>
      <c r="G38" s="37">
        <v>1.54</v>
      </c>
      <c r="H38" s="37">
        <v>1.33</v>
      </c>
      <c r="I38" s="37">
        <v>1.34</v>
      </c>
      <c r="J38" s="38">
        <v>0.91</v>
      </c>
      <c r="K38" s="22"/>
      <c r="L38" s="22"/>
      <c r="M38" s="22"/>
      <c r="N38" s="22"/>
      <c r="O38" s="22"/>
      <c r="P38" s="22"/>
    </row>
    <row r="39" spans="1:16" ht="39" customHeight="1" x14ac:dyDescent="0.15">
      <c r="A39" s="22"/>
      <c r="B39" s="35"/>
      <c r="C39" s="1178" t="s">
        <v>565</v>
      </c>
      <c r="D39" s="1179"/>
      <c r="E39" s="1180"/>
      <c r="F39" s="36">
        <v>0.01</v>
      </c>
      <c r="G39" s="37">
        <v>0.09</v>
      </c>
      <c r="H39" s="37">
        <v>0.03</v>
      </c>
      <c r="I39" s="37">
        <v>0.08</v>
      </c>
      <c r="J39" s="38">
        <v>0.18</v>
      </c>
      <c r="K39" s="22"/>
      <c r="L39" s="22"/>
      <c r="M39" s="22"/>
      <c r="N39" s="22"/>
      <c r="O39" s="22"/>
      <c r="P39" s="22"/>
    </row>
    <row r="40" spans="1:16" ht="39" customHeight="1" x14ac:dyDescent="0.15">
      <c r="A40" s="22"/>
      <c r="B40" s="35"/>
      <c r="C40" s="1178" t="s">
        <v>566</v>
      </c>
      <c r="D40" s="1179"/>
      <c r="E40" s="1180"/>
      <c r="F40" s="36">
        <v>0.02</v>
      </c>
      <c r="G40" s="37">
        <v>0.03</v>
      </c>
      <c r="H40" s="37">
        <v>0.03</v>
      </c>
      <c r="I40" s="37">
        <v>0.02</v>
      </c>
      <c r="J40" s="38">
        <v>0.03</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567</v>
      </c>
      <c r="D42" s="1179"/>
      <c r="E42" s="1180"/>
      <c r="F42" s="36" t="s">
        <v>508</v>
      </c>
      <c r="G42" s="37" t="s">
        <v>508</v>
      </c>
      <c r="H42" s="37" t="s">
        <v>508</v>
      </c>
      <c r="I42" s="37" t="s">
        <v>508</v>
      </c>
      <c r="J42" s="38" t="s">
        <v>508</v>
      </c>
      <c r="K42" s="22"/>
      <c r="L42" s="22"/>
      <c r="M42" s="22"/>
      <c r="N42" s="22"/>
      <c r="O42" s="22"/>
      <c r="P42" s="22"/>
    </row>
    <row r="43" spans="1:16" ht="39" customHeight="1" thickBot="1" x14ac:dyDescent="0.2">
      <c r="A43" s="22"/>
      <c r="B43" s="40"/>
      <c r="C43" s="1181" t="s">
        <v>568</v>
      </c>
      <c r="D43" s="1182"/>
      <c r="E43" s="1183"/>
      <c r="F43" s="41">
        <v>4.28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NRXtUStxezoBOCs/9VtczEOrBwbJVoMd+2WqiLC6FlyZJE5xJPG5fj2YwaXrEA8AL2dYyjvjNBZ7goCRtelMA==" saltValue="QDPErG+21Jd5eaYD3baE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856</v>
      </c>
      <c r="L45" s="60">
        <v>854</v>
      </c>
      <c r="M45" s="60">
        <v>840</v>
      </c>
      <c r="N45" s="60">
        <v>877</v>
      </c>
      <c r="O45" s="61">
        <v>917</v>
      </c>
      <c r="P45" s="48"/>
      <c r="Q45" s="48"/>
      <c r="R45" s="48"/>
      <c r="S45" s="48"/>
      <c r="T45" s="48"/>
      <c r="U45" s="48"/>
    </row>
    <row r="46" spans="1:21" ht="30.75" customHeight="1" x14ac:dyDescent="0.15">
      <c r="A46" s="48"/>
      <c r="B46" s="1206"/>
      <c r="C46" s="1207"/>
      <c r="D46" s="62"/>
      <c r="E46" s="1188" t="s">
        <v>12</v>
      </c>
      <c r="F46" s="1188"/>
      <c r="G46" s="1188"/>
      <c r="H46" s="1188"/>
      <c r="I46" s="1188"/>
      <c r="J46" s="1189"/>
      <c r="K46" s="63" t="s">
        <v>508</v>
      </c>
      <c r="L46" s="64" t="s">
        <v>508</v>
      </c>
      <c r="M46" s="64" t="s">
        <v>508</v>
      </c>
      <c r="N46" s="64" t="s">
        <v>508</v>
      </c>
      <c r="O46" s="65" t="s">
        <v>508</v>
      </c>
      <c r="P46" s="48"/>
      <c r="Q46" s="48"/>
      <c r="R46" s="48"/>
      <c r="S46" s="48"/>
      <c r="T46" s="48"/>
      <c r="U46" s="48"/>
    </row>
    <row r="47" spans="1:21" ht="30.75" customHeight="1" x14ac:dyDescent="0.15">
      <c r="A47" s="48"/>
      <c r="B47" s="1206"/>
      <c r="C47" s="1207"/>
      <c r="D47" s="62"/>
      <c r="E47" s="1188" t="s">
        <v>13</v>
      </c>
      <c r="F47" s="1188"/>
      <c r="G47" s="1188"/>
      <c r="H47" s="1188"/>
      <c r="I47" s="1188"/>
      <c r="J47" s="1189"/>
      <c r="K47" s="63" t="s">
        <v>508</v>
      </c>
      <c r="L47" s="64" t="s">
        <v>508</v>
      </c>
      <c r="M47" s="64" t="s">
        <v>508</v>
      </c>
      <c r="N47" s="64" t="s">
        <v>508</v>
      </c>
      <c r="O47" s="65" t="s">
        <v>508</v>
      </c>
      <c r="P47" s="48"/>
      <c r="Q47" s="48"/>
      <c r="R47" s="48"/>
      <c r="S47" s="48"/>
      <c r="T47" s="48"/>
      <c r="U47" s="48"/>
    </row>
    <row r="48" spans="1:21" ht="30.75" customHeight="1" x14ac:dyDescent="0.15">
      <c r="A48" s="48"/>
      <c r="B48" s="1206"/>
      <c r="C48" s="1207"/>
      <c r="D48" s="62"/>
      <c r="E48" s="1188" t="s">
        <v>14</v>
      </c>
      <c r="F48" s="1188"/>
      <c r="G48" s="1188"/>
      <c r="H48" s="1188"/>
      <c r="I48" s="1188"/>
      <c r="J48" s="1189"/>
      <c r="K48" s="63">
        <v>481</v>
      </c>
      <c r="L48" s="64">
        <v>450</v>
      </c>
      <c r="M48" s="64">
        <v>460</v>
      </c>
      <c r="N48" s="64">
        <v>475</v>
      </c>
      <c r="O48" s="65">
        <v>489</v>
      </c>
      <c r="P48" s="48"/>
      <c r="Q48" s="48"/>
      <c r="R48" s="48"/>
      <c r="S48" s="48"/>
      <c r="T48" s="48"/>
      <c r="U48" s="48"/>
    </row>
    <row r="49" spans="1:21" ht="30.75" customHeight="1" x14ac:dyDescent="0.15">
      <c r="A49" s="48"/>
      <c r="B49" s="1206"/>
      <c r="C49" s="1207"/>
      <c r="D49" s="62"/>
      <c r="E49" s="1188" t="s">
        <v>15</v>
      </c>
      <c r="F49" s="1188"/>
      <c r="G49" s="1188"/>
      <c r="H49" s="1188"/>
      <c r="I49" s="1188"/>
      <c r="J49" s="1189"/>
      <c r="K49" s="63">
        <v>14</v>
      </c>
      <c r="L49" s="64">
        <v>15</v>
      </c>
      <c r="M49" s="64">
        <v>14</v>
      </c>
      <c r="N49" s="64">
        <v>16</v>
      </c>
      <c r="O49" s="65">
        <v>21</v>
      </c>
      <c r="P49" s="48"/>
      <c r="Q49" s="48"/>
      <c r="R49" s="48"/>
      <c r="S49" s="48"/>
      <c r="T49" s="48"/>
      <c r="U49" s="48"/>
    </row>
    <row r="50" spans="1:21" ht="30.75" customHeight="1" x14ac:dyDescent="0.15">
      <c r="A50" s="48"/>
      <c r="B50" s="1206"/>
      <c r="C50" s="1207"/>
      <c r="D50" s="62"/>
      <c r="E50" s="1188" t="s">
        <v>16</v>
      </c>
      <c r="F50" s="1188"/>
      <c r="G50" s="1188"/>
      <c r="H50" s="1188"/>
      <c r="I50" s="1188"/>
      <c r="J50" s="1189"/>
      <c r="K50" s="63" t="s">
        <v>508</v>
      </c>
      <c r="L50" s="64" t="s">
        <v>508</v>
      </c>
      <c r="M50" s="64" t="s">
        <v>508</v>
      </c>
      <c r="N50" s="64" t="s">
        <v>508</v>
      </c>
      <c r="O50" s="65" t="s">
        <v>508</v>
      </c>
      <c r="P50" s="48"/>
      <c r="Q50" s="48"/>
      <c r="R50" s="48"/>
      <c r="S50" s="48"/>
      <c r="T50" s="48"/>
      <c r="U50" s="48"/>
    </row>
    <row r="51" spans="1:21" ht="30.75" customHeight="1" x14ac:dyDescent="0.15">
      <c r="A51" s="48"/>
      <c r="B51" s="1208"/>
      <c r="C51" s="1209"/>
      <c r="D51" s="66"/>
      <c r="E51" s="1188" t="s">
        <v>17</v>
      </c>
      <c r="F51" s="1188"/>
      <c r="G51" s="1188"/>
      <c r="H51" s="1188"/>
      <c r="I51" s="1188"/>
      <c r="J51" s="1189"/>
      <c r="K51" s="63" t="s">
        <v>508</v>
      </c>
      <c r="L51" s="64" t="s">
        <v>508</v>
      </c>
      <c r="M51" s="64" t="s">
        <v>508</v>
      </c>
      <c r="N51" s="64" t="s">
        <v>508</v>
      </c>
      <c r="O51" s="65" t="s">
        <v>508</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953</v>
      </c>
      <c r="L52" s="64">
        <v>963</v>
      </c>
      <c r="M52" s="64">
        <v>962</v>
      </c>
      <c r="N52" s="64">
        <v>955</v>
      </c>
      <c r="O52" s="65">
        <v>956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398</v>
      </c>
      <c r="L53" s="69">
        <v>356</v>
      </c>
      <c r="M53" s="69">
        <v>352</v>
      </c>
      <c r="N53" s="69">
        <v>413</v>
      </c>
      <c r="O53" s="70">
        <v>471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94" t="s">
        <v>24</v>
      </c>
      <c r="C57" s="1195"/>
      <c r="D57" s="1198" t="s">
        <v>25</v>
      </c>
      <c r="E57" s="1199"/>
      <c r="F57" s="1199"/>
      <c r="G57" s="1199"/>
      <c r="H57" s="1199"/>
      <c r="I57" s="1199"/>
      <c r="J57" s="1200"/>
      <c r="K57" s="83"/>
      <c r="L57" s="84"/>
      <c r="M57" s="84"/>
      <c r="N57" s="84"/>
      <c r="O57" s="85"/>
    </row>
    <row r="58" spans="1:21" ht="31.5" customHeight="1" thickBot="1" x14ac:dyDescent="0.2">
      <c r="B58" s="1196"/>
      <c r="C58" s="1197"/>
      <c r="D58" s="1201" t="s">
        <v>26</v>
      </c>
      <c r="E58" s="1202"/>
      <c r="F58" s="1202"/>
      <c r="G58" s="1202"/>
      <c r="H58" s="1202"/>
      <c r="I58" s="1202"/>
      <c r="J58" s="120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E2JX7DhYSGktHsNn8V6Iuv0c1Tr274zkybN98mkS1TuIk05R2iGdIahVRfvFEXp6GVEwb/G1LyXPV127dJycg==" saltValue="K/Vfto9iKE3B3ywetms2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24" t="s">
        <v>29</v>
      </c>
      <c r="C41" s="1225"/>
      <c r="D41" s="102"/>
      <c r="E41" s="1226" t="s">
        <v>30</v>
      </c>
      <c r="F41" s="1226"/>
      <c r="G41" s="1226"/>
      <c r="H41" s="1227"/>
      <c r="I41" s="346">
        <v>8999</v>
      </c>
      <c r="J41" s="347">
        <v>8890</v>
      </c>
      <c r="K41" s="347">
        <v>8737</v>
      </c>
      <c r="L41" s="347">
        <v>8311</v>
      </c>
      <c r="M41" s="348">
        <v>7839</v>
      </c>
    </row>
    <row r="42" spans="2:13" ht="27.75" customHeight="1" x14ac:dyDescent="0.15">
      <c r="B42" s="1214"/>
      <c r="C42" s="1215"/>
      <c r="D42" s="103"/>
      <c r="E42" s="1218" t="s">
        <v>31</v>
      </c>
      <c r="F42" s="1218"/>
      <c r="G42" s="1218"/>
      <c r="H42" s="1219"/>
      <c r="I42" s="349" t="s">
        <v>508</v>
      </c>
      <c r="J42" s="350" t="s">
        <v>508</v>
      </c>
      <c r="K42" s="350" t="s">
        <v>508</v>
      </c>
      <c r="L42" s="350" t="s">
        <v>508</v>
      </c>
      <c r="M42" s="351" t="s">
        <v>508</v>
      </c>
    </row>
    <row r="43" spans="2:13" ht="27.75" customHeight="1" x14ac:dyDescent="0.15">
      <c r="B43" s="1214"/>
      <c r="C43" s="1215"/>
      <c r="D43" s="103"/>
      <c r="E43" s="1218" t="s">
        <v>32</v>
      </c>
      <c r="F43" s="1218"/>
      <c r="G43" s="1218"/>
      <c r="H43" s="1219"/>
      <c r="I43" s="349">
        <v>7682</v>
      </c>
      <c r="J43" s="350">
        <v>7169</v>
      </c>
      <c r="K43" s="350">
        <v>7397</v>
      </c>
      <c r="L43" s="350">
        <v>7138</v>
      </c>
      <c r="M43" s="351">
        <v>6984</v>
      </c>
    </row>
    <row r="44" spans="2:13" ht="27.75" customHeight="1" x14ac:dyDescent="0.15">
      <c r="B44" s="1214"/>
      <c r="C44" s="1215"/>
      <c r="D44" s="103"/>
      <c r="E44" s="1218" t="s">
        <v>33</v>
      </c>
      <c r="F44" s="1218"/>
      <c r="G44" s="1218"/>
      <c r="H44" s="1219"/>
      <c r="I44" s="349">
        <v>194</v>
      </c>
      <c r="J44" s="350">
        <v>193</v>
      </c>
      <c r="K44" s="350">
        <v>176</v>
      </c>
      <c r="L44" s="350">
        <v>158</v>
      </c>
      <c r="M44" s="351">
        <v>182</v>
      </c>
    </row>
    <row r="45" spans="2:13" ht="27.75" customHeight="1" x14ac:dyDescent="0.15">
      <c r="B45" s="1214"/>
      <c r="C45" s="1215"/>
      <c r="D45" s="103"/>
      <c r="E45" s="1218" t="s">
        <v>34</v>
      </c>
      <c r="F45" s="1218"/>
      <c r="G45" s="1218"/>
      <c r="H45" s="1219"/>
      <c r="I45" s="349">
        <v>1753</v>
      </c>
      <c r="J45" s="350">
        <v>1475</v>
      </c>
      <c r="K45" s="350">
        <v>1399</v>
      </c>
      <c r="L45" s="350">
        <v>1337</v>
      </c>
      <c r="M45" s="351">
        <v>1257</v>
      </c>
    </row>
    <row r="46" spans="2:13" ht="27.75" customHeight="1" x14ac:dyDescent="0.15">
      <c r="B46" s="1214"/>
      <c r="C46" s="1215"/>
      <c r="D46" s="104"/>
      <c r="E46" s="1218" t="s">
        <v>35</v>
      </c>
      <c r="F46" s="1218"/>
      <c r="G46" s="1218"/>
      <c r="H46" s="1219"/>
      <c r="I46" s="349" t="s">
        <v>508</v>
      </c>
      <c r="J46" s="350" t="s">
        <v>508</v>
      </c>
      <c r="K46" s="350" t="s">
        <v>508</v>
      </c>
      <c r="L46" s="350" t="s">
        <v>508</v>
      </c>
      <c r="M46" s="351" t="s">
        <v>508</v>
      </c>
    </row>
    <row r="47" spans="2:13" ht="27.75" customHeight="1" x14ac:dyDescent="0.15">
      <c r="B47" s="1214"/>
      <c r="C47" s="1215"/>
      <c r="D47" s="105"/>
      <c r="E47" s="1228" t="s">
        <v>36</v>
      </c>
      <c r="F47" s="1229"/>
      <c r="G47" s="1229"/>
      <c r="H47" s="1230"/>
      <c r="I47" s="349" t="s">
        <v>508</v>
      </c>
      <c r="J47" s="350" t="s">
        <v>508</v>
      </c>
      <c r="K47" s="350" t="s">
        <v>508</v>
      </c>
      <c r="L47" s="350" t="s">
        <v>508</v>
      </c>
      <c r="M47" s="351" t="s">
        <v>508</v>
      </c>
    </row>
    <row r="48" spans="2:13" ht="27.75" customHeight="1" x14ac:dyDescent="0.15">
      <c r="B48" s="1214"/>
      <c r="C48" s="1215"/>
      <c r="D48" s="103"/>
      <c r="E48" s="1218" t="s">
        <v>37</v>
      </c>
      <c r="F48" s="1218"/>
      <c r="G48" s="1218"/>
      <c r="H48" s="1219"/>
      <c r="I48" s="349" t="s">
        <v>508</v>
      </c>
      <c r="J48" s="350" t="s">
        <v>508</v>
      </c>
      <c r="K48" s="350" t="s">
        <v>508</v>
      </c>
      <c r="L48" s="350" t="s">
        <v>508</v>
      </c>
      <c r="M48" s="351" t="s">
        <v>508</v>
      </c>
    </row>
    <row r="49" spans="2:13" ht="27.75" customHeight="1" x14ac:dyDescent="0.15">
      <c r="B49" s="1216"/>
      <c r="C49" s="1217"/>
      <c r="D49" s="103"/>
      <c r="E49" s="1218" t="s">
        <v>38</v>
      </c>
      <c r="F49" s="1218"/>
      <c r="G49" s="1218"/>
      <c r="H49" s="1219"/>
      <c r="I49" s="349" t="s">
        <v>508</v>
      </c>
      <c r="J49" s="350" t="s">
        <v>508</v>
      </c>
      <c r="K49" s="350" t="s">
        <v>508</v>
      </c>
      <c r="L49" s="350" t="s">
        <v>508</v>
      </c>
      <c r="M49" s="351" t="s">
        <v>508</v>
      </c>
    </row>
    <row r="50" spans="2:13" ht="27.75" customHeight="1" x14ac:dyDescent="0.15">
      <c r="B50" s="1212" t="s">
        <v>39</v>
      </c>
      <c r="C50" s="1213"/>
      <c r="D50" s="106"/>
      <c r="E50" s="1218" t="s">
        <v>40</v>
      </c>
      <c r="F50" s="1218"/>
      <c r="G50" s="1218"/>
      <c r="H50" s="1219"/>
      <c r="I50" s="349">
        <v>3156</v>
      </c>
      <c r="J50" s="350">
        <v>3151</v>
      </c>
      <c r="K50" s="350">
        <v>3193</v>
      </c>
      <c r="L50" s="350">
        <v>3201</v>
      </c>
      <c r="M50" s="351">
        <v>3559</v>
      </c>
    </row>
    <row r="51" spans="2:13" ht="27.75" customHeight="1" x14ac:dyDescent="0.15">
      <c r="B51" s="1214"/>
      <c r="C51" s="1215"/>
      <c r="D51" s="103"/>
      <c r="E51" s="1218" t="s">
        <v>41</v>
      </c>
      <c r="F51" s="1218"/>
      <c r="G51" s="1218"/>
      <c r="H51" s="1219"/>
      <c r="I51" s="349">
        <v>3156</v>
      </c>
      <c r="J51" s="350">
        <v>3021</v>
      </c>
      <c r="K51" s="350">
        <v>2877</v>
      </c>
      <c r="L51" s="350">
        <v>2740</v>
      </c>
      <c r="M51" s="351">
        <v>2574</v>
      </c>
    </row>
    <row r="52" spans="2:13" ht="27.75" customHeight="1" x14ac:dyDescent="0.15">
      <c r="B52" s="1216"/>
      <c r="C52" s="1217"/>
      <c r="D52" s="103"/>
      <c r="E52" s="1218" t="s">
        <v>42</v>
      </c>
      <c r="F52" s="1218"/>
      <c r="G52" s="1218"/>
      <c r="H52" s="1219"/>
      <c r="I52" s="349">
        <v>9418</v>
      </c>
      <c r="J52" s="350">
        <v>9489</v>
      </c>
      <c r="K52" s="350">
        <v>9227</v>
      </c>
      <c r="L52" s="350">
        <v>8947</v>
      </c>
      <c r="M52" s="351">
        <v>8643</v>
      </c>
    </row>
    <row r="53" spans="2:13" ht="27.75" customHeight="1" thickBot="1" x14ac:dyDescent="0.2">
      <c r="B53" s="1220" t="s">
        <v>43</v>
      </c>
      <c r="C53" s="1221"/>
      <c r="D53" s="107"/>
      <c r="E53" s="1222" t="s">
        <v>44</v>
      </c>
      <c r="F53" s="1222"/>
      <c r="G53" s="1222"/>
      <c r="H53" s="1223"/>
      <c r="I53" s="352">
        <v>2899</v>
      </c>
      <c r="J53" s="353">
        <v>2065</v>
      </c>
      <c r="K53" s="353">
        <v>2412</v>
      </c>
      <c r="L53" s="353">
        <v>2056</v>
      </c>
      <c r="M53" s="354">
        <v>1486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nExh7IHDX2zIicHXbwGor7JeXyQdsJe5wCra51JyAs/Zr3HBtyWP6bFIiSxxD7NZU7HD3Z2EY4hE5AE3GhN+sQ==" saltValue="k7bWh0ncJx0ie/TFJS9I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9" t="s">
        <v>47</v>
      </c>
      <c r="D55" s="1239"/>
      <c r="E55" s="1240"/>
      <c r="F55" s="119">
        <v>1800</v>
      </c>
      <c r="G55" s="119">
        <v>1773</v>
      </c>
      <c r="H55" s="120">
        <v>2076</v>
      </c>
    </row>
    <row r="56" spans="2:8" ht="52.5" customHeight="1" x14ac:dyDescent="0.15">
      <c r="B56" s="121"/>
      <c r="C56" s="1241" t="s">
        <v>48</v>
      </c>
      <c r="D56" s="1241"/>
      <c r="E56" s="1242"/>
      <c r="F56" s="122">
        <v>239</v>
      </c>
      <c r="G56" s="122">
        <v>260</v>
      </c>
      <c r="H56" s="123">
        <v>265</v>
      </c>
    </row>
    <row r="57" spans="2:8" ht="53.25" customHeight="1" x14ac:dyDescent="0.15">
      <c r="B57" s="121"/>
      <c r="C57" s="1243" t="s">
        <v>49</v>
      </c>
      <c r="D57" s="1243"/>
      <c r="E57" s="1244"/>
      <c r="F57" s="124">
        <v>486</v>
      </c>
      <c r="G57" s="124">
        <v>499</v>
      </c>
      <c r="H57" s="125">
        <v>509</v>
      </c>
    </row>
    <row r="58" spans="2:8" ht="45.75" customHeight="1" x14ac:dyDescent="0.15">
      <c r="B58" s="126"/>
      <c r="C58" s="1231" t="s">
        <v>583</v>
      </c>
      <c r="D58" s="1232"/>
      <c r="E58" s="1233"/>
      <c r="F58" s="127">
        <v>337</v>
      </c>
      <c r="G58" s="127">
        <v>339</v>
      </c>
      <c r="H58" s="128">
        <v>340</v>
      </c>
    </row>
    <row r="59" spans="2:8" ht="45.75" customHeight="1" x14ac:dyDescent="0.15">
      <c r="B59" s="126"/>
      <c r="C59" s="1231" t="s">
        <v>584</v>
      </c>
      <c r="D59" s="1232"/>
      <c r="E59" s="1233"/>
      <c r="F59" s="127">
        <v>87</v>
      </c>
      <c r="G59" s="127">
        <v>87</v>
      </c>
      <c r="H59" s="128">
        <v>87</v>
      </c>
    </row>
    <row r="60" spans="2:8" ht="45.75" customHeight="1" x14ac:dyDescent="0.15">
      <c r="B60" s="126"/>
      <c r="C60" s="1231" t="s">
        <v>586</v>
      </c>
      <c r="D60" s="1232"/>
      <c r="E60" s="1233"/>
      <c r="F60" s="127">
        <v>41</v>
      </c>
      <c r="G60" s="127">
        <v>51</v>
      </c>
      <c r="H60" s="128">
        <v>60</v>
      </c>
    </row>
    <row r="61" spans="2:8" ht="45.75" customHeight="1" x14ac:dyDescent="0.15">
      <c r="B61" s="126"/>
      <c r="C61" s="1231" t="s">
        <v>585</v>
      </c>
      <c r="D61" s="1232"/>
      <c r="E61" s="1233"/>
      <c r="F61" s="127">
        <v>21</v>
      </c>
      <c r="G61" s="127">
        <v>21</v>
      </c>
      <c r="H61" s="128">
        <v>21</v>
      </c>
    </row>
    <row r="62" spans="2:8" ht="45.75" customHeight="1" thickBot="1" x14ac:dyDescent="0.2">
      <c r="B62" s="129"/>
      <c r="C62" s="1234" t="s">
        <v>588</v>
      </c>
      <c r="D62" s="1235"/>
      <c r="E62" s="1236"/>
      <c r="F62" s="130">
        <v>0</v>
      </c>
      <c r="G62" s="130">
        <v>1</v>
      </c>
      <c r="H62" s="131">
        <v>1</v>
      </c>
    </row>
    <row r="63" spans="2:8" ht="52.5" customHeight="1" thickBot="1" x14ac:dyDescent="0.2">
      <c r="B63" s="132"/>
      <c r="C63" s="1237" t="s">
        <v>50</v>
      </c>
      <c r="D63" s="1237"/>
      <c r="E63" s="1238"/>
      <c r="F63" s="133">
        <v>2526</v>
      </c>
      <c r="G63" s="133">
        <v>2532</v>
      </c>
      <c r="H63" s="134">
        <v>2850</v>
      </c>
    </row>
    <row r="64" spans="2:8" x14ac:dyDescent="0.15"/>
  </sheetData>
  <sheetProtection algorithmName="SHA-512" hashValue="tcddPqZgX6fb8JZUz12FaCORHhPWmlS4Jvrkc6ja4Pyn+YoXrBSxCzsb8fNj5PCe4auO+rJGITxjNJYxzm8fkg==" saltValue="PYKiffeXMo1qqbyVwXR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596</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597</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599</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549</v>
      </c>
      <c r="BQ50" s="1250"/>
      <c r="BR50" s="1250"/>
      <c r="BS50" s="1250"/>
      <c r="BT50" s="1250"/>
      <c r="BU50" s="1250"/>
      <c r="BV50" s="1250"/>
      <c r="BW50" s="1250"/>
      <c r="BX50" s="1250" t="s">
        <v>550</v>
      </c>
      <c r="BY50" s="1250"/>
      <c r="BZ50" s="1250"/>
      <c r="CA50" s="1250"/>
      <c r="CB50" s="1250"/>
      <c r="CC50" s="1250"/>
      <c r="CD50" s="1250"/>
      <c r="CE50" s="1250"/>
      <c r="CF50" s="1250" t="s">
        <v>551</v>
      </c>
      <c r="CG50" s="1250"/>
      <c r="CH50" s="1250"/>
      <c r="CI50" s="1250"/>
      <c r="CJ50" s="1250"/>
      <c r="CK50" s="1250"/>
      <c r="CL50" s="1250"/>
      <c r="CM50" s="1250"/>
      <c r="CN50" s="1250" t="s">
        <v>552</v>
      </c>
      <c r="CO50" s="1250"/>
      <c r="CP50" s="1250"/>
      <c r="CQ50" s="1250"/>
      <c r="CR50" s="1250"/>
      <c r="CS50" s="1250"/>
      <c r="CT50" s="1250"/>
      <c r="CU50" s="1250"/>
      <c r="CV50" s="1250" t="s">
        <v>553</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600</v>
      </c>
      <c r="AO51" s="1248"/>
      <c r="AP51" s="1248"/>
      <c r="AQ51" s="1248"/>
      <c r="AR51" s="1248"/>
      <c r="AS51" s="1248"/>
      <c r="AT51" s="1248"/>
      <c r="AU51" s="1248"/>
      <c r="AV51" s="1248"/>
      <c r="AW51" s="1248"/>
      <c r="AX51" s="1248"/>
      <c r="AY51" s="1248"/>
      <c r="AZ51" s="1248"/>
      <c r="BA51" s="1248"/>
      <c r="BB51" s="1248" t="s">
        <v>601</v>
      </c>
      <c r="BC51" s="1248"/>
      <c r="BD51" s="1248"/>
      <c r="BE51" s="1248"/>
      <c r="BF51" s="1248"/>
      <c r="BG51" s="1248"/>
      <c r="BH51" s="1248"/>
      <c r="BI51" s="1248"/>
      <c r="BJ51" s="1248"/>
      <c r="BK51" s="1248"/>
      <c r="BL51" s="1248"/>
      <c r="BM51" s="1248"/>
      <c r="BN51" s="1248"/>
      <c r="BO51" s="1248"/>
      <c r="BP51" s="1245">
        <v>56.7</v>
      </c>
      <c r="BQ51" s="1245"/>
      <c r="BR51" s="1245"/>
      <c r="BS51" s="1245"/>
      <c r="BT51" s="1245"/>
      <c r="BU51" s="1245"/>
      <c r="BV51" s="1245"/>
      <c r="BW51" s="1245"/>
      <c r="BX51" s="1245">
        <v>39.799999999999997</v>
      </c>
      <c r="BY51" s="1245"/>
      <c r="BZ51" s="1245"/>
      <c r="CA51" s="1245"/>
      <c r="CB51" s="1245"/>
      <c r="CC51" s="1245"/>
      <c r="CD51" s="1245"/>
      <c r="CE51" s="1245"/>
      <c r="CF51" s="1245">
        <v>46.1</v>
      </c>
      <c r="CG51" s="1245"/>
      <c r="CH51" s="1245"/>
      <c r="CI51" s="1245"/>
      <c r="CJ51" s="1245"/>
      <c r="CK51" s="1245"/>
      <c r="CL51" s="1245"/>
      <c r="CM51" s="1245"/>
      <c r="CN51" s="1245">
        <v>37.5</v>
      </c>
      <c r="CO51" s="1245"/>
      <c r="CP51" s="1245"/>
      <c r="CQ51" s="1245"/>
      <c r="CR51" s="1245"/>
      <c r="CS51" s="1245"/>
      <c r="CT51" s="1245"/>
      <c r="CU51" s="1245"/>
      <c r="CV51" s="1245">
        <v>24.9</v>
      </c>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602</v>
      </c>
      <c r="BC53" s="1248"/>
      <c r="BD53" s="1248"/>
      <c r="BE53" s="1248"/>
      <c r="BF53" s="1248"/>
      <c r="BG53" s="1248"/>
      <c r="BH53" s="1248"/>
      <c r="BI53" s="1248"/>
      <c r="BJ53" s="1248"/>
      <c r="BK53" s="1248"/>
      <c r="BL53" s="1248"/>
      <c r="BM53" s="1248"/>
      <c r="BN53" s="1248"/>
      <c r="BO53" s="1248"/>
      <c r="BP53" s="1245">
        <v>64.2</v>
      </c>
      <c r="BQ53" s="1245"/>
      <c r="BR53" s="1245"/>
      <c r="BS53" s="1245"/>
      <c r="BT53" s="1245"/>
      <c r="BU53" s="1245"/>
      <c r="BV53" s="1245"/>
      <c r="BW53" s="1245"/>
      <c r="BX53" s="1245">
        <v>65.599999999999994</v>
      </c>
      <c r="BY53" s="1245"/>
      <c r="BZ53" s="1245"/>
      <c r="CA53" s="1245"/>
      <c r="CB53" s="1245"/>
      <c r="CC53" s="1245"/>
      <c r="CD53" s="1245"/>
      <c r="CE53" s="1245"/>
      <c r="CF53" s="1245">
        <v>66.2</v>
      </c>
      <c r="CG53" s="1245"/>
      <c r="CH53" s="1245"/>
      <c r="CI53" s="1245"/>
      <c r="CJ53" s="1245"/>
      <c r="CK53" s="1245"/>
      <c r="CL53" s="1245"/>
      <c r="CM53" s="1245"/>
      <c r="CN53" s="1245">
        <v>67.900000000000006</v>
      </c>
      <c r="CO53" s="1245"/>
      <c r="CP53" s="1245"/>
      <c r="CQ53" s="1245"/>
      <c r="CR53" s="1245"/>
      <c r="CS53" s="1245"/>
      <c r="CT53" s="1245"/>
      <c r="CU53" s="1245"/>
      <c r="CV53" s="1245">
        <v>69.3</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603</v>
      </c>
      <c r="AO55" s="1250"/>
      <c r="AP55" s="1250"/>
      <c r="AQ55" s="1250"/>
      <c r="AR55" s="1250"/>
      <c r="AS55" s="1250"/>
      <c r="AT55" s="1250"/>
      <c r="AU55" s="1250"/>
      <c r="AV55" s="1250"/>
      <c r="AW55" s="1250"/>
      <c r="AX55" s="1250"/>
      <c r="AY55" s="1250"/>
      <c r="AZ55" s="1250"/>
      <c r="BA55" s="1250"/>
      <c r="BB55" s="1248" t="s">
        <v>601</v>
      </c>
      <c r="BC55" s="1248"/>
      <c r="BD55" s="1248"/>
      <c r="BE55" s="1248"/>
      <c r="BF55" s="1248"/>
      <c r="BG55" s="1248"/>
      <c r="BH55" s="1248"/>
      <c r="BI55" s="1248"/>
      <c r="BJ55" s="1248"/>
      <c r="BK55" s="1248"/>
      <c r="BL55" s="1248"/>
      <c r="BM55" s="1248"/>
      <c r="BN55" s="1248"/>
      <c r="BO55" s="1248"/>
      <c r="BP55" s="1245">
        <v>20.2</v>
      </c>
      <c r="BQ55" s="1245"/>
      <c r="BR55" s="1245"/>
      <c r="BS55" s="1245"/>
      <c r="BT55" s="1245"/>
      <c r="BU55" s="1245"/>
      <c r="BV55" s="1245"/>
      <c r="BW55" s="1245"/>
      <c r="BX55" s="1245">
        <v>18.2</v>
      </c>
      <c r="BY55" s="1245"/>
      <c r="BZ55" s="1245"/>
      <c r="CA55" s="1245"/>
      <c r="CB55" s="1245"/>
      <c r="CC55" s="1245"/>
      <c r="CD55" s="1245"/>
      <c r="CE55" s="1245"/>
      <c r="CF55" s="1245">
        <v>20.3</v>
      </c>
      <c r="CG55" s="1245"/>
      <c r="CH55" s="1245"/>
      <c r="CI55" s="1245"/>
      <c r="CJ55" s="1245"/>
      <c r="CK55" s="1245"/>
      <c r="CL55" s="1245"/>
      <c r="CM55" s="1245"/>
      <c r="CN55" s="1245">
        <v>15.5</v>
      </c>
      <c r="CO55" s="1245"/>
      <c r="CP55" s="1245"/>
      <c r="CQ55" s="1245"/>
      <c r="CR55" s="1245"/>
      <c r="CS55" s="1245"/>
      <c r="CT55" s="1245"/>
      <c r="CU55" s="1245"/>
      <c r="CV55" s="1245">
        <v>4.5999999999999996</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602</v>
      </c>
      <c r="BC57" s="1248"/>
      <c r="BD57" s="1248"/>
      <c r="BE57" s="1248"/>
      <c r="BF57" s="1248"/>
      <c r="BG57" s="1248"/>
      <c r="BH57" s="1248"/>
      <c r="BI57" s="1248"/>
      <c r="BJ57" s="1248"/>
      <c r="BK57" s="1248"/>
      <c r="BL57" s="1248"/>
      <c r="BM57" s="1248"/>
      <c r="BN57" s="1248"/>
      <c r="BO57" s="1248"/>
      <c r="BP57" s="1245">
        <v>57.5</v>
      </c>
      <c r="BQ57" s="1245"/>
      <c r="BR57" s="1245"/>
      <c r="BS57" s="1245"/>
      <c r="BT57" s="1245"/>
      <c r="BU57" s="1245"/>
      <c r="BV57" s="1245"/>
      <c r="BW57" s="1245"/>
      <c r="BX57" s="1245">
        <v>59.3</v>
      </c>
      <c r="BY57" s="1245"/>
      <c r="BZ57" s="1245"/>
      <c r="CA57" s="1245"/>
      <c r="CB57" s="1245"/>
      <c r="CC57" s="1245"/>
      <c r="CD57" s="1245"/>
      <c r="CE57" s="1245"/>
      <c r="CF57" s="1245">
        <v>60.3</v>
      </c>
      <c r="CG57" s="1245"/>
      <c r="CH57" s="1245"/>
      <c r="CI57" s="1245"/>
      <c r="CJ57" s="1245"/>
      <c r="CK57" s="1245"/>
      <c r="CL57" s="1245"/>
      <c r="CM57" s="1245"/>
      <c r="CN57" s="1245">
        <v>61.5</v>
      </c>
      <c r="CO57" s="1245"/>
      <c r="CP57" s="1245"/>
      <c r="CQ57" s="1245"/>
      <c r="CR57" s="1245"/>
      <c r="CS57" s="1245"/>
      <c r="CT57" s="1245"/>
      <c r="CU57" s="1245"/>
      <c r="CV57" s="1245">
        <v>61</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604</v>
      </c>
    </row>
    <row r="64" spans="1:109" x14ac:dyDescent="0.15">
      <c r="B64" s="370"/>
      <c r="G64" s="377"/>
      <c r="I64" s="390"/>
      <c r="J64" s="390"/>
      <c r="K64" s="390"/>
      <c r="L64" s="390"/>
      <c r="M64" s="390"/>
      <c r="N64" s="391"/>
      <c r="AM64" s="377"/>
      <c r="AN64" s="377" t="s">
        <v>597</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605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599</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549</v>
      </c>
      <c r="BQ72" s="1250"/>
      <c r="BR72" s="1250"/>
      <c r="BS72" s="1250"/>
      <c r="BT72" s="1250"/>
      <c r="BU72" s="1250"/>
      <c r="BV72" s="1250"/>
      <c r="BW72" s="1250"/>
      <c r="BX72" s="1250" t="s">
        <v>550</v>
      </c>
      <c r="BY72" s="1250"/>
      <c r="BZ72" s="1250"/>
      <c r="CA72" s="1250"/>
      <c r="CB72" s="1250"/>
      <c r="CC72" s="1250"/>
      <c r="CD72" s="1250"/>
      <c r="CE72" s="1250"/>
      <c r="CF72" s="1250" t="s">
        <v>551</v>
      </c>
      <c r="CG72" s="1250"/>
      <c r="CH72" s="1250"/>
      <c r="CI72" s="1250"/>
      <c r="CJ72" s="1250"/>
      <c r="CK72" s="1250"/>
      <c r="CL72" s="1250"/>
      <c r="CM72" s="1250"/>
      <c r="CN72" s="1250" t="s">
        <v>552</v>
      </c>
      <c r="CO72" s="1250"/>
      <c r="CP72" s="1250"/>
      <c r="CQ72" s="1250"/>
      <c r="CR72" s="1250"/>
      <c r="CS72" s="1250"/>
      <c r="CT72" s="1250"/>
      <c r="CU72" s="1250"/>
      <c r="CV72" s="1250" t="s">
        <v>553</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600</v>
      </c>
      <c r="AO73" s="1248"/>
      <c r="AP73" s="1248"/>
      <c r="AQ73" s="1248"/>
      <c r="AR73" s="1248"/>
      <c r="AS73" s="1248"/>
      <c r="AT73" s="1248"/>
      <c r="AU73" s="1248"/>
      <c r="AV73" s="1248"/>
      <c r="AW73" s="1248"/>
      <c r="AX73" s="1248"/>
      <c r="AY73" s="1248"/>
      <c r="AZ73" s="1248"/>
      <c r="BA73" s="1248"/>
      <c r="BB73" s="1248" t="s">
        <v>601</v>
      </c>
      <c r="BC73" s="1248"/>
      <c r="BD73" s="1248"/>
      <c r="BE73" s="1248"/>
      <c r="BF73" s="1248"/>
      <c r="BG73" s="1248"/>
      <c r="BH73" s="1248"/>
      <c r="BI73" s="1248"/>
      <c r="BJ73" s="1248"/>
      <c r="BK73" s="1248"/>
      <c r="BL73" s="1248"/>
      <c r="BM73" s="1248"/>
      <c r="BN73" s="1248"/>
      <c r="BO73" s="1248"/>
      <c r="BP73" s="1245">
        <v>56.7</v>
      </c>
      <c r="BQ73" s="1245"/>
      <c r="BR73" s="1245"/>
      <c r="BS73" s="1245"/>
      <c r="BT73" s="1245"/>
      <c r="BU73" s="1245"/>
      <c r="BV73" s="1245"/>
      <c r="BW73" s="1245"/>
      <c r="BX73" s="1245">
        <v>39.799999999999997</v>
      </c>
      <c r="BY73" s="1245"/>
      <c r="BZ73" s="1245"/>
      <c r="CA73" s="1245"/>
      <c r="CB73" s="1245"/>
      <c r="CC73" s="1245"/>
      <c r="CD73" s="1245"/>
      <c r="CE73" s="1245"/>
      <c r="CF73" s="1245">
        <v>46.1</v>
      </c>
      <c r="CG73" s="1245"/>
      <c r="CH73" s="1245"/>
      <c r="CI73" s="1245"/>
      <c r="CJ73" s="1245"/>
      <c r="CK73" s="1245"/>
      <c r="CL73" s="1245"/>
      <c r="CM73" s="1245"/>
      <c r="CN73" s="1245">
        <v>37.5</v>
      </c>
      <c r="CO73" s="1245"/>
      <c r="CP73" s="1245"/>
      <c r="CQ73" s="1245"/>
      <c r="CR73" s="1245"/>
      <c r="CS73" s="1245"/>
      <c r="CT73" s="1245"/>
      <c r="CU73" s="1245"/>
      <c r="CV73" s="1245">
        <v>24.9</v>
      </c>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606</v>
      </c>
      <c r="BC75" s="1248"/>
      <c r="BD75" s="1248"/>
      <c r="BE75" s="1248"/>
      <c r="BF75" s="1248"/>
      <c r="BG75" s="1248"/>
      <c r="BH75" s="1248"/>
      <c r="BI75" s="1248"/>
      <c r="BJ75" s="1248"/>
      <c r="BK75" s="1248"/>
      <c r="BL75" s="1248"/>
      <c r="BM75" s="1248"/>
      <c r="BN75" s="1248"/>
      <c r="BO75" s="1248"/>
      <c r="BP75" s="1245">
        <v>6.8</v>
      </c>
      <c r="BQ75" s="1245"/>
      <c r="BR75" s="1245"/>
      <c r="BS75" s="1245"/>
      <c r="BT75" s="1245"/>
      <c r="BU75" s="1245"/>
      <c r="BV75" s="1245"/>
      <c r="BW75" s="1245"/>
      <c r="BX75" s="1245">
        <v>6.9</v>
      </c>
      <c r="BY75" s="1245"/>
      <c r="BZ75" s="1245"/>
      <c r="CA75" s="1245"/>
      <c r="CB75" s="1245"/>
      <c r="CC75" s="1245"/>
      <c r="CD75" s="1245"/>
      <c r="CE75" s="1245"/>
      <c r="CF75" s="1245">
        <v>7.1</v>
      </c>
      <c r="CG75" s="1245"/>
      <c r="CH75" s="1245"/>
      <c r="CI75" s="1245"/>
      <c r="CJ75" s="1245"/>
      <c r="CK75" s="1245"/>
      <c r="CL75" s="1245"/>
      <c r="CM75" s="1245"/>
      <c r="CN75" s="1245">
        <v>7</v>
      </c>
      <c r="CO75" s="1245"/>
      <c r="CP75" s="1245"/>
      <c r="CQ75" s="1245"/>
      <c r="CR75" s="1245"/>
      <c r="CS75" s="1245"/>
      <c r="CT75" s="1245"/>
      <c r="CU75" s="1245"/>
      <c r="CV75" s="1245">
        <v>7.3</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603</v>
      </c>
      <c r="AO77" s="1250"/>
      <c r="AP77" s="1250"/>
      <c r="AQ77" s="1250"/>
      <c r="AR77" s="1250"/>
      <c r="AS77" s="1250"/>
      <c r="AT77" s="1250"/>
      <c r="AU77" s="1250"/>
      <c r="AV77" s="1250"/>
      <c r="AW77" s="1250"/>
      <c r="AX77" s="1250"/>
      <c r="AY77" s="1250"/>
      <c r="AZ77" s="1250"/>
      <c r="BA77" s="1250"/>
      <c r="BB77" s="1248" t="s">
        <v>601</v>
      </c>
      <c r="BC77" s="1248"/>
      <c r="BD77" s="1248"/>
      <c r="BE77" s="1248"/>
      <c r="BF77" s="1248"/>
      <c r="BG77" s="1248"/>
      <c r="BH77" s="1248"/>
      <c r="BI77" s="1248"/>
      <c r="BJ77" s="1248"/>
      <c r="BK77" s="1248"/>
      <c r="BL77" s="1248"/>
      <c r="BM77" s="1248"/>
      <c r="BN77" s="1248"/>
      <c r="BO77" s="1248"/>
      <c r="BP77" s="1245">
        <v>20.2</v>
      </c>
      <c r="BQ77" s="1245"/>
      <c r="BR77" s="1245"/>
      <c r="BS77" s="1245"/>
      <c r="BT77" s="1245"/>
      <c r="BU77" s="1245"/>
      <c r="BV77" s="1245"/>
      <c r="BW77" s="1245"/>
      <c r="BX77" s="1245">
        <v>18.2</v>
      </c>
      <c r="BY77" s="1245"/>
      <c r="BZ77" s="1245"/>
      <c r="CA77" s="1245"/>
      <c r="CB77" s="1245"/>
      <c r="CC77" s="1245"/>
      <c r="CD77" s="1245"/>
      <c r="CE77" s="1245"/>
      <c r="CF77" s="1245">
        <v>20.3</v>
      </c>
      <c r="CG77" s="1245"/>
      <c r="CH77" s="1245"/>
      <c r="CI77" s="1245"/>
      <c r="CJ77" s="1245"/>
      <c r="CK77" s="1245"/>
      <c r="CL77" s="1245"/>
      <c r="CM77" s="1245"/>
      <c r="CN77" s="1245">
        <v>15.5</v>
      </c>
      <c r="CO77" s="1245"/>
      <c r="CP77" s="1245"/>
      <c r="CQ77" s="1245"/>
      <c r="CR77" s="1245"/>
      <c r="CS77" s="1245"/>
      <c r="CT77" s="1245"/>
      <c r="CU77" s="1245"/>
      <c r="CV77" s="1245">
        <v>4.5999999999999996</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606</v>
      </c>
      <c r="BC79" s="1248"/>
      <c r="BD79" s="1248"/>
      <c r="BE79" s="1248"/>
      <c r="BF79" s="1248"/>
      <c r="BG79" s="1248"/>
      <c r="BH79" s="1248"/>
      <c r="BI79" s="1248"/>
      <c r="BJ79" s="1248"/>
      <c r="BK79" s="1248"/>
      <c r="BL79" s="1248"/>
      <c r="BM79" s="1248"/>
      <c r="BN79" s="1248"/>
      <c r="BO79" s="1248"/>
      <c r="BP79" s="1245">
        <v>6.8</v>
      </c>
      <c r="BQ79" s="1245"/>
      <c r="BR79" s="1245"/>
      <c r="BS79" s="1245"/>
      <c r="BT79" s="1245"/>
      <c r="BU79" s="1245"/>
      <c r="BV79" s="1245"/>
      <c r="BW79" s="1245"/>
      <c r="BX79" s="1245">
        <v>6.8</v>
      </c>
      <c r="BY79" s="1245"/>
      <c r="BZ79" s="1245"/>
      <c r="CA79" s="1245"/>
      <c r="CB79" s="1245"/>
      <c r="CC79" s="1245"/>
      <c r="CD79" s="1245"/>
      <c r="CE79" s="1245"/>
      <c r="CF79" s="1245">
        <v>6.6</v>
      </c>
      <c r="CG79" s="1245"/>
      <c r="CH79" s="1245"/>
      <c r="CI79" s="1245"/>
      <c r="CJ79" s="1245"/>
      <c r="CK79" s="1245"/>
      <c r="CL79" s="1245"/>
      <c r="CM79" s="1245"/>
      <c r="CN79" s="1245">
        <v>6.4</v>
      </c>
      <c r="CO79" s="1245"/>
      <c r="CP79" s="1245"/>
      <c r="CQ79" s="1245"/>
      <c r="CR79" s="1245"/>
      <c r="CS79" s="1245"/>
      <c r="CT79" s="1245"/>
      <c r="CU79" s="1245"/>
      <c r="CV79" s="1245">
        <v>6.3</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SFLugNHIFC5KJfaB2w/MBCqNM9HVnzXieJTw+Gv+pQqIIvq13G0PXsKK+/quw7Z/XFcmLrFeRIydWjt3AS2vZQ==" saltValue="I6Ij4u1dnTFwrMs5UmzS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iDXhNIcuh2v0uXzAr7adoD/DNQoiWKx4m3DDFmDCNpIDIocAi59xvZMkfT04SN3fvM7l9SKuuHCPzaZhcLR5Nw==" saltValue="I7CG4ci4Ab7Jx5BcOgT8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dsxFHmbJ2NejnM+legJVhfC7H616mkaz/VjuqZI6+eC0RPPl2gvmNR/Qm0fZTnSHKYLjXLHMXxKiCTdHoOzQjw==" saltValue="0qqi60Ruwc44ksGqS6Dg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28112</v>
      </c>
      <c r="E3" s="153"/>
      <c r="F3" s="154">
        <v>52191</v>
      </c>
      <c r="G3" s="155"/>
      <c r="H3" s="156"/>
    </row>
    <row r="4" spans="1:8" x14ac:dyDescent="0.15">
      <c r="A4" s="157"/>
      <c r="B4" s="158"/>
      <c r="C4" s="159"/>
      <c r="D4" s="160">
        <v>11952</v>
      </c>
      <c r="E4" s="161"/>
      <c r="F4" s="162">
        <v>24843</v>
      </c>
      <c r="G4" s="163"/>
      <c r="H4" s="164"/>
    </row>
    <row r="5" spans="1:8" x14ac:dyDescent="0.15">
      <c r="A5" s="145" t="s">
        <v>541</v>
      </c>
      <c r="B5" s="150"/>
      <c r="C5" s="151"/>
      <c r="D5" s="152">
        <v>21626</v>
      </c>
      <c r="E5" s="153"/>
      <c r="F5" s="154">
        <v>47387</v>
      </c>
      <c r="G5" s="155"/>
      <c r="H5" s="156"/>
    </row>
    <row r="6" spans="1:8" x14ac:dyDescent="0.15">
      <c r="A6" s="157"/>
      <c r="B6" s="158"/>
      <c r="C6" s="159"/>
      <c r="D6" s="160">
        <v>13301</v>
      </c>
      <c r="E6" s="161"/>
      <c r="F6" s="162">
        <v>24928</v>
      </c>
      <c r="G6" s="163"/>
      <c r="H6" s="164"/>
    </row>
    <row r="7" spans="1:8" x14ac:dyDescent="0.15">
      <c r="A7" s="145" t="s">
        <v>542</v>
      </c>
      <c r="B7" s="150"/>
      <c r="C7" s="151"/>
      <c r="D7" s="152">
        <v>25264</v>
      </c>
      <c r="E7" s="153"/>
      <c r="F7" s="154">
        <v>51264</v>
      </c>
      <c r="G7" s="155"/>
      <c r="H7" s="156"/>
    </row>
    <row r="8" spans="1:8" x14ac:dyDescent="0.15">
      <c r="A8" s="157"/>
      <c r="B8" s="158"/>
      <c r="C8" s="159"/>
      <c r="D8" s="160">
        <v>15263</v>
      </c>
      <c r="E8" s="161"/>
      <c r="F8" s="162">
        <v>26040</v>
      </c>
      <c r="G8" s="163"/>
      <c r="H8" s="164"/>
    </row>
    <row r="9" spans="1:8" x14ac:dyDescent="0.15">
      <c r="A9" s="145" t="s">
        <v>543</v>
      </c>
      <c r="B9" s="150"/>
      <c r="C9" s="151"/>
      <c r="D9" s="152">
        <v>12640</v>
      </c>
      <c r="E9" s="153"/>
      <c r="F9" s="154">
        <v>52068</v>
      </c>
      <c r="G9" s="155"/>
      <c r="H9" s="156"/>
    </row>
    <row r="10" spans="1:8" x14ac:dyDescent="0.15">
      <c r="A10" s="157"/>
      <c r="B10" s="158"/>
      <c r="C10" s="159"/>
      <c r="D10" s="160">
        <v>7265</v>
      </c>
      <c r="E10" s="161"/>
      <c r="F10" s="162">
        <v>26936</v>
      </c>
      <c r="G10" s="163"/>
      <c r="H10" s="164"/>
    </row>
    <row r="11" spans="1:8" x14ac:dyDescent="0.15">
      <c r="A11" s="145" t="s">
        <v>544</v>
      </c>
      <c r="B11" s="150"/>
      <c r="C11" s="151"/>
      <c r="D11" s="152">
        <v>12230</v>
      </c>
      <c r="E11" s="153"/>
      <c r="F11" s="154">
        <v>47161</v>
      </c>
      <c r="G11" s="155"/>
      <c r="H11" s="156"/>
    </row>
    <row r="12" spans="1:8" x14ac:dyDescent="0.15">
      <c r="A12" s="157"/>
      <c r="B12" s="158"/>
      <c r="C12" s="165"/>
      <c r="D12" s="160">
        <v>8539</v>
      </c>
      <c r="E12" s="161"/>
      <c r="F12" s="162">
        <v>24595</v>
      </c>
      <c r="G12" s="163"/>
      <c r="H12" s="164"/>
    </row>
    <row r="13" spans="1:8" x14ac:dyDescent="0.15">
      <c r="A13" s="145"/>
      <c r="B13" s="150"/>
      <c r="C13" s="166"/>
      <c r="D13" s="167">
        <v>19974</v>
      </c>
      <c r="E13" s="168"/>
      <c r="F13" s="169">
        <v>50014</v>
      </c>
      <c r="G13" s="170"/>
      <c r="H13" s="156"/>
    </row>
    <row r="14" spans="1:8" x14ac:dyDescent="0.15">
      <c r="A14" s="157"/>
      <c r="B14" s="158"/>
      <c r="C14" s="159"/>
      <c r="D14" s="160">
        <v>11264</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3.92</v>
      </c>
      <c r="C19" s="171">
        <f>ROUND(VALUE(SUBSTITUTE(実質収支比率等に係る経年分析!G$48,"▲","-")),2)</f>
        <v>5.2</v>
      </c>
      <c r="D19" s="171">
        <f>ROUND(VALUE(SUBSTITUTE(実質収支比率等に係る経年分析!H$48,"▲","-")),2)</f>
        <v>6.57</v>
      </c>
      <c r="E19" s="171">
        <f>ROUND(VALUE(SUBSTITUTE(実質収支比率等に係る経年分析!I$48,"▲","-")),2)</f>
        <v>8.19</v>
      </c>
      <c r="F19" s="171">
        <f>ROUND(VALUE(SUBSTITUTE(実質収支比率等に係る経年分析!J$48,"▲","-")),2)</f>
        <v>11.74</v>
      </c>
    </row>
    <row r="20" spans="1:11" x14ac:dyDescent="0.15">
      <c r="A20" s="171" t="s">
        <v>54</v>
      </c>
      <c r="B20" s="171">
        <f>ROUND(VALUE(SUBSTITUTE(実質収支比率等に係る経年分析!F$47,"▲","-")),2)</f>
        <v>31.62</v>
      </c>
      <c r="C20" s="171">
        <f>ROUND(VALUE(SUBSTITUTE(実質収支比率等に係る経年分析!G$47,"▲","-")),2)</f>
        <v>29.9</v>
      </c>
      <c r="D20" s="171">
        <f>ROUND(VALUE(SUBSTITUTE(実質収支比率等に係る経年分析!H$47,"▲","-")),2)</f>
        <v>29.72</v>
      </c>
      <c r="E20" s="171">
        <f>ROUND(VALUE(SUBSTITUTE(実質収支比率等に係る経年分析!I$47,"▲","-")),2)</f>
        <v>28.13</v>
      </c>
      <c r="F20" s="171">
        <f>ROUND(VALUE(SUBSTITUTE(実質収支比率等に係る経年分析!J$47,"▲","-")),2)</f>
        <v>30.64</v>
      </c>
    </row>
    <row r="21" spans="1:11" x14ac:dyDescent="0.15">
      <c r="A21" s="171" t="s">
        <v>55</v>
      </c>
      <c r="B21" s="171">
        <f>IF(ISNUMBER(VALUE(SUBSTITUTE(実質収支比率等に係る経年分析!F$49,"▲","-"))),ROUND(VALUE(SUBSTITUTE(実質収支比率等に係る経年分析!F$49,"▲","-")),2),NA())</f>
        <v>-0.45</v>
      </c>
      <c r="C21" s="171">
        <f>IF(ISNUMBER(VALUE(SUBSTITUTE(実質収支比率等に係る経年分析!G$49,"▲","-"))),ROUND(VALUE(SUBSTITUTE(実質収支比率等に係る経年分析!G$49,"▲","-")),2),NA())</f>
        <v>0.08</v>
      </c>
      <c r="D21" s="171">
        <f>IF(ISNUMBER(VALUE(SUBSTITUTE(実質収支比率等に係る経年分析!H$49,"▲","-"))),ROUND(VALUE(SUBSTITUTE(実質収支比率等に係る経年分析!H$49,"▲","-")),2),NA())</f>
        <v>1.44</v>
      </c>
      <c r="E21" s="171">
        <f>IF(ISNUMBER(VALUE(SUBSTITUTE(実質収支比率等に係る経年分析!I$49,"▲","-"))),ROUND(VALUE(SUBSTITUTE(実質収支比率等に係る経年分析!I$49,"▲","-")),2),NA())</f>
        <v>1.44</v>
      </c>
      <c r="F21" s="171">
        <f>IF(ISNUMBER(VALUE(SUBSTITUTE(実質収支比率等に係る経年分析!J$49,"▲","-"))),ROUND(VALUE(SUBSTITUTE(実質収支比率等に係る経年分析!J$49,"▲","-")),2),NA())</f>
        <v>8.6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4.28</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介護保険事業（介護サービス事業勘定）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介護保険事業（保険事業勘定）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2.2000000000000002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15">
      <c r="A33" s="172" t="str">
        <f>IF(連結実質赤字比率に係る赤字・黒字の構成分析!C$37="",NA(),連結実質赤字比率に係る赤字・黒字の構成分析!C$37)</f>
        <v>下水道事業</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1.1100000000000001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1.28</v>
      </c>
    </row>
    <row r="34" spans="1:16" x14ac:dyDescent="0.15">
      <c r="A34" s="172" t="str">
        <f>IF(連結実質赤字比率に係る赤字・黒字の構成分析!C$36="",NA(),連結実質赤字比率に係る赤字・黒字の構成分析!C$36)</f>
        <v>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7.97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11.74</v>
      </c>
    </row>
    <row r="36" spans="1:16" x14ac:dyDescent="0.15">
      <c r="A36" s="172" t="str">
        <f>IF(連結実質赤字比率に係る赤字・黒字の構成分析!C$34="",NA(),連結実質赤字比率に係る赤字・黒字の構成分析!C$34)</f>
        <v>国民健康保険事業</v>
      </c>
      <c r="B36" s="172">
        <f>IF(ROUND(VALUE(SUBSTITUTE(連結実質赤字比率に係る赤字・黒字の構成分析!F$34,"▲", "-")), 2) &lt; 0, ABS(ROUND(VALUE(SUBSTITUTE(連結実質赤字比率に係る赤字・黒字の構成分析!F$34,"▲", "-")), 2)), NA())</f>
        <v>4.18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4.01</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3.13</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2.08</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0.98</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953</v>
      </c>
      <c r="E42" s="173"/>
      <c r="F42" s="173"/>
      <c r="G42" s="173">
        <f>'実質公債費比率（分子）の構造'!L$52</f>
        <v>963</v>
      </c>
      <c r="H42" s="173"/>
      <c r="I42" s="173"/>
      <c r="J42" s="173">
        <f>'実質公債費比率（分子）の構造'!M$52</f>
        <v>962</v>
      </c>
      <c r="K42" s="173"/>
      <c r="L42" s="173"/>
      <c r="M42" s="173">
        <f>'実質公債費比率（分子）の構造'!N$52</f>
        <v>955</v>
      </c>
      <c r="N42" s="173"/>
      <c r="O42" s="173"/>
      <c r="P42" s="173">
        <f>'実質公債費比率（分子）の構造'!O$52</f>
        <v>956</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14</v>
      </c>
      <c r="C45" s="173"/>
      <c r="D45" s="173"/>
      <c r="E45" s="173">
        <f>'実質公債費比率（分子）の構造'!L$49</f>
        <v>15</v>
      </c>
      <c r="F45" s="173"/>
      <c r="G45" s="173"/>
      <c r="H45" s="173">
        <f>'実質公債費比率（分子）の構造'!M$49</f>
        <v>14</v>
      </c>
      <c r="I45" s="173"/>
      <c r="J45" s="173"/>
      <c r="K45" s="173">
        <f>'実質公債費比率（分子）の構造'!N$49</f>
        <v>16</v>
      </c>
      <c r="L45" s="173"/>
      <c r="M45" s="173"/>
      <c r="N45" s="173">
        <f>'実質公債費比率（分子）の構造'!O$49</f>
        <v>21</v>
      </c>
      <c r="O45" s="173"/>
      <c r="P45" s="173"/>
    </row>
    <row r="46" spans="1:16" x14ac:dyDescent="0.15">
      <c r="A46" s="173" t="s">
        <v>66</v>
      </c>
      <c r="B46" s="173">
        <f>'実質公債費比率（分子）の構造'!K$48</f>
        <v>481</v>
      </c>
      <c r="C46" s="173"/>
      <c r="D46" s="173"/>
      <c r="E46" s="173">
        <f>'実質公債費比率（分子）の構造'!L$48</f>
        <v>450</v>
      </c>
      <c r="F46" s="173"/>
      <c r="G46" s="173"/>
      <c r="H46" s="173">
        <f>'実質公債費比率（分子）の構造'!M$48</f>
        <v>460</v>
      </c>
      <c r="I46" s="173"/>
      <c r="J46" s="173"/>
      <c r="K46" s="173">
        <f>'実質公債費比率（分子）の構造'!N$48</f>
        <v>475</v>
      </c>
      <c r="L46" s="173"/>
      <c r="M46" s="173"/>
      <c r="N46" s="173">
        <f>'実質公債費比率（分子）の構造'!O$48</f>
        <v>489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856</v>
      </c>
      <c r="C49" s="173"/>
      <c r="D49" s="173"/>
      <c r="E49" s="173">
        <f>'実質公債費比率（分子）の構造'!L$45</f>
        <v>854</v>
      </c>
      <c r="F49" s="173"/>
      <c r="G49" s="173"/>
      <c r="H49" s="173">
        <f>'実質公債費比率（分子）の構造'!M$45</f>
        <v>840</v>
      </c>
      <c r="I49" s="173"/>
      <c r="J49" s="173"/>
      <c r="K49" s="173">
        <f>'実質公債費比率（分子）の構造'!N$45</f>
        <v>877</v>
      </c>
      <c r="L49" s="173"/>
      <c r="M49" s="173"/>
      <c r="N49" s="173">
        <f>'実質公債費比率（分子）の構造'!O$45</f>
        <v>917</v>
      </c>
      <c r="O49" s="173"/>
      <c r="P49" s="173"/>
    </row>
    <row r="50" spans="1:16" x14ac:dyDescent="0.15">
      <c r="A50" s="173" t="s">
        <v>70</v>
      </c>
      <c r="B50" s="173" t="e">
        <f>NA()</f>
        <v>#N/A</v>
      </c>
      <c r="C50" s="173">
        <f>IF(ISNUMBER('実質公債費比率（分子）の構造'!K$53),'実質公債費比率（分子）の構造'!K$53,NA())</f>
        <v>398</v>
      </c>
      <c r="D50" s="173" t="e">
        <f>NA()</f>
        <v>#N/A</v>
      </c>
      <c r="E50" s="173" t="e">
        <f>NA()</f>
        <v>#N/A</v>
      </c>
      <c r="F50" s="173">
        <f>IF(ISNUMBER('実質公債費比率（分子）の構造'!L$53),'実質公債費比率（分子）の構造'!L$53,NA())</f>
        <v>356</v>
      </c>
      <c r="G50" s="173" t="e">
        <f>NA()</f>
        <v>#N/A</v>
      </c>
      <c r="H50" s="173" t="e">
        <f>NA()</f>
        <v>#N/A</v>
      </c>
      <c r="I50" s="173">
        <f>IF(ISNUMBER('実質公債費比率（分子）の構造'!M$53),'実質公債費比率（分子）の構造'!M$53,NA())</f>
        <v>352</v>
      </c>
      <c r="J50" s="173" t="e">
        <f>NA()</f>
        <v>#N/A</v>
      </c>
      <c r="K50" s="173" t="e">
        <f>NA()</f>
        <v>#N/A</v>
      </c>
      <c r="L50" s="173">
        <f>IF(ISNUMBER('実質公債費比率（分子）の構造'!N$53),'実質公債費比率（分子）の構造'!N$53,NA())</f>
        <v>413</v>
      </c>
      <c r="M50" s="173" t="e">
        <f>NA()</f>
        <v>#N/A</v>
      </c>
      <c r="N50" s="173" t="e">
        <f>NA()</f>
        <v>#N/A</v>
      </c>
      <c r="O50" s="173">
        <f>IF(ISNUMBER('実質公債費比率（分子）の構造'!O$53),'実質公債費比率（分子）の構造'!O$53,NA())</f>
        <v>471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9418</v>
      </c>
      <c r="E56" s="172"/>
      <c r="F56" s="172"/>
      <c r="G56" s="172">
        <f>'将来負担比率（分子）の構造'!J$52</f>
        <v>9489</v>
      </c>
      <c r="H56" s="172"/>
      <c r="I56" s="172"/>
      <c r="J56" s="172">
        <f>'将来負担比率（分子）の構造'!K$52</f>
        <v>9227</v>
      </c>
      <c r="K56" s="172"/>
      <c r="L56" s="172"/>
      <c r="M56" s="172">
        <f>'将来負担比率（分子）の構造'!L$52</f>
        <v>8947</v>
      </c>
      <c r="N56" s="172"/>
      <c r="O56" s="172"/>
      <c r="P56" s="172">
        <f>'将来負担比率（分子）の構造'!M$52</f>
        <v>8643</v>
      </c>
    </row>
    <row r="57" spans="1:16" x14ac:dyDescent="0.15">
      <c r="A57" s="172" t="s">
        <v>41</v>
      </c>
      <c r="B57" s="172"/>
      <c r="C57" s="172"/>
      <c r="D57" s="172">
        <f>'将来負担比率（分子）の構造'!I$51</f>
        <v>3156</v>
      </c>
      <c r="E57" s="172"/>
      <c r="F57" s="172"/>
      <c r="G57" s="172">
        <f>'将来負担比率（分子）の構造'!J$51</f>
        <v>3021</v>
      </c>
      <c r="H57" s="172"/>
      <c r="I57" s="172"/>
      <c r="J57" s="172">
        <f>'将来負担比率（分子）の構造'!K$51</f>
        <v>2877</v>
      </c>
      <c r="K57" s="172"/>
      <c r="L57" s="172"/>
      <c r="M57" s="172">
        <f>'将来負担比率（分子）の構造'!L$51</f>
        <v>2740</v>
      </c>
      <c r="N57" s="172"/>
      <c r="O57" s="172"/>
      <c r="P57" s="172">
        <f>'将来負担比率（分子）の構造'!M$51</f>
        <v>2574</v>
      </c>
    </row>
    <row r="58" spans="1:16" x14ac:dyDescent="0.15">
      <c r="A58" s="172" t="s">
        <v>40</v>
      </c>
      <c r="B58" s="172"/>
      <c r="C58" s="172"/>
      <c r="D58" s="172">
        <f>'将来負担比率（分子）の構造'!I$50</f>
        <v>3156</v>
      </c>
      <c r="E58" s="172"/>
      <c r="F58" s="172"/>
      <c r="G58" s="172">
        <f>'将来負担比率（分子）の構造'!J$50</f>
        <v>3151</v>
      </c>
      <c r="H58" s="172"/>
      <c r="I58" s="172"/>
      <c r="J58" s="172">
        <f>'将来負担比率（分子）の構造'!K$50</f>
        <v>3193</v>
      </c>
      <c r="K58" s="172"/>
      <c r="L58" s="172"/>
      <c r="M58" s="172">
        <f>'将来負担比率（分子）の構造'!L$50</f>
        <v>3201</v>
      </c>
      <c r="N58" s="172"/>
      <c r="O58" s="172"/>
      <c r="P58" s="172">
        <f>'将来負担比率（分子）の構造'!M$50</f>
        <v>3559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1753</v>
      </c>
      <c r="C62" s="172"/>
      <c r="D62" s="172"/>
      <c r="E62" s="172">
        <f>'将来負担比率（分子）の構造'!J$45</f>
        <v>1475</v>
      </c>
      <c r="F62" s="172"/>
      <c r="G62" s="172"/>
      <c r="H62" s="172">
        <f>'将来負担比率（分子）の構造'!K$45</f>
        <v>1399</v>
      </c>
      <c r="I62" s="172"/>
      <c r="J62" s="172"/>
      <c r="K62" s="172">
        <f>'将来負担比率（分子）の構造'!L$45</f>
        <v>1337</v>
      </c>
      <c r="L62" s="172"/>
      <c r="M62" s="172"/>
      <c r="N62" s="172">
        <f>'将来負担比率（分子）の構造'!M$45</f>
        <v>1257</v>
      </c>
      <c r="O62" s="172"/>
      <c r="P62" s="172"/>
    </row>
    <row r="63" spans="1:16" x14ac:dyDescent="0.15">
      <c r="A63" s="172" t="s">
        <v>33</v>
      </c>
      <c r="B63" s="172">
        <f>'将来負担比率（分子）の構造'!I$44</f>
        <v>194</v>
      </c>
      <c r="C63" s="172"/>
      <c r="D63" s="172"/>
      <c r="E63" s="172">
        <f>'将来負担比率（分子）の構造'!J$44</f>
        <v>193</v>
      </c>
      <c r="F63" s="172"/>
      <c r="G63" s="172"/>
      <c r="H63" s="172">
        <f>'将来負担比率（分子）の構造'!K$44</f>
        <v>176</v>
      </c>
      <c r="I63" s="172"/>
      <c r="J63" s="172"/>
      <c r="K63" s="172">
        <f>'将来負担比率（分子）の構造'!L$44</f>
        <v>158</v>
      </c>
      <c r="L63" s="172"/>
      <c r="M63" s="172"/>
      <c r="N63" s="172">
        <f>'将来負担比率（分子）の構造'!M$44</f>
        <v>182</v>
      </c>
      <c r="O63" s="172"/>
      <c r="P63" s="172"/>
    </row>
    <row r="64" spans="1:16" x14ac:dyDescent="0.15">
      <c r="A64" s="172" t="s">
        <v>32</v>
      </c>
      <c r="B64" s="172">
        <f>'将来負担比率（分子）の構造'!I$43</f>
        <v>7682</v>
      </c>
      <c r="C64" s="172"/>
      <c r="D64" s="172"/>
      <c r="E64" s="172">
        <f>'将来負担比率（分子）の構造'!J$43</f>
        <v>7169</v>
      </c>
      <c r="F64" s="172"/>
      <c r="G64" s="172"/>
      <c r="H64" s="172">
        <f>'将来負担比率（分子）の構造'!K$43</f>
        <v>7397</v>
      </c>
      <c r="I64" s="172"/>
      <c r="J64" s="172"/>
      <c r="K64" s="172">
        <f>'将来負担比率（分子）の構造'!L$43</f>
        <v>7138</v>
      </c>
      <c r="L64" s="172"/>
      <c r="M64" s="172"/>
      <c r="N64" s="172">
        <f>'将来負担比率（分子）の構造'!M$43</f>
        <v>6984</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8999</v>
      </c>
      <c r="C66" s="172"/>
      <c r="D66" s="172"/>
      <c r="E66" s="172">
        <f>'将来負担比率（分子）の構造'!J$41</f>
        <v>8890</v>
      </c>
      <c r="F66" s="172"/>
      <c r="G66" s="172"/>
      <c r="H66" s="172">
        <f>'将来負担比率（分子）の構造'!K$41</f>
        <v>8737</v>
      </c>
      <c r="I66" s="172"/>
      <c r="J66" s="172"/>
      <c r="K66" s="172">
        <f>'将来負担比率（分子）の構造'!L$41</f>
        <v>8311</v>
      </c>
      <c r="L66" s="172"/>
      <c r="M66" s="172"/>
      <c r="N66" s="172">
        <f>'将来負担比率（分子）の構造'!M$41</f>
        <v>7839</v>
      </c>
      <c r="O66" s="172"/>
      <c r="P66" s="172"/>
    </row>
    <row r="67" spans="1:16" x14ac:dyDescent="0.15">
      <c r="A67" s="172" t="s">
        <v>74</v>
      </c>
      <c r="B67" s="172" t="e">
        <f>NA()</f>
        <v>#N/A</v>
      </c>
      <c r="C67" s="172">
        <f>IF(ISNUMBER('将来負担比率（分子）の構造'!I$53), IF('将来負担比率（分子）の構造'!I$53 &lt; 0, 0, '将来負担比率（分子）の構造'!I$53), NA())</f>
        <v>2899</v>
      </c>
      <c r="D67" s="172" t="e">
        <f>NA()</f>
        <v>#N/A</v>
      </c>
      <c r="E67" s="172" t="e">
        <f>NA()</f>
        <v>#N/A</v>
      </c>
      <c r="F67" s="172">
        <f>IF(ISNUMBER('将来負担比率（分子）の構造'!J$53), IF('将来負担比率（分子）の構造'!J$53 &lt; 0, 0, '将来負担比率（分子）の構造'!J$53), NA())</f>
        <v>2065</v>
      </c>
      <c r="G67" s="172" t="e">
        <f>NA()</f>
        <v>#N/A</v>
      </c>
      <c r="H67" s="172" t="e">
        <f>NA()</f>
        <v>#N/A</v>
      </c>
      <c r="I67" s="172">
        <f>IF(ISNUMBER('将来負担比率（分子）の構造'!K$53), IF('将来負担比率（分子）の構造'!K$53 &lt; 0, 0, '将来負担比率（分子）の構造'!K$53), NA())</f>
        <v>2412</v>
      </c>
      <c r="J67" s="172" t="e">
        <f>NA()</f>
        <v>#N/A</v>
      </c>
      <c r="K67" s="172" t="e">
        <f>NA()</f>
        <v>#N/A</v>
      </c>
      <c r="L67" s="172">
        <f>IF(ISNUMBER('将来負担比率（分子）の構造'!L$53), IF('将来負担比率（分子）の構造'!L$53 &lt; 0, 0, '将来負担比率（分子）の構造'!L$53), NA())</f>
        <v>2056</v>
      </c>
      <c r="M67" s="172" t="e">
        <f>NA()</f>
        <v>#N/A</v>
      </c>
      <c r="N67" s="172" t="e">
        <f>NA()</f>
        <v>#N/A</v>
      </c>
      <c r="O67" s="172">
        <f>IF(ISNUMBER('将来負担比率（分子）の構造'!M$53), IF('将来負担比率（分子）の構造'!M$53 &lt; 0, 0, '将来負担比率（分子）の構造'!M$53), NA())</f>
        <v>1486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1800</v>
      </c>
      <c r="C72" s="176">
        <f>基金残高に係る経年分析!G55</f>
        <v>1773</v>
      </c>
      <c r="D72" s="176">
        <f>基金残高に係る経年分析!H55</f>
        <v>2076</v>
      </c>
    </row>
    <row r="73" spans="1:16" x14ac:dyDescent="0.15">
      <c r="A73" s="175" t="s">
        <v>77</v>
      </c>
      <c r="B73" s="176">
        <f>基金残高に係る経年分析!F56</f>
        <v>239</v>
      </c>
      <c r="C73" s="176">
        <f>基金残高に係る経年分析!G56</f>
        <v>260</v>
      </c>
      <c r="D73" s="176">
        <f>基金残高に係る経年分析!H56</f>
        <v>265</v>
      </c>
    </row>
    <row r="74" spans="1:16" x14ac:dyDescent="0.15">
      <c r="A74" s="175" t="s">
        <v>78</v>
      </c>
      <c r="B74" s="176">
        <f>基金残高に係る経年分析!F57</f>
        <v>486</v>
      </c>
      <c r="C74" s="176">
        <f>基金残高に係る経年分析!G57</f>
        <v>499</v>
      </c>
      <c r="D74" s="176">
        <f>基金残高に係る経年分析!H57</f>
        <v>509</v>
      </c>
    </row>
  </sheetData>
  <sheetProtection algorithmName="SHA-512" hashValue="nSPzW/SGseXM56ruUSCrnuXJQbLRb3BbhuCN1DvXd2Fd16TNIOQSN+PKsRi/RfvYrb/BzdcN6UZnxCSlsMBPnQ==" saltValue="eWYG1bXMzNbM+6xveFww4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1" t="s">
        <v>212</v>
      </c>
      <c r="DI1" s="752"/>
      <c r="DJ1" s="752"/>
      <c r="DK1" s="752"/>
      <c r="DL1" s="752"/>
      <c r="DM1" s="752"/>
      <c r="DN1" s="753"/>
      <c r="DO1" s="211"/>
      <c r="DP1" s="751" t="s">
        <v>213</v>
      </c>
      <c r="DQ1" s="752"/>
      <c r="DR1" s="752"/>
      <c r="DS1" s="752"/>
      <c r="DT1" s="752"/>
      <c r="DU1" s="752"/>
      <c r="DV1" s="752"/>
      <c r="DW1" s="752"/>
      <c r="DX1" s="752"/>
      <c r="DY1" s="752"/>
      <c r="DZ1" s="752"/>
      <c r="EA1" s="752"/>
      <c r="EB1" s="752"/>
      <c r="EC1" s="753"/>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215</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216</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217</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218</v>
      </c>
      <c r="S4" s="713"/>
      <c r="T4" s="713"/>
      <c r="U4" s="713"/>
      <c r="V4" s="713"/>
      <c r="W4" s="713"/>
      <c r="X4" s="713"/>
      <c r="Y4" s="714"/>
      <c r="Z4" s="712" t="s">
        <v>219</v>
      </c>
      <c r="AA4" s="713"/>
      <c r="AB4" s="713"/>
      <c r="AC4" s="714"/>
      <c r="AD4" s="712" t="s">
        <v>220</v>
      </c>
      <c r="AE4" s="713"/>
      <c r="AF4" s="713"/>
      <c r="AG4" s="713"/>
      <c r="AH4" s="713"/>
      <c r="AI4" s="713"/>
      <c r="AJ4" s="713"/>
      <c r="AK4" s="714"/>
      <c r="AL4" s="712" t="s">
        <v>219</v>
      </c>
      <c r="AM4" s="713"/>
      <c r="AN4" s="713"/>
      <c r="AO4" s="714"/>
      <c r="AP4" s="750" t="s">
        <v>221</v>
      </c>
      <c r="AQ4" s="750"/>
      <c r="AR4" s="750"/>
      <c r="AS4" s="750"/>
      <c r="AT4" s="750"/>
      <c r="AU4" s="750"/>
      <c r="AV4" s="750"/>
      <c r="AW4" s="750"/>
      <c r="AX4" s="750"/>
      <c r="AY4" s="750"/>
      <c r="AZ4" s="750"/>
      <c r="BA4" s="750"/>
      <c r="BB4" s="750"/>
      <c r="BC4" s="750"/>
      <c r="BD4" s="750"/>
      <c r="BE4" s="750"/>
      <c r="BF4" s="750"/>
      <c r="BG4" s="750" t="s">
        <v>222</v>
      </c>
      <c r="BH4" s="750"/>
      <c r="BI4" s="750"/>
      <c r="BJ4" s="750"/>
      <c r="BK4" s="750"/>
      <c r="BL4" s="750"/>
      <c r="BM4" s="750"/>
      <c r="BN4" s="750"/>
      <c r="BO4" s="750" t="s">
        <v>219</v>
      </c>
      <c r="BP4" s="750"/>
      <c r="BQ4" s="750"/>
      <c r="BR4" s="750"/>
      <c r="BS4" s="750" t="s">
        <v>223</v>
      </c>
      <c r="BT4" s="750"/>
      <c r="BU4" s="750"/>
      <c r="BV4" s="750"/>
      <c r="BW4" s="750"/>
      <c r="BX4" s="750"/>
      <c r="BY4" s="750"/>
      <c r="BZ4" s="750"/>
      <c r="CA4" s="750"/>
      <c r="CB4" s="750"/>
      <c r="CD4" s="712" t="s">
        <v>224</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225</v>
      </c>
      <c r="C5" s="710"/>
      <c r="D5" s="710"/>
      <c r="E5" s="710"/>
      <c r="F5" s="710"/>
      <c r="G5" s="710"/>
      <c r="H5" s="710"/>
      <c r="I5" s="710"/>
      <c r="J5" s="710"/>
      <c r="K5" s="710"/>
      <c r="L5" s="710"/>
      <c r="M5" s="710"/>
      <c r="N5" s="710"/>
      <c r="O5" s="710"/>
      <c r="P5" s="710"/>
      <c r="Q5" s="711"/>
      <c r="R5" s="706">
        <v>3067654</v>
      </c>
      <c r="S5" s="707"/>
      <c r="T5" s="707"/>
      <c r="U5" s="707"/>
      <c r="V5" s="707"/>
      <c r="W5" s="707"/>
      <c r="X5" s="707"/>
      <c r="Y5" s="735"/>
      <c r="Z5" s="748">
        <v>27.2</v>
      </c>
      <c r="AA5" s="748"/>
      <c r="AB5" s="748"/>
      <c r="AC5" s="748"/>
      <c r="AD5" s="749">
        <v>2934835</v>
      </c>
      <c r="AE5" s="749"/>
      <c r="AF5" s="749"/>
      <c r="AG5" s="749"/>
      <c r="AH5" s="749"/>
      <c r="AI5" s="749"/>
      <c r="AJ5" s="749"/>
      <c r="AK5" s="749"/>
      <c r="AL5" s="736">
        <v>44.8</v>
      </c>
      <c r="AM5" s="719"/>
      <c r="AN5" s="719"/>
      <c r="AO5" s="737"/>
      <c r="AP5" s="709" t="s">
        <v>226</v>
      </c>
      <c r="AQ5" s="710"/>
      <c r="AR5" s="710"/>
      <c r="AS5" s="710"/>
      <c r="AT5" s="710"/>
      <c r="AU5" s="710"/>
      <c r="AV5" s="710"/>
      <c r="AW5" s="710"/>
      <c r="AX5" s="710"/>
      <c r="AY5" s="710"/>
      <c r="AZ5" s="710"/>
      <c r="BA5" s="710"/>
      <c r="BB5" s="710"/>
      <c r="BC5" s="710"/>
      <c r="BD5" s="710"/>
      <c r="BE5" s="710"/>
      <c r="BF5" s="711"/>
      <c r="BG5" s="661">
        <v>2934835</v>
      </c>
      <c r="BH5" s="662"/>
      <c r="BI5" s="662"/>
      <c r="BJ5" s="662"/>
      <c r="BK5" s="662"/>
      <c r="BL5" s="662"/>
      <c r="BM5" s="662"/>
      <c r="BN5" s="663"/>
      <c r="BO5" s="685">
        <v>95.7</v>
      </c>
      <c r="BP5" s="685"/>
      <c r="BQ5" s="685"/>
      <c r="BR5" s="685"/>
      <c r="BS5" s="686" t="s">
        <v>126</v>
      </c>
      <c r="BT5" s="686"/>
      <c r="BU5" s="686"/>
      <c r="BV5" s="686"/>
      <c r="BW5" s="686"/>
      <c r="BX5" s="686"/>
      <c r="BY5" s="686"/>
      <c r="BZ5" s="686"/>
      <c r="CA5" s="686"/>
      <c r="CB5" s="724"/>
      <c r="CD5" s="712" t="s">
        <v>221</v>
      </c>
      <c r="CE5" s="713"/>
      <c r="CF5" s="713"/>
      <c r="CG5" s="713"/>
      <c r="CH5" s="713"/>
      <c r="CI5" s="713"/>
      <c r="CJ5" s="713"/>
      <c r="CK5" s="713"/>
      <c r="CL5" s="713"/>
      <c r="CM5" s="713"/>
      <c r="CN5" s="713"/>
      <c r="CO5" s="713"/>
      <c r="CP5" s="713"/>
      <c r="CQ5" s="714"/>
      <c r="CR5" s="712" t="s">
        <v>227</v>
      </c>
      <c r="CS5" s="713"/>
      <c r="CT5" s="713"/>
      <c r="CU5" s="713"/>
      <c r="CV5" s="713"/>
      <c r="CW5" s="713"/>
      <c r="CX5" s="713"/>
      <c r="CY5" s="714"/>
      <c r="CZ5" s="712" t="s">
        <v>219</v>
      </c>
      <c r="DA5" s="713"/>
      <c r="DB5" s="713"/>
      <c r="DC5" s="714"/>
      <c r="DD5" s="712" t="s">
        <v>228</v>
      </c>
      <c r="DE5" s="713"/>
      <c r="DF5" s="713"/>
      <c r="DG5" s="713"/>
      <c r="DH5" s="713"/>
      <c r="DI5" s="713"/>
      <c r="DJ5" s="713"/>
      <c r="DK5" s="713"/>
      <c r="DL5" s="713"/>
      <c r="DM5" s="713"/>
      <c r="DN5" s="713"/>
      <c r="DO5" s="713"/>
      <c r="DP5" s="714"/>
      <c r="DQ5" s="712" t="s">
        <v>229</v>
      </c>
      <c r="DR5" s="713"/>
      <c r="DS5" s="713"/>
      <c r="DT5" s="713"/>
      <c r="DU5" s="713"/>
      <c r="DV5" s="713"/>
      <c r="DW5" s="713"/>
      <c r="DX5" s="713"/>
      <c r="DY5" s="713"/>
      <c r="DZ5" s="713"/>
      <c r="EA5" s="713"/>
      <c r="EB5" s="713"/>
      <c r="EC5" s="714"/>
    </row>
    <row r="6" spans="2:143" ht="11.25" customHeight="1" x14ac:dyDescent="0.15">
      <c r="B6" s="658" t="s">
        <v>230</v>
      </c>
      <c r="C6" s="659"/>
      <c r="D6" s="659"/>
      <c r="E6" s="659"/>
      <c r="F6" s="659"/>
      <c r="G6" s="659"/>
      <c r="H6" s="659"/>
      <c r="I6" s="659"/>
      <c r="J6" s="659"/>
      <c r="K6" s="659"/>
      <c r="L6" s="659"/>
      <c r="M6" s="659"/>
      <c r="N6" s="659"/>
      <c r="O6" s="659"/>
      <c r="P6" s="659"/>
      <c r="Q6" s="660"/>
      <c r="R6" s="661">
        <v>59992</v>
      </c>
      <c r="S6" s="662"/>
      <c r="T6" s="662"/>
      <c r="U6" s="662"/>
      <c r="V6" s="662"/>
      <c r="W6" s="662"/>
      <c r="X6" s="662"/>
      <c r="Y6" s="663"/>
      <c r="Z6" s="685">
        <v>0.5</v>
      </c>
      <c r="AA6" s="685"/>
      <c r="AB6" s="685"/>
      <c r="AC6" s="685"/>
      <c r="AD6" s="686">
        <v>59992</v>
      </c>
      <c r="AE6" s="686"/>
      <c r="AF6" s="686"/>
      <c r="AG6" s="686"/>
      <c r="AH6" s="686"/>
      <c r="AI6" s="686"/>
      <c r="AJ6" s="686"/>
      <c r="AK6" s="686"/>
      <c r="AL6" s="664">
        <v>0.9</v>
      </c>
      <c r="AM6" s="665"/>
      <c r="AN6" s="665"/>
      <c r="AO6" s="687"/>
      <c r="AP6" s="658" t="s">
        <v>231</v>
      </c>
      <c r="AQ6" s="659"/>
      <c r="AR6" s="659"/>
      <c r="AS6" s="659"/>
      <c r="AT6" s="659"/>
      <c r="AU6" s="659"/>
      <c r="AV6" s="659"/>
      <c r="AW6" s="659"/>
      <c r="AX6" s="659"/>
      <c r="AY6" s="659"/>
      <c r="AZ6" s="659"/>
      <c r="BA6" s="659"/>
      <c r="BB6" s="659"/>
      <c r="BC6" s="659"/>
      <c r="BD6" s="659"/>
      <c r="BE6" s="659"/>
      <c r="BF6" s="660"/>
      <c r="BG6" s="661">
        <v>2934835</v>
      </c>
      <c r="BH6" s="662"/>
      <c r="BI6" s="662"/>
      <c r="BJ6" s="662"/>
      <c r="BK6" s="662"/>
      <c r="BL6" s="662"/>
      <c r="BM6" s="662"/>
      <c r="BN6" s="663"/>
      <c r="BO6" s="685">
        <v>95.7</v>
      </c>
      <c r="BP6" s="685"/>
      <c r="BQ6" s="685"/>
      <c r="BR6" s="685"/>
      <c r="BS6" s="686" t="s">
        <v>126</v>
      </c>
      <c r="BT6" s="686"/>
      <c r="BU6" s="686"/>
      <c r="BV6" s="686"/>
      <c r="BW6" s="686"/>
      <c r="BX6" s="686"/>
      <c r="BY6" s="686"/>
      <c r="BZ6" s="686"/>
      <c r="CA6" s="686"/>
      <c r="CB6" s="724"/>
      <c r="CD6" s="709" t="s">
        <v>232</v>
      </c>
      <c r="CE6" s="710"/>
      <c r="CF6" s="710"/>
      <c r="CG6" s="710"/>
      <c r="CH6" s="710"/>
      <c r="CI6" s="710"/>
      <c r="CJ6" s="710"/>
      <c r="CK6" s="710"/>
      <c r="CL6" s="710"/>
      <c r="CM6" s="710"/>
      <c r="CN6" s="710"/>
      <c r="CO6" s="710"/>
      <c r="CP6" s="710"/>
      <c r="CQ6" s="711"/>
      <c r="CR6" s="661">
        <v>95243</v>
      </c>
      <c r="CS6" s="662"/>
      <c r="CT6" s="662"/>
      <c r="CU6" s="662"/>
      <c r="CV6" s="662"/>
      <c r="CW6" s="662"/>
      <c r="CX6" s="662"/>
      <c r="CY6" s="663"/>
      <c r="CZ6" s="736">
        <v>0.9</v>
      </c>
      <c r="DA6" s="719"/>
      <c r="DB6" s="719"/>
      <c r="DC6" s="738"/>
      <c r="DD6" s="652" t="s">
        <v>126</v>
      </c>
      <c r="DE6" s="662"/>
      <c r="DF6" s="662"/>
      <c r="DG6" s="662"/>
      <c r="DH6" s="662"/>
      <c r="DI6" s="662"/>
      <c r="DJ6" s="662"/>
      <c r="DK6" s="662"/>
      <c r="DL6" s="662"/>
      <c r="DM6" s="662"/>
      <c r="DN6" s="662"/>
      <c r="DO6" s="662"/>
      <c r="DP6" s="663"/>
      <c r="DQ6" s="652">
        <v>95243</v>
      </c>
      <c r="DR6" s="662"/>
      <c r="DS6" s="662"/>
      <c r="DT6" s="662"/>
      <c r="DU6" s="662"/>
      <c r="DV6" s="662"/>
      <c r="DW6" s="662"/>
      <c r="DX6" s="662"/>
      <c r="DY6" s="662"/>
      <c r="DZ6" s="662"/>
      <c r="EA6" s="662"/>
      <c r="EB6" s="662"/>
      <c r="EC6" s="693"/>
    </row>
    <row r="7" spans="2:143" ht="11.25" customHeight="1" x14ac:dyDescent="0.15">
      <c r="B7" s="658" t="s">
        <v>233</v>
      </c>
      <c r="C7" s="659"/>
      <c r="D7" s="659"/>
      <c r="E7" s="659"/>
      <c r="F7" s="659"/>
      <c r="G7" s="659"/>
      <c r="H7" s="659"/>
      <c r="I7" s="659"/>
      <c r="J7" s="659"/>
      <c r="K7" s="659"/>
      <c r="L7" s="659"/>
      <c r="M7" s="659"/>
      <c r="N7" s="659"/>
      <c r="O7" s="659"/>
      <c r="P7" s="659"/>
      <c r="Q7" s="660"/>
      <c r="R7" s="661">
        <v>3193</v>
      </c>
      <c r="S7" s="662"/>
      <c r="T7" s="662"/>
      <c r="U7" s="662"/>
      <c r="V7" s="662"/>
      <c r="W7" s="662"/>
      <c r="X7" s="662"/>
      <c r="Y7" s="663"/>
      <c r="Z7" s="685">
        <v>0</v>
      </c>
      <c r="AA7" s="685"/>
      <c r="AB7" s="685"/>
      <c r="AC7" s="685"/>
      <c r="AD7" s="686">
        <v>3193</v>
      </c>
      <c r="AE7" s="686"/>
      <c r="AF7" s="686"/>
      <c r="AG7" s="686"/>
      <c r="AH7" s="686"/>
      <c r="AI7" s="686"/>
      <c r="AJ7" s="686"/>
      <c r="AK7" s="686"/>
      <c r="AL7" s="664">
        <v>0</v>
      </c>
      <c r="AM7" s="665"/>
      <c r="AN7" s="665"/>
      <c r="AO7" s="687"/>
      <c r="AP7" s="658" t="s">
        <v>234</v>
      </c>
      <c r="AQ7" s="659"/>
      <c r="AR7" s="659"/>
      <c r="AS7" s="659"/>
      <c r="AT7" s="659"/>
      <c r="AU7" s="659"/>
      <c r="AV7" s="659"/>
      <c r="AW7" s="659"/>
      <c r="AX7" s="659"/>
      <c r="AY7" s="659"/>
      <c r="AZ7" s="659"/>
      <c r="BA7" s="659"/>
      <c r="BB7" s="659"/>
      <c r="BC7" s="659"/>
      <c r="BD7" s="659"/>
      <c r="BE7" s="659"/>
      <c r="BF7" s="660"/>
      <c r="BG7" s="661">
        <v>1532532</v>
      </c>
      <c r="BH7" s="662"/>
      <c r="BI7" s="662"/>
      <c r="BJ7" s="662"/>
      <c r="BK7" s="662"/>
      <c r="BL7" s="662"/>
      <c r="BM7" s="662"/>
      <c r="BN7" s="663"/>
      <c r="BO7" s="685">
        <v>50</v>
      </c>
      <c r="BP7" s="685"/>
      <c r="BQ7" s="685"/>
      <c r="BR7" s="685"/>
      <c r="BS7" s="686" t="s">
        <v>126</v>
      </c>
      <c r="BT7" s="686"/>
      <c r="BU7" s="686"/>
      <c r="BV7" s="686"/>
      <c r="BW7" s="686"/>
      <c r="BX7" s="686"/>
      <c r="BY7" s="686"/>
      <c r="BZ7" s="686"/>
      <c r="CA7" s="686"/>
      <c r="CB7" s="724"/>
      <c r="CD7" s="658" t="s">
        <v>235</v>
      </c>
      <c r="CE7" s="659"/>
      <c r="CF7" s="659"/>
      <c r="CG7" s="659"/>
      <c r="CH7" s="659"/>
      <c r="CI7" s="659"/>
      <c r="CJ7" s="659"/>
      <c r="CK7" s="659"/>
      <c r="CL7" s="659"/>
      <c r="CM7" s="659"/>
      <c r="CN7" s="659"/>
      <c r="CO7" s="659"/>
      <c r="CP7" s="659"/>
      <c r="CQ7" s="660"/>
      <c r="CR7" s="661">
        <v>1422209</v>
      </c>
      <c r="CS7" s="662"/>
      <c r="CT7" s="662"/>
      <c r="CU7" s="662"/>
      <c r="CV7" s="662"/>
      <c r="CW7" s="662"/>
      <c r="CX7" s="662"/>
      <c r="CY7" s="663"/>
      <c r="CZ7" s="685">
        <v>13.6</v>
      </c>
      <c r="DA7" s="685"/>
      <c r="DB7" s="685"/>
      <c r="DC7" s="685"/>
      <c r="DD7" s="652">
        <v>83558</v>
      </c>
      <c r="DE7" s="662"/>
      <c r="DF7" s="662"/>
      <c r="DG7" s="662"/>
      <c r="DH7" s="662"/>
      <c r="DI7" s="662"/>
      <c r="DJ7" s="662"/>
      <c r="DK7" s="662"/>
      <c r="DL7" s="662"/>
      <c r="DM7" s="662"/>
      <c r="DN7" s="662"/>
      <c r="DO7" s="662"/>
      <c r="DP7" s="663"/>
      <c r="DQ7" s="652">
        <v>1155523</v>
      </c>
      <c r="DR7" s="662"/>
      <c r="DS7" s="662"/>
      <c r="DT7" s="662"/>
      <c r="DU7" s="662"/>
      <c r="DV7" s="662"/>
      <c r="DW7" s="662"/>
      <c r="DX7" s="662"/>
      <c r="DY7" s="662"/>
      <c r="DZ7" s="662"/>
      <c r="EA7" s="662"/>
      <c r="EB7" s="662"/>
      <c r="EC7" s="693"/>
    </row>
    <row r="8" spans="2:143" ht="11.25" customHeight="1" x14ac:dyDescent="0.15">
      <c r="B8" s="658" t="s">
        <v>236</v>
      </c>
      <c r="C8" s="659"/>
      <c r="D8" s="659"/>
      <c r="E8" s="659"/>
      <c r="F8" s="659"/>
      <c r="G8" s="659"/>
      <c r="H8" s="659"/>
      <c r="I8" s="659"/>
      <c r="J8" s="659"/>
      <c r="K8" s="659"/>
      <c r="L8" s="659"/>
      <c r="M8" s="659"/>
      <c r="N8" s="659"/>
      <c r="O8" s="659"/>
      <c r="P8" s="659"/>
      <c r="Q8" s="660"/>
      <c r="R8" s="661">
        <v>43528</v>
      </c>
      <c r="S8" s="662"/>
      <c r="T8" s="662"/>
      <c r="U8" s="662"/>
      <c r="V8" s="662"/>
      <c r="W8" s="662"/>
      <c r="X8" s="662"/>
      <c r="Y8" s="663"/>
      <c r="Z8" s="685">
        <v>0.4</v>
      </c>
      <c r="AA8" s="685"/>
      <c r="AB8" s="685"/>
      <c r="AC8" s="685"/>
      <c r="AD8" s="686">
        <v>43528</v>
      </c>
      <c r="AE8" s="686"/>
      <c r="AF8" s="686"/>
      <c r="AG8" s="686"/>
      <c r="AH8" s="686"/>
      <c r="AI8" s="686"/>
      <c r="AJ8" s="686"/>
      <c r="AK8" s="686"/>
      <c r="AL8" s="664">
        <v>0.7</v>
      </c>
      <c r="AM8" s="665"/>
      <c r="AN8" s="665"/>
      <c r="AO8" s="687"/>
      <c r="AP8" s="658" t="s">
        <v>237</v>
      </c>
      <c r="AQ8" s="659"/>
      <c r="AR8" s="659"/>
      <c r="AS8" s="659"/>
      <c r="AT8" s="659"/>
      <c r="AU8" s="659"/>
      <c r="AV8" s="659"/>
      <c r="AW8" s="659"/>
      <c r="AX8" s="659"/>
      <c r="AY8" s="659"/>
      <c r="AZ8" s="659"/>
      <c r="BA8" s="659"/>
      <c r="BB8" s="659"/>
      <c r="BC8" s="659"/>
      <c r="BD8" s="659"/>
      <c r="BE8" s="659"/>
      <c r="BF8" s="660"/>
      <c r="BG8" s="661">
        <v>47975</v>
      </c>
      <c r="BH8" s="662"/>
      <c r="BI8" s="662"/>
      <c r="BJ8" s="662"/>
      <c r="BK8" s="662"/>
      <c r="BL8" s="662"/>
      <c r="BM8" s="662"/>
      <c r="BN8" s="663"/>
      <c r="BO8" s="685">
        <v>1.6</v>
      </c>
      <c r="BP8" s="685"/>
      <c r="BQ8" s="685"/>
      <c r="BR8" s="685"/>
      <c r="BS8" s="686" t="s">
        <v>126</v>
      </c>
      <c r="BT8" s="686"/>
      <c r="BU8" s="686"/>
      <c r="BV8" s="686"/>
      <c r="BW8" s="686"/>
      <c r="BX8" s="686"/>
      <c r="BY8" s="686"/>
      <c r="BZ8" s="686"/>
      <c r="CA8" s="686"/>
      <c r="CB8" s="724"/>
      <c r="CD8" s="658" t="s">
        <v>238</v>
      </c>
      <c r="CE8" s="659"/>
      <c r="CF8" s="659"/>
      <c r="CG8" s="659"/>
      <c r="CH8" s="659"/>
      <c r="CI8" s="659"/>
      <c r="CJ8" s="659"/>
      <c r="CK8" s="659"/>
      <c r="CL8" s="659"/>
      <c r="CM8" s="659"/>
      <c r="CN8" s="659"/>
      <c r="CO8" s="659"/>
      <c r="CP8" s="659"/>
      <c r="CQ8" s="660"/>
      <c r="CR8" s="661">
        <v>4371086</v>
      </c>
      <c r="CS8" s="662"/>
      <c r="CT8" s="662"/>
      <c r="CU8" s="662"/>
      <c r="CV8" s="662"/>
      <c r="CW8" s="662"/>
      <c r="CX8" s="662"/>
      <c r="CY8" s="663"/>
      <c r="CZ8" s="685">
        <v>41.9</v>
      </c>
      <c r="DA8" s="685"/>
      <c r="DB8" s="685"/>
      <c r="DC8" s="685"/>
      <c r="DD8" s="652">
        <v>35000</v>
      </c>
      <c r="DE8" s="662"/>
      <c r="DF8" s="662"/>
      <c r="DG8" s="662"/>
      <c r="DH8" s="662"/>
      <c r="DI8" s="662"/>
      <c r="DJ8" s="662"/>
      <c r="DK8" s="662"/>
      <c r="DL8" s="662"/>
      <c r="DM8" s="662"/>
      <c r="DN8" s="662"/>
      <c r="DO8" s="662"/>
      <c r="DP8" s="663"/>
      <c r="DQ8" s="652">
        <v>2074555</v>
      </c>
      <c r="DR8" s="662"/>
      <c r="DS8" s="662"/>
      <c r="DT8" s="662"/>
      <c r="DU8" s="662"/>
      <c r="DV8" s="662"/>
      <c r="DW8" s="662"/>
      <c r="DX8" s="662"/>
      <c r="DY8" s="662"/>
      <c r="DZ8" s="662"/>
      <c r="EA8" s="662"/>
      <c r="EB8" s="662"/>
      <c r="EC8" s="693"/>
    </row>
    <row r="9" spans="2:143" ht="11.25" customHeight="1" x14ac:dyDescent="0.15">
      <c r="B9" s="658" t="s">
        <v>239</v>
      </c>
      <c r="C9" s="659"/>
      <c r="D9" s="659"/>
      <c r="E9" s="659"/>
      <c r="F9" s="659"/>
      <c r="G9" s="659"/>
      <c r="H9" s="659"/>
      <c r="I9" s="659"/>
      <c r="J9" s="659"/>
      <c r="K9" s="659"/>
      <c r="L9" s="659"/>
      <c r="M9" s="659"/>
      <c r="N9" s="659"/>
      <c r="O9" s="659"/>
      <c r="P9" s="659"/>
      <c r="Q9" s="660"/>
      <c r="R9" s="661">
        <v>49932</v>
      </c>
      <c r="S9" s="662"/>
      <c r="T9" s="662"/>
      <c r="U9" s="662"/>
      <c r="V9" s="662"/>
      <c r="W9" s="662"/>
      <c r="X9" s="662"/>
      <c r="Y9" s="663"/>
      <c r="Z9" s="685">
        <v>0.4</v>
      </c>
      <c r="AA9" s="685"/>
      <c r="AB9" s="685"/>
      <c r="AC9" s="685"/>
      <c r="AD9" s="686">
        <v>49932</v>
      </c>
      <c r="AE9" s="686"/>
      <c r="AF9" s="686"/>
      <c r="AG9" s="686"/>
      <c r="AH9" s="686"/>
      <c r="AI9" s="686"/>
      <c r="AJ9" s="686"/>
      <c r="AK9" s="686"/>
      <c r="AL9" s="664">
        <v>0.8</v>
      </c>
      <c r="AM9" s="665"/>
      <c r="AN9" s="665"/>
      <c r="AO9" s="687"/>
      <c r="AP9" s="658" t="s">
        <v>240</v>
      </c>
      <c r="AQ9" s="659"/>
      <c r="AR9" s="659"/>
      <c r="AS9" s="659"/>
      <c r="AT9" s="659"/>
      <c r="AU9" s="659"/>
      <c r="AV9" s="659"/>
      <c r="AW9" s="659"/>
      <c r="AX9" s="659"/>
      <c r="AY9" s="659"/>
      <c r="AZ9" s="659"/>
      <c r="BA9" s="659"/>
      <c r="BB9" s="659"/>
      <c r="BC9" s="659"/>
      <c r="BD9" s="659"/>
      <c r="BE9" s="659"/>
      <c r="BF9" s="660"/>
      <c r="BG9" s="661">
        <v>1406639</v>
      </c>
      <c r="BH9" s="662"/>
      <c r="BI9" s="662"/>
      <c r="BJ9" s="662"/>
      <c r="BK9" s="662"/>
      <c r="BL9" s="662"/>
      <c r="BM9" s="662"/>
      <c r="BN9" s="663"/>
      <c r="BO9" s="685">
        <v>45.9</v>
      </c>
      <c r="BP9" s="685"/>
      <c r="BQ9" s="685"/>
      <c r="BR9" s="685"/>
      <c r="BS9" s="686" t="s">
        <v>126</v>
      </c>
      <c r="BT9" s="686"/>
      <c r="BU9" s="686"/>
      <c r="BV9" s="686"/>
      <c r="BW9" s="686"/>
      <c r="BX9" s="686"/>
      <c r="BY9" s="686"/>
      <c r="BZ9" s="686"/>
      <c r="CA9" s="686"/>
      <c r="CB9" s="724"/>
      <c r="CD9" s="658" t="s">
        <v>241</v>
      </c>
      <c r="CE9" s="659"/>
      <c r="CF9" s="659"/>
      <c r="CG9" s="659"/>
      <c r="CH9" s="659"/>
      <c r="CI9" s="659"/>
      <c r="CJ9" s="659"/>
      <c r="CK9" s="659"/>
      <c r="CL9" s="659"/>
      <c r="CM9" s="659"/>
      <c r="CN9" s="659"/>
      <c r="CO9" s="659"/>
      <c r="CP9" s="659"/>
      <c r="CQ9" s="660"/>
      <c r="CR9" s="661">
        <v>1128887</v>
      </c>
      <c r="CS9" s="662"/>
      <c r="CT9" s="662"/>
      <c r="CU9" s="662"/>
      <c r="CV9" s="662"/>
      <c r="CW9" s="662"/>
      <c r="CX9" s="662"/>
      <c r="CY9" s="663"/>
      <c r="CZ9" s="685">
        <v>10.8</v>
      </c>
      <c r="DA9" s="685"/>
      <c r="DB9" s="685"/>
      <c r="DC9" s="685"/>
      <c r="DD9" s="652">
        <v>16179</v>
      </c>
      <c r="DE9" s="662"/>
      <c r="DF9" s="662"/>
      <c r="DG9" s="662"/>
      <c r="DH9" s="662"/>
      <c r="DI9" s="662"/>
      <c r="DJ9" s="662"/>
      <c r="DK9" s="662"/>
      <c r="DL9" s="662"/>
      <c r="DM9" s="662"/>
      <c r="DN9" s="662"/>
      <c r="DO9" s="662"/>
      <c r="DP9" s="663"/>
      <c r="DQ9" s="652">
        <v>801609</v>
      </c>
      <c r="DR9" s="662"/>
      <c r="DS9" s="662"/>
      <c r="DT9" s="662"/>
      <c r="DU9" s="662"/>
      <c r="DV9" s="662"/>
      <c r="DW9" s="662"/>
      <c r="DX9" s="662"/>
      <c r="DY9" s="662"/>
      <c r="DZ9" s="662"/>
      <c r="EA9" s="662"/>
      <c r="EB9" s="662"/>
      <c r="EC9" s="693"/>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126</v>
      </c>
      <c r="S10" s="662"/>
      <c r="T10" s="662"/>
      <c r="U10" s="662"/>
      <c r="V10" s="662"/>
      <c r="W10" s="662"/>
      <c r="X10" s="662"/>
      <c r="Y10" s="663"/>
      <c r="Z10" s="685" t="s">
        <v>126</v>
      </c>
      <c r="AA10" s="685"/>
      <c r="AB10" s="685"/>
      <c r="AC10" s="685"/>
      <c r="AD10" s="686" t="s">
        <v>126</v>
      </c>
      <c r="AE10" s="686"/>
      <c r="AF10" s="686"/>
      <c r="AG10" s="686"/>
      <c r="AH10" s="686"/>
      <c r="AI10" s="686"/>
      <c r="AJ10" s="686"/>
      <c r="AK10" s="686"/>
      <c r="AL10" s="664" t="s">
        <v>126</v>
      </c>
      <c r="AM10" s="665"/>
      <c r="AN10" s="665"/>
      <c r="AO10" s="687"/>
      <c r="AP10" s="658" t="s">
        <v>243</v>
      </c>
      <c r="AQ10" s="659"/>
      <c r="AR10" s="659"/>
      <c r="AS10" s="659"/>
      <c r="AT10" s="659"/>
      <c r="AU10" s="659"/>
      <c r="AV10" s="659"/>
      <c r="AW10" s="659"/>
      <c r="AX10" s="659"/>
      <c r="AY10" s="659"/>
      <c r="AZ10" s="659"/>
      <c r="BA10" s="659"/>
      <c r="BB10" s="659"/>
      <c r="BC10" s="659"/>
      <c r="BD10" s="659"/>
      <c r="BE10" s="659"/>
      <c r="BF10" s="660"/>
      <c r="BG10" s="661">
        <v>44906</v>
      </c>
      <c r="BH10" s="662"/>
      <c r="BI10" s="662"/>
      <c r="BJ10" s="662"/>
      <c r="BK10" s="662"/>
      <c r="BL10" s="662"/>
      <c r="BM10" s="662"/>
      <c r="BN10" s="663"/>
      <c r="BO10" s="685">
        <v>1.5</v>
      </c>
      <c r="BP10" s="685"/>
      <c r="BQ10" s="685"/>
      <c r="BR10" s="685"/>
      <c r="BS10" s="686" t="s">
        <v>126</v>
      </c>
      <c r="BT10" s="686"/>
      <c r="BU10" s="686"/>
      <c r="BV10" s="686"/>
      <c r="BW10" s="686"/>
      <c r="BX10" s="686"/>
      <c r="BY10" s="686"/>
      <c r="BZ10" s="686"/>
      <c r="CA10" s="686"/>
      <c r="CB10" s="724"/>
      <c r="CD10" s="658" t="s">
        <v>244</v>
      </c>
      <c r="CE10" s="659"/>
      <c r="CF10" s="659"/>
      <c r="CG10" s="659"/>
      <c r="CH10" s="659"/>
      <c r="CI10" s="659"/>
      <c r="CJ10" s="659"/>
      <c r="CK10" s="659"/>
      <c r="CL10" s="659"/>
      <c r="CM10" s="659"/>
      <c r="CN10" s="659"/>
      <c r="CO10" s="659"/>
      <c r="CP10" s="659"/>
      <c r="CQ10" s="660"/>
      <c r="CR10" s="661">
        <v>12552</v>
      </c>
      <c r="CS10" s="662"/>
      <c r="CT10" s="662"/>
      <c r="CU10" s="662"/>
      <c r="CV10" s="662"/>
      <c r="CW10" s="662"/>
      <c r="CX10" s="662"/>
      <c r="CY10" s="663"/>
      <c r="CZ10" s="685">
        <v>0.1</v>
      </c>
      <c r="DA10" s="685"/>
      <c r="DB10" s="685"/>
      <c r="DC10" s="685"/>
      <c r="DD10" s="652" t="s">
        <v>126</v>
      </c>
      <c r="DE10" s="662"/>
      <c r="DF10" s="662"/>
      <c r="DG10" s="662"/>
      <c r="DH10" s="662"/>
      <c r="DI10" s="662"/>
      <c r="DJ10" s="662"/>
      <c r="DK10" s="662"/>
      <c r="DL10" s="662"/>
      <c r="DM10" s="662"/>
      <c r="DN10" s="662"/>
      <c r="DO10" s="662"/>
      <c r="DP10" s="663"/>
      <c r="DQ10" s="652">
        <v>12552</v>
      </c>
      <c r="DR10" s="662"/>
      <c r="DS10" s="662"/>
      <c r="DT10" s="662"/>
      <c r="DU10" s="662"/>
      <c r="DV10" s="662"/>
      <c r="DW10" s="662"/>
      <c r="DX10" s="662"/>
      <c r="DY10" s="662"/>
      <c r="DZ10" s="662"/>
      <c r="EA10" s="662"/>
      <c r="EB10" s="662"/>
      <c r="EC10" s="693"/>
    </row>
    <row r="11" spans="2:143" ht="11.25" customHeight="1" x14ac:dyDescent="0.15">
      <c r="B11" s="658" t="s">
        <v>245</v>
      </c>
      <c r="C11" s="659"/>
      <c r="D11" s="659"/>
      <c r="E11" s="659"/>
      <c r="F11" s="659"/>
      <c r="G11" s="659"/>
      <c r="H11" s="659"/>
      <c r="I11" s="659"/>
      <c r="J11" s="659"/>
      <c r="K11" s="659"/>
      <c r="L11" s="659"/>
      <c r="M11" s="659"/>
      <c r="N11" s="659"/>
      <c r="O11" s="659"/>
      <c r="P11" s="659"/>
      <c r="Q11" s="660"/>
      <c r="R11" s="661">
        <v>526493</v>
      </c>
      <c r="S11" s="662"/>
      <c r="T11" s="662"/>
      <c r="U11" s="662"/>
      <c r="V11" s="662"/>
      <c r="W11" s="662"/>
      <c r="X11" s="662"/>
      <c r="Y11" s="663"/>
      <c r="Z11" s="664">
        <v>4.7</v>
      </c>
      <c r="AA11" s="665"/>
      <c r="AB11" s="665"/>
      <c r="AC11" s="666"/>
      <c r="AD11" s="652">
        <v>526493</v>
      </c>
      <c r="AE11" s="662"/>
      <c r="AF11" s="662"/>
      <c r="AG11" s="662"/>
      <c r="AH11" s="662"/>
      <c r="AI11" s="662"/>
      <c r="AJ11" s="662"/>
      <c r="AK11" s="663"/>
      <c r="AL11" s="664">
        <v>8</v>
      </c>
      <c r="AM11" s="665"/>
      <c r="AN11" s="665"/>
      <c r="AO11" s="687"/>
      <c r="AP11" s="658" t="s">
        <v>246</v>
      </c>
      <c r="AQ11" s="659"/>
      <c r="AR11" s="659"/>
      <c r="AS11" s="659"/>
      <c r="AT11" s="659"/>
      <c r="AU11" s="659"/>
      <c r="AV11" s="659"/>
      <c r="AW11" s="659"/>
      <c r="AX11" s="659"/>
      <c r="AY11" s="659"/>
      <c r="AZ11" s="659"/>
      <c r="BA11" s="659"/>
      <c r="BB11" s="659"/>
      <c r="BC11" s="659"/>
      <c r="BD11" s="659"/>
      <c r="BE11" s="659"/>
      <c r="BF11" s="660"/>
      <c r="BG11" s="661">
        <v>33012</v>
      </c>
      <c r="BH11" s="662"/>
      <c r="BI11" s="662"/>
      <c r="BJ11" s="662"/>
      <c r="BK11" s="662"/>
      <c r="BL11" s="662"/>
      <c r="BM11" s="662"/>
      <c r="BN11" s="663"/>
      <c r="BO11" s="685">
        <v>1.1000000000000001</v>
      </c>
      <c r="BP11" s="685"/>
      <c r="BQ11" s="685"/>
      <c r="BR11" s="685"/>
      <c r="BS11" s="686" t="s">
        <v>126</v>
      </c>
      <c r="BT11" s="686"/>
      <c r="BU11" s="686"/>
      <c r="BV11" s="686"/>
      <c r="BW11" s="686"/>
      <c r="BX11" s="686"/>
      <c r="BY11" s="686"/>
      <c r="BZ11" s="686"/>
      <c r="CA11" s="686"/>
      <c r="CB11" s="724"/>
      <c r="CD11" s="658" t="s">
        <v>247</v>
      </c>
      <c r="CE11" s="659"/>
      <c r="CF11" s="659"/>
      <c r="CG11" s="659"/>
      <c r="CH11" s="659"/>
      <c r="CI11" s="659"/>
      <c r="CJ11" s="659"/>
      <c r="CK11" s="659"/>
      <c r="CL11" s="659"/>
      <c r="CM11" s="659"/>
      <c r="CN11" s="659"/>
      <c r="CO11" s="659"/>
      <c r="CP11" s="659"/>
      <c r="CQ11" s="660"/>
      <c r="CR11" s="661">
        <v>99251</v>
      </c>
      <c r="CS11" s="662"/>
      <c r="CT11" s="662"/>
      <c r="CU11" s="662"/>
      <c r="CV11" s="662"/>
      <c r="CW11" s="662"/>
      <c r="CX11" s="662"/>
      <c r="CY11" s="663"/>
      <c r="CZ11" s="685">
        <v>1</v>
      </c>
      <c r="DA11" s="685"/>
      <c r="DB11" s="685"/>
      <c r="DC11" s="685"/>
      <c r="DD11" s="652">
        <v>20612</v>
      </c>
      <c r="DE11" s="662"/>
      <c r="DF11" s="662"/>
      <c r="DG11" s="662"/>
      <c r="DH11" s="662"/>
      <c r="DI11" s="662"/>
      <c r="DJ11" s="662"/>
      <c r="DK11" s="662"/>
      <c r="DL11" s="662"/>
      <c r="DM11" s="662"/>
      <c r="DN11" s="662"/>
      <c r="DO11" s="662"/>
      <c r="DP11" s="663"/>
      <c r="DQ11" s="652">
        <v>64354</v>
      </c>
      <c r="DR11" s="662"/>
      <c r="DS11" s="662"/>
      <c r="DT11" s="662"/>
      <c r="DU11" s="662"/>
      <c r="DV11" s="662"/>
      <c r="DW11" s="662"/>
      <c r="DX11" s="662"/>
      <c r="DY11" s="662"/>
      <c r="DZ11" s="662"/>
      <c r="EA11" s="662"/>
      <c r="EB11" s="662"/>
      <c r="EC11" s="693"/>
    </row>
    <row r="12" spans="2:143" ht="11.25" customHeight="1" x14ac:dyDescent="0.15">
      <c r="B12" s="658" t="s">
        <v>248</v>
      </c>
      <c r="C12" s="659"/>
      <c r="D12" s="659"/>
      <c r="E12" s="659"/>
      <c r="F12" s="659"/>
      <c r="G12" s="659"/>
      <c r="H12" s="659"/>
      <c r="I12" s="659"/>
      <c r="J12" s="659"/>
      <c r="K12" s="659"/>
      <c r="L12" s="659"/>
      <c r="M12" s="659"/>
      <c r="N12" s="659"/>
      <c r="O12" s="659"/>
      <c r="P12" s="659"/>
      <c r="Q12" s="660"/>
      <c r="R12" s="661">
        <v>21584</v>
      </c>
      <c r="S12" s="662"/>
      <c r="T12" s="662"/>
      <c r="U12" s="662"/>
      <c r="V12" s="662"/>
      <c r="W12" s="662"/>
      <c r="X12" s="662"/>
      <c r="Y12" s="663"/>
      <c r="Z12" s="685">
        <v>0.2</v>
      </c>
      <c r="AA12" s="685"/>
      <c r="AB12" s="685"/>
      <c r="AC12" s="685"/>
      <c r="AD12" s="686">
        <v>21584</v>
      </c>
      <c r="AE12" s="686"/>
      <c r="AF12" s="686"/>
      <c r="AG12" s="686"/>
      <c r="AH12" s="686"/>
      <c r="AI12" s="686"/>
      <c r="AJ12" s="686"/>
      <c r="AK12" s="686"/>
      <c r="AL12" s="664">
        <v>0.3</v>
      </c>
      <c r="AM12" s="665"/>
      <c r="AN12" s="665"/>
      <c r="AO12" s="687"/>
      <c r="AP12" s="658" t="s">
        <v>249</v>
      </c>
      <c r="AQ12" s="659"/>
      <c r="AR12" s="659"/>
      <c r="AS12" s="659"/>
      <c r="AT12" s="659"/>
      <c r="AU12" s="659"/>
      <c r="AV12" s="659"/>
      <c r="AW12" s="659"/>
      <c r="AX12" s="659"/>
      <c r="AY12" s="659"/>
      <c r="AZ12" s="659"/>
      <c r="BA12" s="659"/>
      <c r="BB12" s="659"/>
      <c r="BC12" s="659"/>
      <c r="BD12" s="659"/>
      <c r="BE12" s="659"/>
      <c r="BF12" s="660"/>
      <c r="BG12" s="661">
        <v>1202700</v>
      </c>
      <c r="BH12" s="662"/>
      <c r="BI12" s="662"/>
      <c r="BJ12" s="662"/>
      <c r="BK12" s="662"/>
      <c r="BL12" s="662"/>
      <c r="BM12" s="662"/>
      <c r="BN12" s="663"/>
      <c r="BO12" s="685">
        <v>39.200000000000003</v>
      </c>
      <c r="BP12" s="685"/>
      <c r="BQ12" s="685"/>
      <c r="BR12" s="685"/>
      <c r="BS12" s="686" t="s">
        <v>126</v>
      </c>
      <c r="BT12" s="686"/>
      <c r="BU12" s="686"/>
      <c r="BV12" s="686"/>
      <c r="BW12" s="686"/>
      <c r="BX12" s="686"/>
      <c r="BY12" s="686"/>
      <c r="BZ12" s="686"/>
      <c r="CA12" s="686"/>
      <c r="CB12" s="724"/>
      <c r="CD12" s="658" t="s">
        <v>250</v>
      </c>
      <c r="CE12" s="659"/>
      <c r="CF12" s="659"/>
      <c r="CG12" s="659"/>
      <c r="CH12" s="659"/>
      <c r="CI12" s="659"/>
      <c r="CJ12" s="659"/>
      <c r="CK12" s="659"/>
      <c r="CL12" s="659"/>
      <c r="CM12" s="659"/>
      <c r="CN12" s="659"/>
      <c r="CO12" s="659"/>
      <c r="CP12" s="659"/>
      <c r="CQ12" s="660"/>
      <c r="CR12" s="661">
        <v>174416</v>
      </c>
      <c r="CS12" s="662"/>
      <c r="CT12" s="662"/>
      <c r="CU12" s="662"/>
      <c r="CV12" s="662"/>
      <c r="CW12" s="662"/>
      <c r="CX12" s="662"/>
      <c r="CY12" s="663"/>
      <c r="CZ12" s="685">
        <v>1.7</v>
      </c>
      <c r="DA12" s="685"/>
      <c r="DB12" s="685"/>
      <c r="DC12" s="685"/>
      <c r="DD12" s="652">
        <v>900</v>
      </c>
      <c r="DE12" s="662"/>
      <c r="DF12" s="662"/>
      <c r="DG12" s="662"/>
      <c r="DH12" s="662"/>
      <c r="DI12" s="662"/>
      <c r="DJ12" s="662"/>
      <c r="DK12" s="662"/>
      <c r="DL12" s="662"/>
      <c r="DM12" s="662"/>
      <c r="DN12" s="662"/>
      <c r="DO12" s="662"/>
      <c r="DP12" s="663"/>
      <c r="DQ12" s="652">
        <v>173605</v>
      </c>
      <c r="DR12" s="662"/>
      <c r="DS12" s="662"/>
      <c r="DT12" s="662"/>
      <c r="DU12" s="662"/>
      <c r="DV12" s="662"/>
      <c r="DW12" s="662"/>
      <c r="DX12" s="662"/>
      <c r="DY12" s="662"/>
      <c r="DZ12" s="662"/>
      <c r="EA12" s="662"/>
      <c r="EB12" s="662"/>
      <c r="EC12" s="693"/>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126</v>
      </c>
      <c r="S13" s="662"/>
      <c r="T13" s="662"/>
      <c r="U13" s="662"/>
      <c r="V13" s="662"/>
      <c r="W13" s="662"/>
      <c r="X13" s="662"/>
      <c r="Y13" s="663"/>
      <c r="Z13" s="685" t="s">
        <v>126</v>
      </c>
      <c r="AA13" s="685"/>
      <c r="AB13" s="685"/>
      <c r="AC13" s="685"/>
      <c r="AD13" s="686" t="s">
        <v>126</v>
      </c>
      <c r="AE13" s="686"/>
      <c r="AF13" s="686"/>
      <c r="AG13" s="686"/>
      <c r="AH13" s="686"/>
      <c r="AI13" s="686"/>
      <c r="AJ13" s="686"/>
      <c r="AK13" s="686"/>
      <c r="AL13" s="664" t="s">
        <v>126</v>
      </c>
      <c r="AM13" s="665"/>
      <c r="AN13" s="665"/>
      <c r="AO13" s="687"/>
      <c r="AP13" s="658" t="s">
        <v>252</v>
      </c>
      <c r="AQ13" s="659"/>
      <c r="AR13" s="659"/>
      <c r="AS13" s="659"/>
      <c r="AT13" s="659"/>
      <c r="AU13" s="659"/>
      <c r="AV13" s="659"/>
      <c r="AW13" s="659"/>
      <c r="AX13" s="659"/>
      <c r="AY13" s="659"/>
      <c r="AZ13" s="659"/>
      <c r="BA13" s="659"/>
      <c r="BB13" s="659"/>
      <c r="BC13" s="659"/>
      <c r="BD13" s="659"/>
      <c r="BE13" s="659"/>
      <c r="BF13" s="660"/>
      <c r="BG13" s="661">
        <v>1202654</v>
      </c>
      <c r="BH13" s="662"/>
      <c r="BI13" s="662"/>
      <c r="BJ13" s="662"/>
      <c r="BK13" s="662"/>
      <c r="BL13" s="662"/>
      <c r="BM13" s="662"/>
      <c r="BN13" s="663"/>
      <c r="BO13" s="685">
        <v>39.200000000000003</v>
      </c>
      <c r="BP13" s="685"/>
      <c r="BQ13" s="685"/>
      <c r="BR13" s="685"/>
      <c r="BS13" s="686" t="s">
        <v>126</v>
      </c>
      <c r="BT13" s="686"/>
      <c r="BU13" s="686"/>
      <c r="BV13" s="686"/>
      <c r="BW13" s="686"/>
      <c r="BX13" s="686"/>
      <c r="BY13" s="686"/>
      <c r="BZ13" s="686"/>
      <c r="CA13" s="686"/>
      <c r="CB13" s="724"/>
      <c r="CD13" s="658" t="s">
        <v>253</v>
      </c>
      <c r="CE13" s="659"/>
      <c r="CF13" s="659"/>
      <c r="CG13" s="659"/>
      <c r="CH13" s="659"/>
      <c r="CI13" s="659"/>
      <c r="CJ13" s="659"/>
      <c r="CK13" s="659"/>
      <c r="CL13" s="659"/>
      <c r="CM13" s="659"/>
      <c r="CN13" s="659"/>
      <c r="CO13" s="659"/>
      <c r="CP13" s="659"/>
      <c r="CQ13" s="660"/>
      <c r="CR13" s="661">
        <v>814709</v>
      </c>
      <c r="CS13" s="662"/>
      <c r="CT13" s="662"/>
      <c r="CU13" s="662"/>
      <c r="CV13" s="662"/>
      <c r="CW13" s="662"/>
      <c r="CX13" s="662"/>
      <c r="CY13" s="663"/>
      <c r="CZ13" s="685">
        <v>7.8</v>
      </c>
      <c r="DA13" s="685"/>
      <c r="DB13" s="685"/>
      <c r="DC13" s="685"/>
      <c r="DD13" s="652">
        <v>104929</v>
      </c>
      <c r="DE13" s="662"/>
      <c r="DF13" s="662"/>
      <c r="DG13" s="662"/>
      <c r="DH13" s="662"/>
      <c r="DI13" s="662"/>
      <c r="DJ13" s="662"/>
      <c r="DK13" s="662"/>
      <c r="DL13" s="662"/>
      <c r="DM13" s="662"/>
      <c r="DN13" s="662"/>
      <c r="DO13" s="662"/>
      <c r="DP13" s="663"/>
      <c r="DQ13" s="652">
        <v>728225</v>
      </c>
      <c r="DR13" s="662"/>
      <c r="DS13" s="662"/>
      <c r="DT13" s="662"/>
      <c r="DU13" s="662"/>
      <c r="DV13" s="662"/>
      <c r="DW13" s="662"/>
      <c r="DX13" s="662"/>
      <c r="DY13" s="662"/>
      <c r="DZ13" s="662"/>
      <c r="EA13" s="662"/>
      <c r="EB13" s="662"/>
      <c r="EC13" s="693"/>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126</v>
      </c>
      <c r="S14" s="662"/>
      <c r="T14" s="662"/>
      <c r="U14" s="662"/>
      <c r="V14" s="662"/>
      <c r="W14" s="662"/>
      <c r="X14" s="662"/>
      <c r="Y14" s="663"/>
      <c r="Z14" s="685" t="s">
        <v>126</v>
      </c>
      <c r="AA14" s="685"/>
      <c r="AB14" s="685"/>
      <c r="AC14" s="685"/>
      <c r="AD14" s="686" t="s">
        <v>126</v>
      </c>
      <c r="AE14" s="686"/>
      <c r="AF14" s="686"/>
      <c r="AG14" s="686"/>
      <c r="AH14" s="686"/>
      <c r="AI14" s="686"/>
      <c r="AJ14" s="686"/>
      <c r="AK14" s="686"/>
      <c r="AL14" s="664" t="s">
        <v>126</v>
      </c>
      <c r="AM14" s="665"/>
      <c r="AN14" s="665"/>
      <c r="AO14" s="687"/>
      <c r="AP14" s="658" t="s">
        <v>255</v>
      </c>
      <c r="AQ14" s="659"/>
      <c r="AR14" s="659"/>
      <c r="AS14" s="659"/>
      <c r="AT14" s="659"/>
      <c r="AU14" s="659"/>
      <c r="AV14" s="659"/>
      <c r="AW14" s="659"/>
      <c r="AX14" s="659"/>
      <c r="AY14" s="659"/>
      <c r="AZ14" s="659"/>
      <c r="BA14" s="659"/>
      <c r="BB14" s="659"/>
      <c r="BC14" s="659"/>
      <c r="BD14" s="659"/>
      <c r="BE14" s="659"/>
      <c r="BF14" s="660"/>
      <c r="BG14" s="661">
        <v>62731</v>
      </c>
      <c r="BH14" s="662"/>
      <c r="BI14" s="662"/>
      <c r="BJ14" s="662"/>
      <c r="BK14" s="662"/>
      <c r="BL14" s="662"/>
      <c r="BM14" s="662"/>
      <c r="BN14" s="663"/>
      <c r="BO14" s="685">
        <v>2</v>
      </c>
      <c r="BP14" s="685"/>
      <c r="BQ14" s="685"/>
      <c r="BR14" s="685"/>
      <c r="BS14" s="686" t="s">
        <v>126</v>
      </c>
      <c r="BT14" s="686"/>
      <c r="BU14" s="686"/>
      <c r="BV14" s="686"/>
      <c r="BW14" s="686"/>
      <c r="BX14" s="686"/>
      <c r="BY14" s="686"/>
      <c r="BZ14" s="686"/>
      <c r="CA14" s="686"/>
      <c r="CB14" s="724"/>
      <c r="CD14" s="658" t="s">
        <v>256</v>
      </c>
      <c r="CE14" s="659"/>
      <c r="CF14" s="659"/>
      <c r="CG14" s="659"/>
      <c r="CH14" s="659"/>
      <c r="CI14" s="659"/>
      <c r="CJ14" s="659"/>
      <c r="CK14" s="659"/>
      <c r="CL14" s="659"/>
      <c r="CM14" s="659"/>
      <c r="CN14" s="659"/>
      <c r="CO14" s="659"/>
      <c r="CP14" s="659"/>
      <c r="CQ14" s="660"/>
      <c r="CR14" s="661">
        <v>365315</v>
      </c>
      <c r="CS14" s="662"/>
      <c r="CT14" s="662"/>
      <c r="CU14" s="662"/>
      <c r="CV14" s="662"/>
      <c r="CW14" s="662"/>
      <c r="CX14" s="662"/>
      <c r="CY14" s="663"/>
      <c r="CZ14" s="685">
        <v>3.5</v>
      </c>
      <c r="DA14" s="685"/>
      <c r="DB14" s="685"/>
      <c r="DC14" s="685"/>
      <c r="DD14" s="652">
        <v>9621</v>
      </c>
      <c r="DE14" s="662"/>
      <c r="DF14" s="662"/>
      <c r="DG14" s="662"/>
      <c r="DH14" s="662"/>
      <c r="DI14" s="662"/>
      <c r="DJ14" s="662"/>
      <c r="DK14" s="662"/>
      <c r="DL14" s="662"/>
      <c r="DM14" s="662"/>
      <c r="DN14" s="662"/>
      <c r="DO14" s="662"/>
      <c r="DP14" s="663"/>
      <c r="DQ14" s="652">
        <v>362050</v>
      </c>
      <c r="DR14" s="662"/>
      <c r="DS14" s="662"/>
      <c r="DT14" s="662"/>
      <c r="DU14" s="662"/>
      <c r="DV14" s="662"/>
      <c r="DW14" s="662"/>
      <c r="DX14" s="662"/>
      <c r="DY14" s="662"/>
      <c r="DZ14" s="662"/>
      <c r="EA14" s="662"/>
      <c r="EB14" s="662"/>
      <c r="EC14" s="693"/>
    </row>
    <row r="15" spans="2:143" ht="11.25" customHeight="1" x14ac:dyDescent="0.15">
      <c r="B15" s="658" t="s">
        <v>257</v>
      </c>
      <c r="C15" s="659"/>
      <c r="D15" s="659"/>
      <c r="E15" s="659"/>
      <c r="F15" s="659"/>
      <c r="G15" s="659"/>
      <c r="H15" s="659"/>
      <c r="I15" s="659"/>
      <c r="J15" s="659"/>
      <c r="K15" s="659"/>
      <c r="L15" s="659"/>
      <c r="M15" s="659"/>
      <c r="N15" s="659"/>
      <c r="O15" s="659"/>
      <c r="P15" s="659"/>
      <c r="Q15" s="660"/>
      <c r="R15" s="661" t="s">
        <v>126</v>
      </c>
      <c r="S15" s="662"/>
      <c r="T15" s="662"/>
      <c r="U15" s="662"/>
      <c r="V15" s="662"/>
      <c r="W15" s="662"/>
      <c r="X15" s="662"/>
      <c r="Y15" s="663"/>
      <c r="Z15" s="685" t="s">
        <v>126</v>
      </c>
      <c r="AA15" s="685"/>
      <c r="AB15" s="685"/>
      <c r="AC15" s="685"/>
      <c r="AD15" s="686" t="s">
        <v>126</v>
      </c>
      <c r="AE15" s="686"/>
      <c r="AF15" s="686"/>
      <c r="AG15" s="686"/>
      <c r="AH15" s="686"/>
      <c r="AI15" s="686"/>
      <c r="AJ15" s="686"/>
      <c r="AK15" s="686"/>
      <c r="AL15" s="664" t="s">
        <v>126</v>
      </c>
      <c r="AM15" s="665"/>
      <c r="AN15" s="665"/>
      <c r="AO15" s="687"/>
      <c r="AP15" s="658" t="s">
        <v>258</v>
      </c>
      <c r="AQ15" s="659"/>
      <c r="AR15" s="659"/>
      <c r="AS15" s="659"/>
      <c r="AT15" s="659"/>
      <c r="AU15" s="659"/>
      <c r="AV15" s="659"/>
      <c r="AW15" s="659"/>
      <c r="AX15" s="659"/>
      <c r="AY15" s="659"/>
      <c r="AZ15" s="659"/>
      <c r="BA15" s="659"/>
      <c r="BB15" s="659"/>
      <c r="BC15" s="659"/>
      <c r="BD15" s="659"/>
      <c r="BE15" s="659"/>
      <c r="BF15" s="660"/>
      <c r="BG15" s="661">
        <v>136872</v>
      </c>
      <c r="BH15" s="662"/>
      <c r="BI15" s="662"/>
      <c r="BJ15" s="662"/>
      <c r="BK15" s="662"/>
      <c r="BL15" s="662"/>
      <c r="BM15" s="662"/>
      <c r="BN15" s="663"/>
      <c r="BO15" s="685">
        <v>4.5</v>
      </c>
      <c r="BP15" s="685"/>
      <c r="BQ15" s="685"/>
      <c r="BR15" s="685"/>
      <c r="BS15" s="686" t="s">
        <v>126</v>
      </c>
      <c r="BT15" s="686"/>
      <c r="BU15" s="686"/>
      <c r="BV15" s="686"/>
      <c r="BW15" s="686"/>
      <c r="BX15" s="686"/>
      <c r="BY15" s="686"/>
      <c r="BZ15" s="686"/>
      <c r="CA15" s="686"/>
      <c r="CB15" s="724"/>
      <c r="CD15" s="658" t="s">
        <v>259</v>
      </c>
      <c r="CE15" s="659"/>
      <c r="CF15" s="659"/>
      <c r="CG15" s="659"/>
      <c r="CH15" s="659"/>
      <c r="CI15" s="659"/>
      <c r="CJ15" s="659"/>
      <c r="CK15" s="659"/>
      <c r="CL15" s="659"/>
      <c r="CM15" s="659"/>
      <c r="CN15" s="659"/>
      <c r="CO15" s="659"/>
      <c r="CP15" s="659"/>
      <c r="CQ15" s="660"/>
      <c r="CR15" s="661">
        <v>1032219</v>
      </c>
      <c r="CS15" s="662"/>
      <c r="CT15" s="662"/>
      <c r="CU15" s="662"/>
      <c r="CV15" s="662"/>
      <c r="CW15" s="662"/>
      <c r="CX15" s="662"/>
      <c r="CY15" s="663"/>
      <c r="CZ15" s="685">
        <v>9.9</v>
      </c>
      <c r="DA15" s="685"/>
      <c r="DB15" s="685"/>
      <c r="DC15" s="685"/>
      <c r="DD15" s="652">
        <v>74680</v>
      </c>
      <c r="DE15" s="662"/>
      <c r="DF15" s="662"/>
      <c r="DG15" s="662"/>
      <c r="DH15" s="662"/>
      <c r="DI15" s="662"/>
      <c r="DJ15" s="662"/>
      <c r="DK15" s="662"/>
      <c r="DL15" s="662"/>
      <c r="DM15" s="662"/>
      <c r="DN15" s="662"/>
      <c r="DO15" s="662"/>
      <c r="DP15" s="663"/>
      <c r="DQ15" s="652">
        <v>878351</v>
      </c>
      <c r="DR15" s="662"/>
      <c r="DS15" s="662"/>
      <c r="DT15" s="662"/>
      <c r="DU15" s="662"/>
      <c r="DV15" s="662"/>
      <c r="DW15" s="662"/>
      <c r="DX15" s="662"/>
      <c r="DY15" s="662"/>
      <c r="DZ15" s="662"/>
      <c r="EA15" s="662"/>
      <c r="EB15" s="662"/>
      <c r="EC15" s="693"/>
    </row>
    <row r="16" spans="2:143" ht="11.25" customHeight="1" x14ac:dyDescent="0.15">
      <c r="B16" s="658" t="s">
        <v>260</v>
      </c>
      <c r="C16" s="659"/>
      <c r="D16" s="659"/>
      <c r="E16" s="659"/>
      <c r="F16" s="659"/>
      <c r="G16" s="659"/>
      <c r="H16" s="659"/>
      <c r="I16" s="659"/>
      <c r="J16" s="659"/>
      <c r="K16" s="659"/>
      <c r="L16" s="659"/>
      <c r="M16" s="659"/>
      <c r="N16" s="659"/>
      <c r="O16" s="659"/>
      <c r="P16" s="659"/>
      <c r="Q16" s="660"/>
      <c r="R16" s="661">
        <v>6034</v>
      </c>
      <c r="S16" s="662"/>
      <c r="T16" s="662"/>
      <c r="U16" s="662"/>
      <c r="V16" s="662"/>
      <c r="W16" s="662"/>
      <c r="X16" s="662"/>
      <c r="Y16" s="663"/>
      <c r="Z16" s="685">
        <v>0.1</v>
      </c>
      <c r="AA16" s="685"/>
      <c r="AB16" s="685"/>
      <c r="AC16" s="685"/>
      <c r="AD16" s="686">
        <v>6034</v>
      </c>
      <c r="AE16" s="686"/>
      <c r="AF16" s="686"/>
      <c r="AG16" s="686"/>
      <c r="AH16" s="686"/>
      <c r="AI16" s="686"/>
      <c r="AJ16" s="686"/>
      <c r="AK16" s="686"/>
      <c r="AL16" s="664">
        <v>0.1</v>
      </c>
      <c r="AM16" s="665"/>
      <c r="AN16" s="665"/>
      <c r="AO16" s="687"/>
      <c r="AP16" s="658" t="s">
        <v>261</v>
      </c>
      <c r="AQ16" s="659"/>
      <c r="AR16" s="659"/>
      <c r="AS16" s="659"/>
      <c r="AT16" s="659"/>
      <c r="AU16" s="659"/>
      <c r="AV16" s="659"/>
      <c r="AW16" s="659"/>
      <c r="AX16" s="659"/>
      <c r="AY16" s="659"/>
      <c r="AZ16" s="659"/>
      <c r="BA16" s="659"/>
      <c r="BB16" s="659"/>
      <c r="BC16" s="659"/>
      <c r="BD16" s="659"/>
      <c r="BE16" s="659"/>
      <c r="BF16" s="660"/>
      <c r="BG16" s="661" t="s">
        <v>126</v>
      </c>
      <c r="BH16" s="662"/>
      <c r="BI16" s="662"/>
      <c r="BJ16" s="662"/>
      <c r="BK16" s="662"/>
      <c r="BL16" s="662"/>
      <c r="BM16" s="662"/>
      <c r="BN16" s="663"/>
      <c r="BO16" s="685" t="s">
        <v>126</v>
      </c>
      <c r="BP16" s="685"/>
      <c r="BQ16" s="685"/>
      <c r="BR16" s="685"/>
      <c r="BS16" s="686" t="s">
        <v>126</v>
      </c>
      <c r="BT16" s="686"/>
      <c r="BU16" s="686"/>
      <c r="BV16" s="686"/>
      <c r="BW16" s="686"/>
      <c r="BX16" s="686"/>
      <c r="BY16" s="686"/>
      <c r="BZ16" s="686"/>
      <c r="CA16" s="686"/>
      <c r="CB16" s="724"/>
      <c r="CD16" s="658" t="s">
        <v>262</v>
      </c>
      <c r="CE16" s="659"/>
      <c r="CF16" s="659"/>
      <c r="CG16" s="659"/>
      <c r="CH16" s="659"/>
      <c r="CI16" s="659"/>
      <c r="CJ16" s="659"/>
      <c r="CK16" s="659"/>
      <c r="CL16" s="659"/>
      <c r="CM16" s="659"/>
      <c r="CN16" s="659"/>
      <c r="CO16" s="659"/>
      <c r="CP16" s="659"/>
      <c r="CQ16" s="660"/>
      <c r="CR16" s="661" t="s">
        <v>126</v>
      </c>
      <c r="CS16" s="662"/>
      <c r="CT16" s="662"/>
      <c r="CU16" s="662"/>
      <c r="CV16" s="662"/>
      <c r="CW16" s="662"/>
      <c r="CX16" s="662"/>
      <c r="CY16" s="663"/>
      <c r="CZ16" s="685" t="s">
        <v>126</v>
      </c>
      <c r="DA16" s="685"/>
      <c r="DB16" s="685"/>
      <c r="DC16" s="685"/>
      <c r="DD16" s="652" t="s">
        <v>126</v>
      </c>
      <c r="DE16" s="662"/>
      <c r="DF16" s="662"/>
      <c r="DG16" s="662"/>
      <c r="DH16" s="662"/>
      <c r="DI16" s="662"/>
      <c r="DJ16" s="662"/>
      <c r="DK16" s="662"/>
      <c r="DL16" s="662"/>
      <c r="DM16" s="662"/>
      <c r="DN16" s="662"/>
      <c r="DO16" s="662"/>
      <c r="DP16" s="663"/>
      <c r="DQ16" s="652" t="s">
        <v>126</v>
      </c>
      <c r="DR16" s="662"/>
      <c r="DS16" s="662"/>
      <c r="DT16" s="662"/>
      <c r="DU16" s="662"/>
      <c r="DV16" s="662"/>
      <c r="DW16" s="662"/>
      <c r="DX16" s="662"/>
      <c r="DY16" s="662"/>
      <c r="DZ16" s="662"/>
      <c r="EA16" s="662"/>
      <c r="EB16" s="662"/>
      <c r="EC16" s="693"/>
    </row>
    <row r="17" spans="2:133" ht="11.25" customHeight="1" x14ac:dyDescent="0.15">
      <c r="B17" s="658" t="s">
        <v>263</v>
      </c>
      <c r="C17" s="659"/>
      <c r="D17" s="659"/>
      <c r="E17" s="659"/>
      <c r="F17" s="659"/>
      <c r="G17" s="659"/>
      <c r="H17" s="659"/>
      <c r="I17" s="659"/>
      <c r="J17" s="659"/>
      <c r="K17" s="659"/>
      <c r="L17" s="659"/>
      <c r="M17" s="659"/>
      <c r="N17" s="659"/>
      <c r="O17" s="659"/>
      <c r="P17" s="659"/>
      <c r="Q17" s="660"/>
      <c r="R17" s="661">
        <v>14108</v>
      </c>
      <c r="S17" s="662"/>
      <c r="T17" s="662"/>
      <c r="U17" s="662"/>
      <c r="V17" s="662"/>
      <c r="W17" s="662"/>
      <c r="X17" s="662"/>
      <c r="Y17" s="663"/>
      <c r="Z17" s="685">
        <v>0.1</v>
      </c>
      <c r="AA17" s="685"/>
      <c r="AB17" s="685"/>
      <c r="AC17" s="685"/>
      <c r="AD17" s="686">
        <v>14108</v>
      </c>
      <c r="AE17" s="686"/>
      <c r="AF17" s="686"/>
      <c r="AG17" s="686"/>
      <c r="AH17" s="686"/>
      <c r="AI17" s="686"/>
      <c r="AJ17" s="686"/>
      <c r="AK17" s="686"/>
      <c r="AL17" s="664">
        <v>0.2</v>
      </c>
      <c r="AM17" s="665"/>
      <c r="AN17" s="665"/>
      <c r="AO17" s="687"/>
      <c r="AP17" s="658" t="s">
        <v>264</v>
      </c>
      <c r="AQ17" s="659"/>
      <c r="AR17" s="659"/>
      <c r="AS17" s="659"/>
      <c r="AT17" s="659"/>
      <c r="AU17" s="659"/>
      <c r="AV17" s="659"/>
      <c r="AW17" s="659"/>
      <c r="AX17" s="659"/>
      <c r="AY17" s="659"/>
      <c r="AZ17" s="659"/>
      <c r="BA17" s="659"/>
      <c r="BB17" s="659"/>
      <c r="BC17" s="659"/>
      <c r="BD17" s="659"/>
      <c r="BE17" s="659"/>
      <c r="BF17" s="660"/>
      <c r="BG17" s="661" t="s">
        <v>126</v>
      </c>
      <c r="BH17" s="662"/>
      <c r="BI17" s="662"/>
      <c r="BJ17" s="662"/>
      <c r="BK17" s="662"/>
      <c r="BL17" s="662"/>
      <c r="BM17" s="662"/>
      <c r="BN17" s="663"/>
      <c r="BO17" s="685" t="s">
        <v>126</v>
      </c>
      <c r="BP17" s="685"/>
      <c r="BQ17" s="685"/>
      <c r="BR17" s="685"/>
      <c r="BS17" s="686" t="s">
        <v>126</v>
      </c>
      <c r="BT17" s="686"/>
      <c r="BU17" s="686"/>
      <c r="BV17" s="686"/>
      <c r="BW17" s="686"/>
      <c r="BX17" s="686"/>
      <c r="BY17" s="686"/>
      <c r="BZ17" s="686"/>
      <c r="CA17" s="686"/>
      <c r="CB17" s="724"/>
      <c r="CD17" s="658" t="s">
        <v>265</v>
      </c>
      <c r="CE17" s="659"/>
      <c r="CF17" s="659"/>
      <c r="CG17" s="659"/>
      <c r="CH17" s="659"/>
      <c r="CI17" s="659"/>
      <c r="CJ17" s="659"/>
      <c r="CK17" s="659"/>
      <c r="CL17" s="659"/>
      <c r="CM17" s="659"/>
      <c r="CN17" s="659"/>
      <c r="CO17" s="659"/>
      <c r="CP17" s="659"/>
      <c r="CQ17" s="660"/>
      <c r="CR17" s="661">
        <v>917308</v>
      </c>
      <c r="CS17" s="662"/>
      <c r="CT17" s="662"/>
      <c r="CU17" s="662"/>
      <c r="CV17" s="662"/>
      <c r="CW17" s="662"/>
      <c r="CX17" s="662"/>
      <c r="CY17" s="663"/>
      <c r="CZ17" s="685">
        <v>8.8000000000000007</v>
      </c>
      <c r="DA17" s="685"/>
      <c r="DB17" s="685"/>
      <c r="DC17" s="685"/>
      <c r="DD17" s="652" t="s">
        <v>126</v>
      </c>
      <c r="DE17" s="662"/>
      <c r="DF17" s="662"/>
      <c r="DG17" s="662"/>
      <c r="DH17" s="662"/>
      <c r="DI17" s="662"/>
      <c r="DJ17" s="662"/>
      <c r="DK17" s="662"/>
      <c r="DL17" s="662"/>
      <c r="DM17" s="662"/>
      <c r="DN17" s="662"/>
      <c r="DO17" s="662"/>
      <c r="DP17" s="663"/>
      <c r="DQ17" s="652">
        <v>891070</v>
      </c>
      <c r="DR17" s="662"/>
      <c r="DS17" s="662"/>
      <c r="DT17" s="662"/>
      <c r="DU17" s="662"/>
      <c r="DV17" s="662"/>
      <c r="DW17" s="662"/>
      <c r="DX17" s="662"/>
      <c r="DY17" s="662"/>
      <c r="DZ17" s="662"/>
      <c r="EA17" s="662"/>
      <c r="EB17" s="662"/>
      <c r="EC17" s="693"/>
    </row>
    <row r="18" spans="2:133" ht="11.25" customHeight="1" x14ac:dyDescent="0.15">
      <c r="B18" s="658" t="s">
        <v>266</v>
      </c>
      <c r="C18" s="659"/>
      <c r="D18" s="659"/>
      <c r="E18" s="659"/>
      <c r="F18" s="659"/>
      <c r="G18" s="659"/>
      <c r="H18" s="659"/>
      <c r="I18" s="659"/>
      <c r="J18" s="659"/>
      <c r="K18" s="659"/>
      <c r="L18" s="659"/>
      <c r="M18" s="659"/>
      <c r="N18" s="659"/>
      <c r="O18" s="659"/>
      <c r="P18" s="659"/>
      <c r="Q18" s="660"/>
      <c r="R18" s="661">
        <v>51714</v>
      </c>
      <c r="S18" s="662"/>
      <c r="T18" s="662"/>
      <c r="U18" s="662"/>
      <c r="V18" s="662"/>
      <c r="W18" s="662"/>
      <c r="X18" s="662"/>
      <c r="Y18" s="663"/>
      <c r="Z18" s="685">
        <v>0.5</v>
      </c>
      <c r="AA18" s="685"/>
      <c r="AB18" s="685"/>
      <c r="AC18" s="685"/>
      <c r="AD18" s="686">
        <v>50957</v>
      </c>
      <c r="AE18" s="686"/>
      <c r="AF18" s="686"/>
      <c r="AG18" s="686"/>
      <c r="AH18" s="686"/>
      <c r="AI18" s="686"/>
      <c r="AJ18" s="686"/>
      <c r="AK18" s="686"/>
      <c r="AL18" s="664">
        <v>0.80000001192092896</v>
      </c>
      <c r="AM18" s="665"/>
      <c r="AN18" s="665"/>
      <c r="AO18" s="687"/>
      <c r="AP18" s="658" t="s">
        <v>267</v>
      </c>
      <c r="AQ18" s="659"/>
      <c r="AR18" s="659"/>
      <c r="AS18" s="659"/>
      <c r="AT18" s="659"/>
      <c r="AU18" s="659"/>
      <c r="AV18" s="659"/>
      <c r="AW18" s="659"/>
      <c r="AX18" s="659"/>
      <c r="AY18" s="659"/>
      <c r="AZ18" s="659"/>
      <c r="BA18" s="659"/>
      <c r="BB18" s="659"/>
      <c r="BC18" s="659"/>
      <c r="BD18" s="659"/>
      <c r="BE18" s="659"/>
      <c r="BF18" s="660"/>
      <c r="BG18" s="661" t="s">
        <v>126</v>
      </c>
      <c r="BH18" s="662"/>
      <c r="BI18" s="662"/>
      <c r="BJ18" s="662"/>
      <c r="BK18" s="662"/>
      <c r="BL18" s="662"/>
      <c r="BM18" s="662"/>
      <c r="BN18" s="663"/>
      <c r="BO18" s="685" t="s">
        <v>126</v>
      </c>
      <c r="BP18" s="685"/>
      <c r="BQ18" s="685"/>
      <c r="BR18" s="685"/>
      <c r="BS18" s="686" t="s">
        <v>126</v>
      </c>
      <c r="BT18" s="686"/>
      <c r="BU18" s="686"/>
      <c r="BV18" s="686"/>
      <c r="BW18" s="686"/>
      <c r="BX18" s="686"/>
      <c r="BY18" s="686"/>
      <c r="BZ18" s="686"/>
      <c r="CA18" s="686"/>
      <c r="CB18" s="724"/>
      <c r="CD18" s="658" t="s">
        <v>268</v>
      </c>
      <c r="CE18" s="659"/>
      <c r="CF18" s="659"/>
      <c r="CG18" s="659"/>
      <c r="CH18" s="659"/>
      <c r="CI18" s="659"/>
      <c r="CJ18" s="659"/>
      <c r="CK18" s="659"/>
      <c r="CL18" s="659"/>
      <c r="CM18" s="659"/>
      <c r="CN18" s="659"/>
      <c r="CO18" s="659"/>
      <c r="CP18" s="659"/>
      <c r="CQ18" s="660"/>
      <c r="CR18" s="661" t="s">
        <v>126</v>
      </c>
      <c r="CS18" s="662"/>
      <c r="CT18" s="662"/>
      <c r="CU18" s="662"/>
      <c r="CV18" s="662"/>
      <c r="CW18" s="662"/>
      <c r="CX18" s="662"/>
      <c r="CY18" s="663"/>
      <c r="CZ18" s="685" t="s">
        <v>126</v>
      </c>
      <c r="DA18" s="685"/>
      <c r="DB18" s="685"/>
      <c r="DC18" s="685"/>
      <c r="DD18" s="652" t="s">
        <v>126</v>
      </c>
      <c r="DE18" s="662"/>
      <c r="DF18" s="662"/>
      <c r="DG18" s="662"/>
      <c r="DH18" s="662"/>
      <c r="DI18" s="662"/>
      <c r="DJ18" s="662"/>
      <c r="DK18" s="662"/>
      <c r="DL18" s="662"/>
      <c r="DM18" s="662"/>
      <c r="DN18" s="662"/>
      <c r="DO18" s="662"/>
      <c r="DP18" s="663"/>
      <c r="DQ18" s="652" t="s">
        <v>126</v>
      </c>
      <c r="DR18" s="662"/>
      <c r="DS18" s="662"/>
      <c r="DT18" s="662"/>
      <c r="DU18" s="662"/>
      <c r="DV18" s="662"/>
      <c r="DW18" s="662"/>
      <c r="DX18" s="662"/>
      <c r="DY18" s="662"/>
      <c r="DZ18" s="662"/>
      <c r="EA18" s="662"/>
      <c r="EB18" s="662"/>
      <c r="EC18" s="693"/>
    </row>
    <row r="19" spans="2:133" ht="11.25" customHeight="1" x14ac:dyDescent="0.15">
      <c r="B19" s="658" t="s">
        <v>269</v>
      </c>
      <c r="C19" s="659"/>
      <c r="D19" s="659"/>
      <c r="E19" s="659"/>
      <c r="F19" s="659"/>
      <c r="G19" s="659"/>
      <c r="H19" s="659"/>
      <c r="I19" s="659"/>
      <c r="J19" s="659"/>
      <c r="K19" s="659"/>
      <c r="L19" s="659"/>
      <c r="M19" s="659"/>
      <c r="N19" s="659"/>
      <c r="O19" s="659"/>
      <c r="P19" s="659"/>
      <c r="Q19" s="660"/>
      <c r="R19" s="661">
        <v>35129</v>
      </c>
      <c r="S19" s="662"/>
      <c r="T19" s="662"/>
      <c r="U19" s="662"/>
      <c r="V19" s="662"/>
      <c r="W19" s="662"/>
      <c r="X19" s="662"/>
      <c r="Y19" s="663"/>
      <c r="Z19" s="685">
        <v>0.3</v>
      </c>
      <c r="AA19" s="685"/>
      <c r="AB19" s="685"/>
      <c r="AC19" s="685"/>
      <c r="AD19" s="686">
        <v>35129</v>
      </c>
      <c r="AE19" s="686"/>
      <c r="AF19" s="686"/>
      <c r="AG19" s="686"/>
      <c r="AH19" s="686"/>
      <c r="AI19" s="686"/>
      <c r="AJ19" s="686"/>
      <c r="AK19" s="686"/>
      <c r="AL19" s="664">
        <v>0.5</v>
      </c>
      <c r="AM19" s="665"/>
      <c r="AN19" s="665"/>
      <c r="AO19" s="687"/>
      <c r="AP19" s="658" t="s">
        <v>270</v>
      </c>
      <c r="AQ19" s="659"/>
      <c r="AR19" s="659"/>
      <c r="AS19" s="659"/>
      <c r="AT19" s="659"/>
      <c r="AU19" s="659"/>
      <c r="AV19" s="659"/>
      <c r="AW19" s="659"/>
      <c r="AX19" s="659"/>
      <c r="AY19" s="659"/>
      <c r="AZ19" s="659"/>
      <c r="BA19" s="659"/>
      <c r="BB19" s="659"/>
      <c r="BC19" s="659"/>
      <c r="BD19" s="659"/>
      <c r="BE19" s="659"/>
      <c r="BF19" s="660"/>
      <c r="BG19" s="661">
        <v>132819</v>
      </c>
      <c r="BH19" s="662"/>
      <c r="BI19" s="662"/>
      <c r="BJ19" s="662"/>
      <c r="BK19" s="662"/>
      <c r="BL19" s="662"/>
      <c r="BM19" s="662"/>
      <c r="BN19" s="663"/>
      <c r="BO19" s="685">
        <v>4.3</v>
      </c>
      <c r="BP19" s="685"/>
      <c r="BQ19" s="685"/>
      <c r="BR19" s="685"/>
      <c r="BS19" s="686" t="s">
        <v>126</v>
      </c>
      <c r="BT19" s="686"/>
      <c r="BU19" s="686"/>
      <c r="BV19" s="686"/>
      <c r="BW19" s="686"/>
      <c r="BX19" s="686"/>
      <c r="BY19" s="686"/>
      <c r="BZ19" s="686"/>
      <c r="CA19" s="686"/>
      <c r="CB19" s="724"/>
      <c r="CD19" s="658" t="s">
        <v>271</v>
      </c>
      <c r="CE19" s="659"/>
      <c r="CF19" s="659"/>
      <c r="CG19" s="659"/>
      <c r="CH19" s="659"/>
      <c r="CI19" s="659"/>
      <c r="CJ19" s="659"/>
      <c r="CK19" s="659"/>
      <c r="CL19" s="659"/>
      <c r="CM19" s="659"/>
      <c r="CN19" s="659"/>
      <c r="CO19" s="659"/>
      <c r="CP19" s="659"/>
      <c r="CQ19" s="660"/>
      <c r="CR19" s="661" t="s">
        <v>126</v>
      </c>
      <c r="CS19" s="662"/>
      <c r="CT19" s="662"/>
      <c r="CU19" s="662"/>
      <c r="CV19" s="662"/>
      <c r="CW19" s="662"/>
      <c r="CX19" s="662"/>
      <c r="CY19" s="663"/>
      <c r="CZ19" s="685" t="s">
        <v>126</v>
      </c>
      <c r="DA19" s="685"/>
      <c r="DB19" s="685"/>
      <c r="DC19" s="685"/>
      <c r="DD19" s="652" t="s">
        <v>126</v>
      </c>
      <c r="DE19" s="662"/>
      <c r="DF19" s="662"/>
      <c r="DG19" s="662"/>
      <c r="DH19" s="662"/>
      <c r="DI19" s="662"/>
      <c r="DJ19" s="662"/>
      <c r="DK19" s="662"/>
      <c r="DL19" s="662"/>
      <c r="DM19" s="662"/>
      <c r="DN19" s="662"/>
      <c r="DO19" s="662"/>
      <c r="DP19" s="663"/>
      <c r="DQ19" s="652" t="s">
        <v>126</v>
      </c>
      <c r="DR19" s="662"/>
      <c r="DS19" s="662"/>
      <c r="DT19" s="662"/>
      <c r="DU19" s="662"/>
      <c r="DV19" s="662"/>
      <c r="DW19" s="662"/>
      <c r="DX19" s="662"/>
      <c r="DY19" s="662"/>
      <c r="DZ19" s="662"/>
      <c r="EA19" s="662"/>
      <c r="EB19" s="662"/>
      <c r="EC19" s="693"/>
    </row>
    <row r="20" spans="2:133" ht="11.25" customHeight="1" x14ac:dyDescent="0.15">
      <c r="B20" s="658" t="s">
        <v>272</v>
      </c>
      <c r="C20" s="659"/>
      <c r="D20" s="659"/>
      <c r="E20" s="659"/>
      <c r="F20" s="659"/>
      <c r="G20" s="659"/>
      <c r="H20" s="659"/>
      <c r="I20" s="659"/>
      <c r="J20" s="659"/>
      <c r="K20" s="659"/>
      <c r="L20" s="659"/>
      <c r="M20" s="659"/>
      <c r="N20" s="659"/>
      <c r="O20" s="659"/>
      <c r="P20" s="659"/>
      <c r="Q20" s="660"/>
      <c r="R20" s="661">
        <v>2033</v>
      </c>
      <c r="S20" s="662"/>
      <c r="T20" s="662"/>
      <c r="U20" s="662"/>
      <c r="V20" s="662"/>
      <c r="W20" s="662"/>
      <c r="X20" s="662"/>
      <c r="Y20" s="663"/>
      <c r="Z20" s="685">
        <v>0</v>
      </c>
      <c r="AA20" s="685"/>
      <c r="AB20" s="685"/>
      <c r="AC20" s="685"/>
      <c r="AD20" s="686">
        <v>2033</v>
      </c>
      <c r="AE20" s="686"/>
      <c r="AF20" s="686"/>
      <c r="AG20" s="686"/>
      <c r="AH20" s="686"/>
      <c r="AI20" s="686"/>
      <c r="AJ20" s="686"/>
      <c r="AK20" s="686"/>
      <c r="AL20" s="664">
        <v>0</v>
      </c>
      <c r="AM20" s="665"/>
      <c r="AN20" s="665"/>
      <c r="AO20" s="687"/>
      <c r="AP20" s="658" t="s">
        <v>273</v>
      </c>
      <c r="AQ20" s="659"/>
      <c r="AR20" s="659"/>
      <c r="AS20" s="659"/>
      <c r="AT20" s="659"/>
      <c r="AU20" s="659"/>
      <c r="AV20" s="659"/>
      <c r="AW20" s="659"/>
      <c r="AX20" s="659"/>
      <c r="AY20" s="659"/>
      <c r="AZ20" s="659"/>
      <c r="BA20" s="659"/>
      <c r="BB20" s="659"/>
      <c r="BC20" s="659"/>
      <c r="BD20" s="659"/>
      <c r="BE20" s="659"/>
      <c r="BF20" s="660"/>
      <c r="BG20" s="661">
        <v>132819</v>
      </c>
      <c r="BH20" s="662"/>
      <c r="BI20" s="662"/>
      <c r="BJ20" s="662"/>
      <c r="BK20" s="662"/>
      <c r="BL20" s="662"/>
      <c r="BM20" s="662"/>
      <c r="BN20" s="663"/>
      <c r="BO20" s="685">
        <v>4.3</v>
      </c>
      <c r="BP20" s="685"/>
      <c r="BQ20" s="685"/>
      <c r="BR20" s="685"/>
      <c r="BS20" s="686" t="s">
        <v>126</v>
      </c>
      <c r="BT20" s="686"/>
      <c r="BU20" s="686"/>
      <c r="BV20" s="686"/>
      <c r="BW20" s="686"/>
      <c r="BX20" s="686"/>
      <c r="BY20" s="686"/>
      <c r="BZ20" s="686"/>
      <c r="CA20" s="686"/>
      <c r="CB20" s="724"/>
      <c r="CD20" s="658" t="s">
        <v>274</v>
      </c>
      <c r="CE20" s="659"/>
      <c r="CF20" s="659"/>
      <c r="CG20" s="659"/>
      <c r="CH20" s="659"/>
      <c r="CI20" s="659"/>
      <c r="CJ20" s="659"/>
      <c r="CK20" s="659"/>
      <c r="CL20" s="659"/>
      <c r="CM20" s="659"/>
      <c r="CN20" s="659"/>
      <c r="CO20" s="659"/>
      <c r="CP20" s="659"/>
      <c r="CQ20" s="660"/>
      <c r="CR20" s="661">
        <v>10433195</v>
      </c>
      <c r="CS20" s="662"/>
      <c r="CT20" s="662"/>
      <c r="CU20" s="662"/>
      <c r="CV20" s="662"/>
      <c r="CW20" s="662"/>
      <c r="CX20" s="662"/>
      <c r="CY20" s="663"/>
      <c r="CZ20" s="685">
        <v>100</v>
      </c>
      <c r="DA20" s="685"/>
      <c r="DB20" s="685"/>
      <c r="DC20" s="685"/>
      <c r="DD20" s="652">
        <v>345479</v>
      </c>
      <c r="DE20" s="662"/>
      <c r="DF20" s="662"/>
      <c r="DG20" s="662"/>
      <c r="DH20" s="662"/>
      <c r="DI20" s="662"/>
      <c r="DJ20" s="662"/>
      <c r="DK20" s="662"/>
      <c r="DL20" s="662"/>
      <c r="DM20" s="662"/>
      <c r="DN20" s="662"/>
      <c r="DO20" s="662"/>
      <c r="DP20" s="663"/>
      <c r="DQ20" s="652">
        <v>7237137</v>
      </c>
      <c r="DR20" s="662"/>
      <c r="DS20" s="662"/>
      <c r="DT20" s="662"/>
      <c r="DU20" s="662"/>
      <c r="DV20" s="662"/>
      <c r="DW20" s="662"/>
      <c r="DX20" s="662"/>
      <c r="DY20" s="662"/>
      <c r="DZ20" s="662"/>
      <c r="EA20" s="662"/>
      <c r="EB20" s="662"/>
      <c r="EC20" s="693"/>
    </row>
    <row r="21" spans="2:133" ht="11.25" customHeight="1" x14ac:dyDescent="0.15">
      <c r="B21" s="658" t="s">
        <v>275</v>
      </c>
      <c r="C21" s="659"/>
      <c r="D21" s="659"/>
      <c r="E21" s="659"/>
      <c r="F21" s="659"/>
      <c r="G21" s="659"/>
      <c r="H21" s="659"/>
      <c r="I21" s="659"/>
      <c r="J21" s="659"/>
      <c r="K21" s="659"/>
      <c r="L21" s="659"/>
      <c r="M21" s="659"/>
      <c r="N21" s="659"/>
      <c r="O21" s="659"/>
      <c r="P21" s="659"/>
      <c r="Q21" s="660"/>
      <c r="R21" s="661">
        <v>1133</v>
      </c>
      <c r="S21" s="662"/>
      <c r="T21" s="662"/>
      <c r="U21" s="662"/>
      <c r="V21" s="662"/>
      <c r="W21" s="662"/>
      <c r="X21" s="662"/>
      <c r="Y21" s="663"/>
      <c r="Z21" s="685">
        <v>0</v>
      </c>
      <c r="AA21" s="685"/>
      <c r="AB21" s="685"/>
      <c r="AC21" s="685"/>
      <c r="AD21" s="686">
        <v>1133</v>
      </c>
      <c r="AE21" s="686"/>
      <c r="AF21" s="686"/>
      <c r="AG21" s="686"/>
      <c r="AH21" s="686"/>
      <c r="AI21" s="686"/>
      <c r="AJ21" s="686"/>
      <c r="AK21" s="686"/>
      <c r="AL21" s="664">
        <v>0</v>
      </c>
      <c r="AM21" s="665"/>
      <c r="AN21" s="665"/>
      <c r="AO21" s="687"/>
      <c r="AP21" s="658" t="s">
        <v>276</v>
      </c>
      <c r="AQ21" s="732"/>
      <c r="AR21" s="732"/>
      <c r="AS21" s="732"/>
      <c r="AT21" s="732"/>
      <c r="AU21" s="732"/>
      <c r="AV21" s="732"/>
      <c r="AW21" s="732"/>
      <c r="AX21" s="732"/>
      <c r="AY21" s="732"/>
      <c r="AZ21" s="732"/>
      <c r="BA21" s="732"/>
      <c r="BB21" s="732"/>
      <c r="BC21" s="732"/>
      <c r="BD21" s="732"/>
      <c r="BE21" s="732"/>
      <c r="BF21" s="733"/>
      <c r="BG21" s="661" t="s">
        <v>126</v>
      </c>
      <c r="BH21" s="662"/>
      <c r="BI21" s="662"/>
      <c r="BJ21" s="662"/>
      <c r="BK21" s="662"/>
      <c r="BL21" s="662"/>
      <c r="BM21" s="662"/>
      <c r="BN21" s="663"/>
      <c r="BO21" s="685" t="s">
        <v>126</v>
      </c>
      <c r="BP21" s="685"/>
      <c r="BQ21" s="685"/>
      <c r="BR21" s="685"/>
      <c r="BS21" s="686" t="s">
        <v>126</v>
      </c>
      <c r="BT21" s="686"/>
      <c r="BU21" s="686"/>
      <c r="BV21" s="686"/>
      <c r="BW21" s="686"/>
      <c r="BX21" s="686"/>
      <c r="BY21" s="686"/>
      <c r="BZ21" s="686"/>
      <c r="CA21" s="686"/>
      <c r="CB21" s="724"/>
      <c r="CD21" s="636"/>
      <c r="CE21" s="637"/>
      <c r="CF21" s="637"/>
      <c r="CG21" s="637"/>
      <c r="CH21" s="637"/>
      <c r="CI21" s="637"/>
      <c r="CJ21" s="637"/>
      <c r="CK21" s="637"/>
      <c r="CL21" s="637"/>
      <c r="CM21" s="637"/>
      <c r="CN21" s="637"/>
      <c r="CO21" s="637"/>
      <c r="CP21" s="637"/>
      <c r="CQ21" s="638"/>
      <c r="CR21" s="745"/>
      <c r="CS21" s="743"/>
      <c r="CT21" s="743"/>
      <c r="CU21" s="743"/>
      <c r="CV21" s="743"/>
      <c r="CW21" s="743"/>
      <c r="CX21" s="743"/>
      <c r="CY21" s="746"/>
      <c r="CZ21" s="747"/>
      <c r="DA21" s="747"/>
      <c r="DB21" s="747"/>
      <c r="DC21" s="747"/>
      <c r="DD21" s="742"/>
      <c r="DE21" s="743"/>
      <c r="DF21" s="743"/>
      <c r="DG21" s="743"/>
      <c r="DH21" s="743"/>
      <c r="DI21" s="743"/>
      <c r="DJ21" s="743"/>
      <c r="DK21" s="743"/>
      <c r="DL21" s="743"/>
      <c r="DM21" s="743"/>
      <c r="DN21" s="743"/>
      <c r="DO21" s="743"/>
      <c r="DP21" s="746"/>
      <c r="DQ21" s="742"/>
      <c r="DR21" s="743"/>
      <c r="DS21" s="743"/>
      <c r="DT21" s="743"/>
      <c r="DU21" s="743"/>
      <c r="DV21" s="743"/>
      <c r="DW21" s="743"/>
      <c r="DX21" s="743"/>
      <c r="DY21" s="743"/>
      <c r="DZ21" s="743"/>
      <c r="EA21" s="743"/>
      <c r="EB21" s="743"/>
      <c r="EC21" s="744"/>
    </row>
    <row r="22" spans="2:133" ht="11.25" customHeight="1" x14ac:dyDescent="0.15">
      <c r="B22" s="716" t="s">
        <v>277</v>
      </c>
      <c r="C22" s="717"/>
      <c r="D22" s="717"/>
      <c r="E22" s="717"/>
      <c r="F22" s="717"/>
      <c r="G22" s="717"/>
      <c r="H22" s="717"/>
      <c r="I22" s="717"/>
      <c r="J22" s="717"/>
      <c r="K22" s="717"/>
      <c r="L22" s="717"/>
      <c r="M22" s="717"/>
      <c r="N22" s="717"/>
      <c r="O22" s="717"/>
      <c r="P22" s="717"/>
      <c r="Q22" s="718"/>
      <c r="R22" s="661">
        <v>13419</v>
      </c>
      <c r="S22" s="662"/>
      <c r="T22" s="662"/>
      <c r="U22" s="662"/>
      <c r="V22" s="662"/>
      <c r="W22" s="662"/>
      <c r="X22" s="662"/>
      <c r="Y22" s="663"/>
      <c r="Z22" s="685">
        <v>0.1</v>
      </c>
      <c r="AA22" s="685"/>
      <c r="AB22" s="685"/>
      <c r="AC22" s="685"/>
      <c r="AD22" s="686">
        <v>12662</v>
      </c>
      <c r="AE22" s="686"/>
      <c r="AF22" s="686"/>
      <c r="AG22" s="686"/>
      <c r="AH22" s="686"/>
      <c r="AI22" s="686"/>
      <c r="AJ22" s="686"/>
      <c r="AK22" s="686"/>
      <c r="AL22" s="664">
        <v>0.20000000298023224</v>
      </c>
      <c r="AM22" s="665"/>
      <c r="AN22" s="665"/>
      <c r="AO22" s="687"/>
      <c r="AP22" s="658" t="s">
        <v>278</v>
      </c>
      <c r="AQ22" s="732"/>
      <c r="AR22" s="732"/>
      <c r="AS22" s="732"/>
      <c r="AT22" s="732"/>
      <c r="AU22" s="732"/>
      <c r="AV22" s="732"/>
      <c r="AW22" s="732"/>
      <c r="AX22" s="732"/>
      <c r="AY22" s="732"/>
      <c r="AZ22" s="732"/>
      <c r="BA22" s="732"/>
      <c r="BB22" s="732"/>
      <c r="BC22" s="732"/>
      <c r="BD22" s="732"/>
      <c r="BE22" s="732"/>
      <c r="BF22" s="733"/>
      <c r="BG22" s="661" t="s">
        <v>126</v>
      </c>
      <c r="BH22" s="662"/>
      <c r="BI22" s="662"/>
      <c r="BJ22" s="662"/>
      <c r="BK22" s="662"/>
      <c r="BL22" s="662"/>
      <c r="BM22" s="662"/>
      <c r="BN22" s="663"/>
      <c r="BO22" s="685" t="s">
        <v>126</v>
      </c>
      <c r="BP22" s="685"/>
      <c r="BQ22" s="685"/>
      <c r="BR22" s="685"/>
      <c r="BS22" s="686" t="s">
        <v>126</v>
      </c>
      <c r="BT22" s="686"/>
      <c r="BU22" s="686"/>
      <c r="BV22" s="686"/>
      <c r="BW22" s="686"/>
      <c r="BX22" s="686"/>
      <c r="BY22" s="686"/>
      <c r="BZ22" s="686"/>
      <c r="CA22" s="686"/>
      <c r="CB22" s="724"/>
      <c r="CD22" s="712" t="s">
        <v>279</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8" t="s">
        <v>280</v>
      </c>
      <c r="C23" s="659"/>
      <c r="D23" s="659"/>
      <c r="E23" s="659"/>
      <c r="F23" s="659"/>
      <c r="G23" s="659"/>
      <c r="H23" s="659"/>
      <c r="I23" s="659"/>
      <c r="J23" s="659"/>
      <c r="K23" s="659"/>
      <c r="L23" s="659"/>
      <c r="M23" s="659"/>
      <c r="N23" s="659"/>
      <c r="O23" s="659"/>
      <c r="P23" s="659"/>
      <c r="Q23" s="660"/>
      <c r="R23" s="661">
        <v>3175914</v>
      </c>
      <c r="S23" s="662"/>
      <c r="T23" s="662"/>
      <c r="U23" s="662"/>
      <c r="V23" s="662"/>
      <c r="W23" s="662"/>
      <c r="X23" s="662"/>
      <c r="Y23" s="663"/>
      <c r="Z23" s="685">
        <v>28.2</v>
      </c>
      <c r="AA23" s="685"/>
      <c r="AB23" s="685"/>
      <c r="AC23" s="685"/>
      <c r="AD23" s="686">
        <v>2818772</v>
      </c>
      <c r="AE23" s="686"/>
      <c r="AF23" s="686"/>
      <c r="AG23" s="686"/>
      <c r="AH23" s="686"/>
      <c r="AI23" s="686"/>
      <c r="AJ23" s="686"/>
      <c r="AK23" s="686"/>
      <c r="AL23" s="664">
        <v>43</v>
      </c>
      <c r="AM23" s="665"/>
      <c r="AN23" s="665"/>
      <c r="AO23" s="687"/>
      <c r="AP23" s="658" t="s">
        <v>281</v>
      </c>
      <c r="AQ23" s="732"/>
      <c r="AR23" s="732"/>
      <c r="AS23" s="732"/>
      <c r="AT23" s="732"/>
      <c r="AU23" s="732"/>
      <c r="AV23" s="732"/>
      <c r="AW23" s="732"/>
      <c r="AX23" s="732"/>
      <c r="AY23" s="732"/>
      <c r="AZ23" s="732"/>
      <c r="BA23" s="732"/>
      <c r="BB23" s="732"/>
      <c r="BC23" s="732"/>
      <c r="BD23" s="732"/>
      <c r="BE23" s="732"/>
      <c r="BF23" s="733"/>
      <c r="BG23" s="661">
        <v>132819</v>
      </c>
      <c r="BH23" s="662"/>
      <c r="BI23" s="662"/>
      <c r="BJ23" s="662"/>
      <c r="BK23" s="662"/>
      <c r="BL23" s="662"/>
      <c r="BM23" s="662"/>
      <c r="BN23" s="663"/>
      <c r="BO23" s="685">
        <v>4.3</v>
      </c>
      <c r="BP23" s="685"/>
      <c r="BQ23" s="685"/>
      <c r="BR23" s="685"/>
      <c r="BS23" s="686" t="s">
        <v>126</v>
      </c>
      <c r="BT23" s="686"/>
      <c r="BU23" s="686"/>
      <c r="BV23" s="686"/>
      <c r="BW23" s="686"/>
      <c r="BX23" s="686"/>
      <c r="BY23" s="686"/>
      <c r="BZ23" s="686"/>
      <c r="CA23" s="686"/>
      <c r="CB23" s="724"/>
      <c r="CD23" s="712" t="s">
        <v>221</v>
      </c>
      <c r="CE23" s="713"/>
      <c r="CF23" s="713"/>
      <c r="CG23" s="713"/>
      <c r="CH23" s="713"/>
      <c r="CI23" s="713"/>
      <c r="CJ23" s="713"/>
      <c r="CK23" s="713"/>
      <c r="CL23" s="713"/>
      <c r="CM23" s="713"/>
      <c r="CN23" s="713"/>
      <c r="CO23" s="713"/>
      <c r="CP23" s="713"/>
      <c r="CQ23" s="714"/>
      <c r="CR23" s="712" t="s">
        <v>282</v>
      </c>
      <c r="CS23" s="713"/>
      <c r="CT23" s="713"/>
      <c r="CU23" s="713"/>
      <c r="CV23" s="713"/>
      <c r="CW23" s="713"/>
      <c r="CX23" s="713"/>
      <c r="CY23" s="714"/>
      <c r="CZ23" s="712" t="s">
        <v>283</v>
      </c>
      <c r="DA23" s="713"/>
      <c r="DB23" s="713"/>
      <c r="DC23" s="714"/>
      <c r="DD23" s="712" t="s">
        <v>284</v>
      </c>
      <c r="DE23" s="713"/>
      <c r="DF23" s="713"/>
      <c r="DG23" s="713"/>
      <c r="DH23" s="713"/>
      <c r="DI23" s="713"/>
      <c r="DJ23" s="713"/>
      <c r="DK23" s="714"/>
      <c r="DL23" s="739" t="s">
        <v>285</v>
      </c>
      <c r="DM23" s="740"/>
      <c r="DN23" s="740"/>
      <c r="DO23" s="740"/>
      <c r="DP23" s="740"/>
      <c r="DQ23" s="740"/>
      <c r="DR23" s="740"/>
      <c r="DS23" s="740"/>
      <c r="DT23" s="740"/>
      <c r="DU23" s="740"/>
      <c r="DV23" s="741"/>
      <c r="DW23" s="712" t="s">
        <v>286</v>
      </c>
      <c r="DX23" s="713"/>
      <c r="DY23" s="713"/>
      <c r="DZ23" s="713"/>
      <c r="EA23" s="713"/>
      <c r="EB23" s="713"/>
      <c r="EC23" s="714"/>
    </row>
    <row r="24" spans="2:133" ht="11.25" customHeight="1" x14ac:dyDescent="0.15">
      <c r="B24" s="658" t="s">
        <v>287</v>
      </c>
      <c r="C24" s="659"/>
      <c r="D24" s="659"/>
      <c r="E24" s="659"/>
      <c r="F24" s="659"/>
      <c r="G24" s="659"/>
      <c r="H24" s="659"/>
      <c r="I24" s="659"/>
      <c r="J24" s="659"/>
      <c r="K24" s="659"/>
      <c r="L24" s="659"/>
      <c r="M24" s="659"/>
      <c r="N24" s="659"/>
      <c r="O24" s="659"/>
      <c r="P24" s="659"/>
      <c r="Q24" s="660"/>
      <c r="R24" s="661">
        <v>2818772</v>
      </c>
      <c r="S24" s="662"/>
      <c r="T24" s="662"/>
      <c r="U24" s="662"/>
      <c r="V24" s="662"/>
      <c r="W24" s="662"/>
      <c r="X24" s="662"/>
      <c r="Y24" s="663"/>
      <c r="Z24" s="685">
        <v>25</v>
      </c>
      <c r="AA24" s="685"/>
      <c r="AB24" s="685"/>
      <c r="AC24" s="685"/>
      <c r="AD24" s="686">
        <v>2818772</v>
      </c>
      <c r="AE24" s="686"/>
      <c r="AF24" s="686"/>
      <c r="AG24" s="686"/>
      <c r="AH24" s="686"/>
      <c r="AI24" s="686"/>
      <c r="AJ24" s="686"/>
      <c r="AK24" s="686"/>
      <c r="AL24" s="664">
        <v>43</v>
      </c>
      <c r="AM24" s="665"/>
      <c r="AN24" s="665"/>
      <c r="AO24" s="687"/>
      <c r="AP24" s="658" t="s">
        <v>288</v>
      </c>
      <c r="AQ24" s="732"/>
      <c r="AR24" s="732"/>
      <c r="AS24" s="732"/>
      <c r="AT24" s="732"/>
      <c r="AU24" s="732"/>
      <c r="AV24" s="732"/>
      <c r="AW24" s="732"/>
      <c r="AX24" s="732"/>
      <c r="AY24" s="732"/>
      <c r="AZ24" s="732"/>
      <c r="BA24" s="732"/>
      <c r="BB24" s="732"/>
      <c r="BC24" s="732"/>
      <c r="BD24" s="732"/>
      <c r="BE24" s="732"/>
      <c r="BF24" s="733"/>
      <c r="BG24" s="661" t="s">
        <v>126</v>
      </c>
      <c r="BH24" s="662"/>
      <c r="BI24" s="662"/>
      <c r="BJ24" s="662"/>
      <c r="BK24" s="662"/>
      <c r="BL24" s="662"/>
      <c r="BM24" s="662"/>
      <c r="BN24" s="663"/>
      <c r="BO24" s="685" t="s">
        <v>126</v>
      </c>
      <c r="BP24" s="685"/>
      <c r="BQ24" s="685"/>
      <c r="BR24" s="685"/>
      <c r="BS24" s="686" t="s">
        <v>126</v>
      </c>
      <c r="BT24" s="686"/>
      <c r="BU24" s="686"/>
      <c r="BV24" s="686"/>
      <c r="BW24" s="686"/>
      <c r="BX24" s="686"/>
      <c r="BY24" s="686"/>
      <c r="BZ24" s="686"/>
      <c r="CA24" s="686"/>
      <c r="CB24" s="724"/>
      <c r="CD24" s="709" t="s">
        <v>289</v>
      </c>
      <c r="CE24" s="710"/>
      <c r="CF24" s="710"/>
      <c r="CG24" s="710"/>
      <c r="CH24" s="710"/>
      <c r="CI24" s="710"/>
      <c r="CJ24" s="710"/>
      <c r="CK24" s="710"/>
      <c r="CL24" s="710"/>
      <c r="CM24" s="710"/>
      <c r="CN24" s="710"/>
      <c r="CO24" s="710"/>
      <c r="CP24" s="710"/>
      <c r="CQ24" s="711"/>
      <c r="CR24" s="706">
        <v>5393833</v>
      </c>
      <c r="CS24" s="707"/>
      <c r="CT24" s="707"/>
      <c r="CU24" s="707"/>
      <c r="CV24" s="707"/>
      <c r="CW24" s="707"/>
      <c r="CX24" s="707"/>
      <c r="CY24" s="735"/>
      <c r="CZ24" s="736">
        <v>51.7</v>
      </c>
      <c r="DA24" s="719"/>
      <c r="DB24" s="719"/>
      <c r="DC24" s="738"/>
      <c r="DD24" s="734">
        <v>3272321</v>
      </c>
      <c r="DE24" s="707"/>
      <c r="DF24" s="707"/>
      <c r="DG24" s="707"/>
      <c r="DH24" s="707"/>
      <c r="DI24" s="707"/>
      <c r="DJ24" s="707"/>
      <c r="DK24" s="735"/>
      <c r="DL24" s="734">
        <v>3211315</v>
      </c>
      <c r="DM24" s="707"/>
      <c r="DN24" s="707"/>
      <c r="DO24" s="707"/>
      <c r="DP24" s="707"/>
      <c r="DQ24" s="707"/>
      <c r="DR24" s="707"/>
      <c r="DS24" s="707"/>
      <c r="DT24" s="707"/>
      <c r="DU24" s="707"/>
      <c r="DV24" s="735"/>
      <c r="DW24" s="736">
        <v>46.9</v>
      </c>
      <c r="DX24" s="719"/>
      <c r="DY24" s="719"/>
      <c r="DZ24" s="719"/>
      <c r="EA24" s="719"/>
      <c r="EB24" s="719"/>
      <c r="EC24" s="737"/>
    </row>
    <row r="25" spans="2:133" ht="11.25" customHeight="1" x14ac:dyDescent="0.15">
      <c r="B25" s="658" t="s">
        <v>290</v>
      </c>
      <c r="C25" s="659"/>
      <c r="D25" s="659"/>
      <c r="E25" s="659"/>
      <c r="F25" s="659"/>
      <c r="G25" s="659"/>
      <c r="H25" s="659"/>
      <c r="I25" s="659"/>
      <c r="J25" s="659"/>
      <c r="K25" s="659"/>
      <c r="L25" s="659"/>
      <c r="M25" s="659"/>
      <c r="N25" s="659"/>
      <c r="O25" s="659"/>
      <c r="P25" s="659"/>
      <c r="Q25" s="660"/>
      <c r="R25" s="661">
        <v>357142</v>
      </c>
      <c r="S25" s="662"/>
      <c r="T25" s="662"/>
      <c r="U25" s="662"/>
      <c r="V25" s="662"/>
      <c r="W25" s="662"/>
      <c r="X25" s="662"/>
      <c r="Y25" s="663"/>
      <c r="Z25" s="685">
        <v>3.2</v>
      </c>
      <c r="AA25" s="685"/>
      <c r="AB25" s="685"/>
      <c r="AC25" s="685"/>
      <c r="AD25" s="686" t="s">
        <v>126</v>
      </c>
      <c r="AE25" s="686"/>
      <c r="AF25" s="686"/>
      <c r="AG25" s="686"/>
      <c r="AH25" s="686"/>
      <c r="AI25" s="686"/>
      <c r="AJ25" s="686"/>
      <c r="AK25" s="686"/>
      <c r="AL25" s="664" t="s">
        <v>126</v>
      </c>
      <c r="AM25" s="665"/>
      <c r="AN25" s="665"/>
      <c r="AO25" s="687"/>
      <c r="AP25" s="658" t="s">
        <v>291</v>
      </c>
      <c r="AQ25" s="732"/>
      <c r="AR25" s="732"/>
      <c r="AS25" s="732"/>
      <c r="AT25" s="732"/>
      <c r="AU25" s="732"/>
      <c r="AV25" s="732"/>
      <c r="AW25" s="732"/>
      <c r="AX25" s="732"/>
      <c r="AY25" s="732"/>
      <c r="AZ25" s="732"/>
      <c r="BA25" s="732"/>
      <c r="BB25" s="732"/>
      <c r="BC25" s="732"/>
      <c r="BD25" s="732"/>
      <c r="BE25" s="732"/>
      <c r="BF25" s="733"/>
      <c r="BG25" s="661" t="s">
        <v>126</v>
      </c>
      <c r="BH25" s="662"/>
      <c r="BI25" s="662"/>
      <c r="BJ25" s="662"/>
      <c r="BK25" s="662"/>
      <c r="BL25" s="662"/>
      <c r="BM25" s="662"/>
      <c r="BN25" s="663"/>
      <c r="BO25" s="685" t="s">
        <v>126</v>
      </c>
      <c r="BP25" s="685"/>
      <c r="BQ25" s="685"/>
      <c r="BR25" s="685"/>
      <c r="BS25" s="686" t="s">
        <v>126</v>
      </c>
      <c r="BT25" s="686"/>
      <c r="BU25" s="686"/>
      <c r="BV25" s="686"/>
      <c r="BW25" s="686"/>
      <c r="BX25" s="686"/>
      <c r="BY25" s="686"/>
      <c r="BZ25" s="686"/>
      <c r="CA25" s="686"/>
      <c r="CB25" s="724"/>
      <c r="CD25" s="658" t="s">
        <v>292</v>
      </c>
      <c r="CE25" s="659"/>
      <c r="CF25" s="659"/>
      <c r="CG25" s="659"/>
      <c r="CH25" s="659"/>
      <c r="CI25" s="659"/>
      <c r="CJ25" s="659"/>
      <c r="CK25" s="659"/>
      <c r="CL25" s="659"/>
      <c r="CM25" s="659"/>
      <c r="CN25" s="659"/>
      <c r="CO25" s="659"/>
      <c r="CP25" s="659"/>
      <c r="CQ25" s="660"/>
      <c r="CR25" s="661">
        <v>1975690</v>
      </c>
      <c r="CS25" s="653"/>
      <c r="CT25" s="653"/>
      <c r="CU25" s="653"/>
      <c r="CV25" s="653"/>
      <c r="CW25" s="653"/>
      <c r="CX25" s="653"/>
      <c r="CY25" s="654"/>
      <c r="CZ25" s="664">
        <v>18.899999999999999</v>
      </c>
      <c r="DA25" s="671"/>
      <c r="DB25" s="671"/>
      <c r="DC25" s="672"/>
      <c r="DD25" s="652">
        <v>1813321</v>
      </c>
      <c r="DE25" s="653"/>
      <c r="DF25" s="653"/>
      <c r="DG25" s="653"/>
      <c r="DH25" s="653"/>
      <c r="DI25" s="653"/>
      <c r="DJ25" s="653"/>
      <c r="DK25" s="654"/>
      <c r="DL25" s="652">
        <v>1782815</v>
      </c>
      <c r="DM25" s="653"/>
      <c r="DN25" s="653"/>
      <c r="DO25" s="653"/>
      <c r="DP25" s="653"/>
      <c r="DQ25" s="653"/>
      <c r="DR25" s="653"/>
      <c r="DS25" s="653"/>
      <c r="DT25" s="653"/>
      <c r="DU25" s="653"/>
      <c r="DV25" s="654"/>
      <c r="DW25" s="664">
        <v>26</v>
      </c>
      <c r="DX25" s="671"/>
      <c r="DY25" s="671"/>
      <c r="DZ25" s="671"/>
      <c r="EA25" s="671"/>
      <c r="EB25" s="671"/>
      <c r="EC25" s="702"/>
    </row>
    <row r="26" spans="2:133" ht="11.25" customHeight="1" x14ac:dyDescent="0.15">
      <c r="B26" s="658" t="s">
        <v>293</v>
      </c>
      <c r="C26" s="659"/>
      <c r="D26" s="659"/>
      <c r="E26" s="659"/>
      <c r="F26" s="659"/>
      <c r="G26" s="659"/>
      <c r="H26" s="659"/>
      <c r="I26" s="659"/>
      <c r="J26" s="659"/>
      <c r="K26" s="659"/>
      <c r="L26" s="659"/>
      <c r="M26" s="659"/>
      <c r="N26" s="659"/>
      <c r="O26" s="659"/>
      <c r="P26" s="659"/>
      <c r="Q26" s="660"/>
      <c r="R26" s="661" t="s">
        <v>126</v>
      </c>
      <c r="S26" s="662"/>
      <c r="T26" s="662"/>
      <c r="U26" s="662"/>
      <c r="V26" s="662"/>
      <c r="W26" s="662"/>
      <c r="X26" s="662"/>
      <c r="Y26" s="663"/>
      <c r="Z26" s="685" t="s">
        <v>126</v>
      </c>
      <c r="AA26" s="685"/>
      <c r="AB26" s="685"/>
      <c r="AC26" s="685"/>
      <c r="AD26" s="686" t="s">
        <v>126</v>
      </c>
      <c r="AE26" s="686"/>
      <c r="AF26" s="686"/>
      <c r="AG26" s="686"/>
      <c r="AH26" s="686"/>
      <c r="AI26" s="686"/>
      <c r="AJ26" s="686"/>
      <c r="AK26" s="686"/>
      <c r="AL26" s="664" t="s">
        <v>126</v>
      </c>
      <c r="AM26" s="665"/>
      <c r="AN26" s="665"/>
      <c r="AO26" s="687"/>
      <c r="AP26" s="658" t="s">
        <v>294</v>
      </c>
      <c r="AQ26" s="732"/>
      <c r="AR26" s="732"/>
      <c r="AS26" s="732"/>
      <c r="AT26" s="732"/>
      <c r="AU26" s="732"/>
      <c r="AV26" s="732"/>
      <c r="AW26" s="732"/>
      <c r="AX26" s="732"/>
      <c r="AY26" s="732"/>
      <c r="AZ26" s="732"/>
      <c r="BA26" s="732"/>
      <c r="BB26" s="732"/>
      <c r="BC26" s="732"/>
      <c r="BD26" s="732"/>
      <c r="BE26" s="732"/>
      <c r="BF26" s="733"/>
      <c r="BG26" s="661" t="s">
        <v>126</v>
      </c>
      <c r="BH26" s="662"/>
      <c r="BI26" s="662"/>
      <c r="BJ26" s="662"/>
      <c r="BK26" s="662"/>
      <c r="BL26" s="662"/>
      <c r="BM26" s="662"/>
      <c r="BN26" s="663"/>
      <c r="BO26" s="685" t="s">
        <v>126</v>
      </c>
      <c r="BP26" s="685"/>
      <c r="BQ26" s="685"/>
      <c r="BR26" s="685"/>
      <c r="BS26" s="686" t="s">
        <v>126</v>
      </c>
      <c r="BT26" s="686"/>
      <c r="BU26" s="686"/>
      <c r="BV26" s="686"/>
      <c r="BW26" s="686"/>
      <c r="BX26" s="686"/>
      <c r="BY26" s="686"/>
      <c r="BZ26" s="686"/>
      <c r="CA26" s="686"/>
      <c r="CB26" s="724"/>
      <c r="CD26" s="658" t="s">
        <v>295</v>
      </c>
      <c r="CE26" s="659"/>
      <c r="CF26" s="659"/>
      <c r="CG26" s="659"/>
      <c r="CH26" s="659"/>
      <c r="CI26" s="659"/>
      <c r="CJ26" s="659"/>
      <c r="CK26" s="659"/>
      <c r="CL26" s="659"/>
      <c r="CM26" s="659"/>
      <c r="CN26" s="659"/>
      <c r="CO26" s="659"/>
      <c r="CP26" s="659"/>
      <c r="CQ26" s="660"/>
      <c r="CR26" s="661">
        <v>1129269</v>
      </c>
      <c r="CS26" s="662"/>
      <c r="CT26" s="662"/>
      <c r="CU26" s="662"/>
      <c r="CV26" s="662"/>
      <c r="CW26" s="662"/>
      <c r="CX26" s="662"/>
      <c r="CY26" s="663"/>
      <c r="CZ26" s="664">
        <v>10.8</v>
      </c>
      <c r="DA26" s="671"/>
      <c r="DB26" s="671"/>
      <c r="DC26" s="672"/>
      <c r="DD26" s="652">
        <v>1031851</v>
      </c>
      <c r="DE26" s="662"/>
      <c r="DF26" s="662"/>
      <c r="DG26" s="662"/>
      <c r="DH26" s="662"/>
      <c r="DI26" s="662"/>
      <c r="DJ26" s="662"/>
      <c r="DK26" s="663"/>
      <c r="DL26" s="652" t="s">
        <v>126</v>
      </c>
      <c r="DM26" s="662"/>
      <c r="DN26" s="662"/>
      <c r="DO26" s="662"/>
      <c r="DP26" s="662"/>
      <c r="DQ26" s="662"/>
      <c r="DR26" s="662"/>
      <c r="DS26" s="662"/>
      <c r="DT26" s="662"/>
      <c r="DU26" s="662"/>
      <c r="DV26" s="663"/>
      <c r="DW26" s="664" t="s">
        <v>126</v>
      </c>
      <c r="DX26" s="671"/>
      <c r="DY26" s="671"/>
      <c r="DZ26" s="671"/>
      <c r="EA26" s="671"/>
      <c r="EB26" s="671"/>
      <c r="EC26" s="702"/>
    </row>
    <row r="27" spans="2:133" ht="11.25" customHeight="1" x14ac:dyDescent="0.15">
      <c r="B27" s="658" t="s">
        <v>296</v>
      </c>
      <c r="C27" s="659"/>
      <c r="D27" s="659"/>
      <c r="E27" s="659"/>
      <c r="F27" s="659"/>
      <c r="G27" s="659"/>
      <c r="H27" s="659"/>
      <c r="I27" s="659"/>
      <c r="J27" s="659"/>
      <c r="K27" s="659"/>
      <c r="L27" s="659"/>
      <c r="M27" s="659"/>
      <c r="N27" s="659"/>
      <c r="O27" s="659"/>
      <c r="P27" s="659"/>
      <c r="Q27" s="660"/>
      <c r="R27" s="661">
        <v>7020146</v>
      </c>
      <c r="S27" s="662"/>
      <c r="T27" s="662"/>
      <c r="U27" s="662"/>
      <c r="V27" s="662"/>
      <c r="W27" s="662"/>
      <c r="X27" s="662"/>
      <c r="Y27" s="663"/>
      <c r="Z27" s="685">
        <v>62.2</v>
      </c>
      <c r="AA27" s="685"/>
      <c r="AB27" s="685"/>
      <c r="AC27" s="685"/>
      <c r="AD27" s="686">
        <v>6529428</v>
      </c>
      <c r="AE27" s="686"/>
      <c r="AF27" s="686"/>
      <c r="AG27" s="686"/>
      <c r="AH27" s="686"/>
      <c r="AI27" s="686"/>
      <c r="AJ27" s="686"/>
      <c r="AK27" s="686"/>
      <c r="AL27" s="664">
        <v>99.599998474121094</v>
      </c>
      <c r="AM27" s="665"/>
      <c r="AN27" s="665"/>
      <c r="AO27" s="687"/>
      <c r="AP27" s="658" t="s">
        <v>297</v>
      </c>
      <c r="AQ27" s="659"/>
      <c r="AR27" s="659"/>
      <c r="AS27" s="659"/>
      <c r="AT27" s="659"/>
      <c r="AU27" s="659"/>
      <c r="AV27" s="659"/>
      <c r="AW27" s="659"/>
      <c r="AX27" s="659"/>
      <c r="AY27" s="659"/>
      <c r="AZ27" s="659"/>
      <c r="BA27" s="659"/>
      <c r="BB27" s="659"/>
      <c r="BC27" s="659"/>
      <c r="BD27" s="659"/>
      <c r="BE27" s="659"/>
      <c r="BF27" s="660"/>
      <c r="BG27" s="661">
        <v>3067654</v>
      </c>
      <c r="BH27" s="662"/>
      <c r="BI27" s="662"/>
      <c r="BJ27" s="662"/>
      <c r="BK27" s="662"/>
      <c r="BL27" s="662"/>
      <c r="BM27" s="662"/>
      <c r="BN27" s="663"/>
      <c r="BO27" s="685">
        <v>100</v>
      </c>
      <c r="BP27" s="685"/>
      <c r="BQ27" s="685"/>
      <c r="BR27" s="685"/>
      <c r="BS27" s="686" t="s">
        <v>126</v>
      </c>
      <c r="BT27" s="686"/>
      <c r="BU27" s="686"/>
      <c r="BV27" s="686"/>
      <c r="BW27" s="686"/>
      <c r="BX27" s="686"/>
      <c r="BY27" s="686"/>
      <c r="BZ27" s="686"/>
      <c r="CA27" s="686"/>
      <c r="CB27" s="724"/>
      <c r="CD27" s="658" t="s">
        <v>298</v>
      </c>
      <c r="CE27" s="659"/>
      <c r="CF27" s="659"/>
      <c r="CG27" s="659"/>
      <c r="CH27" s="659"/>
      <c r="CI27" s="659"/>
      <c r="CJ27" s="659"/>
      <c r="CK27" s="659"/>
      <c r="CL27" s="659"/>
      <c r="CM27" s="659"/>
      <c r="CN27" s="659"/>
      <c r="CO27" s="659"/>
      <c r="CP27" s="659"/>
      <c r="CQ27" s="660"/>
      <c r="CR27" s="661">
        <v>2500835</v>
      </c>
      <c r="CS27" s="653"/>
      <c r="CT27" s="653"/>
      <c r="CU27" s="653"/>
      <c r="CV27" s="653"/>
      <c r="CW27" s="653"/>
      <c r="CX27" s="653"/>
      <c r="CY27" s="654"/>
      <c r="CZ27" s="664">
        <v>24</v>
      </c>
      <c r="DA27" s="671"/>
      <c r="DB27" s="671"/>
      <c r="DC27" s="672"/>
      <c r="DD27" s="652">
        <v>567930</v>
      </c>
      <c r="DE27" s="653"/>
      <c r="DF27" s="653"/>
      <c r="DG27" s="653"/>
      <c r="DH27" s="653"/>
      <c r="DI27" s="653"/>
      <c r="DJ27" s="653"/>
      <c r="DK27" s="654"/>
      <c r="DL27" s="652">
        <v>537430</v>
      </c>
      <c r="DM27" s="653"/>
      <c r="DN27" s="653"/>
      <c r="DO27" s="653"/>
      <c r="DP27" s="653"/>
      <c r="DQ27" s="653"/>
      <c r="DR27" s="653"/>
      <c r="DS27" s="653"/>
      <c r="DT27" s="653"/>
      <c r="DU27" s="653"/>
      <c r="DV27" s="654"/>
      <c r="DW27" s="664">
        <v>7.8</v>
      </c>
      <c r="DX27" s="671"/>
      <c r="DY27" s="671"/>
      <c r="DZ27" s="671"/>
      <c r="EA27" s="671"/>
      <c r="EB27" s="671"/>
      <c r="EC27" s="702"/>
    </row>
    <row r="28" spans="2:133" ht="11.25" customHeight="1" x14ac:dyDescent="0.15">
      <c r="B28" s="658" t="s">
        <v>299</v>
      </c>
      <c r="C28" s="659"/>
      <c r="D28" s="659"/>
      <c r="E28" s="659"/>
      <c r="F28" s="659"/>
      <c r="G28" s="659"/>
      <c r="H28" s="659"/>
      <c r="I28" s="659"/>
      <c r="J28" s="659"/>
      <c r="K28" s="659"/>
      <c r="L28" s="659"/>
      <c r="M28" s="659"/>
      <c r="N28" s="659"/>
      <c r="O28" s="659"/>
      <c r="P28" s="659"/>
      <c r="Q28" s="660"/>
      <c r="R28" s="661">
        <v>3049</v>
      </c>
      <c r="S28" s="662"/>
      <c r="T28" s="662"/>
      <c r="U28" s="662"/>
      <c r="V28" s="662"/>
      <c r="W28" s="662"/>
      <c r="X28" s="662"/>
      <c r="Y28" s="663"/>
      <c r="Z28" s="685">
        <v>0</v>
      </c>
      <c r="AA28" s="685"/>
      <c r="AB28" s="685"/>
      <c r="AC28" s="685"/>
      <c r="AD28" s="686">
        <v>3049</v>
      </c>
      <c r="AE28" s="686"/>
      <c r="AF28" s="686"/>
      <c r="AG28" s="686"/>
      <c r="AH28" s="686"/>
      <c r="AI28" s="686"/>
      <c r="AJ28" s="686"/>
      <c r="AK28" s="686"/>
      <c r="AL28" s="664">
        <v>0</v>
      </c>
      <c r="AM28" s="665"/>
      <c r="AN28" s="665"/>
      <c r="AO28" s="687"/>
      <c r="AP28" s="658"/>
      <c r="AQ28" s="659"/>
      <c r="AR28" s="659"/>
      <c r="AS28" s="659"/>
      <c r="AT28" s="659"/>
      <c r="AU28" s="659"/>
      <c r="AV28" s="659"/>
      <c r="AW28" s="659"/>
      <c r="AX28" s="659"/>
      <c r="AY28" s="659"/>
      <c r="AZ28" s="659"/>
      <c r="BA28" s="659"/>
      <c r="BB28" s="659"/>
      <c r="BC28" s="659"/>
      <c r="BD28" s="659"/>
      <c r="BE28" s="659"/>
      <c r="BF28" s="660"/>
      <c r="BG28" s="661"/>
      <c r="BH28" s="662"/>
      <c r="BI28" s="662"/>
      <c r="BJ28" s="662"/>
      <c r="BK28" s="662"/>
      <c r="BL28" s="662"/>
      <c r="BM28" s="662"/>
      <c r="BN28" s="663"/>
      <c r="BO28" s="685"/>
      <c r="BP28" s="685"/>
      <c r="BQ28" s="685"/>
      <c r="BR28" s="685"/>
      <c r="BS28" s="652"/>
      <c r="BT28" s="662"/>
      <c r="BU28" s="662"/>
      <c r="BV28" s="662"/>
      <c r="BW28" s="662"/>
      <c r="BX28" s="662"/>
      <c r="BY28" s="662"/>
      <c r="BZ28" s="662"/>
      <c r="CA28" s="662"/>
      <c r="CB28" s="693"/>
      <c r="CD28" s="658" t="s">
        <v>300</v>
      </c>
      <c r="CE28" s="659"/>
      <c r="CF28" s="659"/>
      <c r="CG28" s="659"/>
      <c r="CH28" s="659"/>
      <c r="CI28" s="659"/>
      <c r="CJ28" s="659"/>
      <c r="CK28" s="659"/>
      <c r="CL28" s="659"/>
      <c r="CM28" s="659"/>
      <c r="CN28" s="659"/>
      <c r="CO28" s="659"/>
      <c r="CP28" s="659"/>
      <c r="CQ28" s="660"/>
      <c r="CR28" s="661">
        <v>917308</v>
      </c>
      <c r="CS28" s="662"/>
      <c r="CT28" s="662"/>
      <c r="CU28" s="662"/>
      <c r="CV28" s="662"/>
      <c r="CW28" s="662"/>
      <c r="CX28" s="662"/>
      <c r="CY28" s="663"/>
      <c r="CZ28" s="664">
        <v>8.8000000000000007</v>
      </c>
      <c r="DA28" s="671"/>
      <c r="DB28" s="671"/>
      <c r="DC28" s="672"/>
      <c r="DD28" s="652">
        <v>891070</v>
      </c>
      <c r="DE28" s="662"/>
      <c r="DF28" s="662"/>
      <c r="DG28" s="662"/>
      <c r="DH28" s="662"/>
      <c r="DI28" s="662"/>
      <c r="DJ28" s="662"/>
      <c r="DK28" s="663"/>
      <c r="DL28" s="652">
        <v>891070</v>
      </c>
      <c r="DM28" s="662"/>
      <c r="DN28" s="662"/>
      <c r="DO28" s="662"/>
      <c r="DP28" s="662"/>
      <c r="DQ28" s="662"/>
      <c r="DR28" s="662"/>
      <c r="DS28" s="662"/>
      <c r="DT28" s="662"/>
      <c r="DU28" s="662"/>
      <c r="DV28" s="663"/>
      <c r="DW28" s="664">
        <v>13</v>
      </c>
      <c r="DX28" s="671"/>
      <c r="DY28" s="671"/>
      <c r="DZ28" s="671"/>
      <c r="EA28" s="671"/>
      <c r="EB28" s="671"/>
      <c r="EC28" s="702"/>
    </row>
    <row r="29" spans="2:133" ht="11.25" customHeight="1" x14ac:dyDescent="0.15">
      <c r="B29" s="658" t="s">
        <v>301</v>
      </c>
      <c r="C29" s="659"/>
      <c r="D29" s="659"/>
      <c r="E29" s="659"/>
      <c r="F29" s="659"/>
      <c r="G29" s="659"/>
      <c r="H29" s="659"/>
      <c r="I29" s="659"/>
      <c r="J29" s="659"/>
      <c r="K29" s="659"/>
      <c r="L29" s="659"/>
      <c r="M29" s="659"/>
      <c r="N29" s="659"/>
      <c r="O29" s="659"/>
      <c r="P29" s="659"/>
      <c r="Q29" s="660"/>
      <c r="R29" s="661">
        <v>39378</v>
      </c>
      <c r="S29" s="662"/>
      <c r="T29" s="662"/>
      <c r="U29" s="662"/>
      <c r="V29" s="662"/>
      <c r="W29" s="662"/>
      <c r="X29" s="662"/>
      <c r="Y29" s="663"/>
      <c r="Z29" s="685">
        <v>0.3</v>
      </c>
      <c r="AA29" s="685"/>
      <c r="AB29" s="685"/>
      <c r="AC29" s="685"/>
      <c r="AD29" s="686" t="s">
        <v>126</v>
      </c>
      <c r="AE29" s="686"/>
      <c r="AF29" s="686"/>
      <c r="AG29" s="686"/>
      <c r="AH29" s="686"/>
      <c r="AI29" s="686"/>
      <c r="AJ29" s="686"/>
      <c r="AK29" s="686"/>
      <c r="AL29" s="664" t="s">
        <v>126</v>
      </c>
      <c r="AM29" s="665"/>
      <c r="AN29" s="665"/>
      <c r="AO29" s="687"/>
      <c r="AP29" s="636"/>
      <c r="AQ29" s="637"/>
      <c r="AR29" s="637"/>
      <c r="AS29" s="637"/>
      <c r="AT29" s="637"/>
      <c r="AU29" s="637"/>
      <c r="AV29" s="637"/>
      <c r="AW29" s="637"/>
      <c r="AX29" s="637"/>
      <c r="AY29" s="637"/>
      <c r="AZ29" s="637"/>
      <c r="BA29" s="637"/>
      <c r="BB29" s="637"/>
      <c r="BC29" s="637"/>
      <c r="BD29" s="637"/>
      <c r="BE29" s="637"/>
      <c r="BF29" s="638"/>
      <c r="BG29" s="661"/>
      <c r="BH29" s="662"/>
      <c r="BI29" s="662"/>
      <c r="BJ29" s="662"/>
      <c r="BK29" s="662"/>
      <c r="BL29" s="662"/>
      <c r="BM29" s="662"/>
      <c r="BN29" s="663"/>
      <c r="BO29" s="685"/>
      <c r="BP29" s="685"/>
      <c r="BQ29" s="685"/>
      <c r="BR29" s="685"/>
      <c r="BS29" s="686"/>
      <c r="BT29" s="686"/>
      <c r="BU29" s="686"/>
      <c r="BV29" s="686"/>
      <c r="BW29" s="686"/>
      <c r="BX29" s="686"/>
      <c r="BY29" s="686"/>
      <c r="BZ29" s="686"/>
      <c r="CA29" s="686"/>
      <c r="CB29" s="724"/>
      <c r="CD29" s="679" t="s">
        <v>302</v>
      </c>
      <c r="CE29" s="680"/>
      <c r="CF29" s="658" t="s">
        <v>69</v>
      </c>
      <c r="CG29" s="659"/>
      <c r="CH29" s="659"/>
      <c r="CI29" s="659"/>
      <c r="CJ29" s="659"/>
      <c r="CK29" s="659"/>
      <c r="CL29" s="659"/>
      <c r="CM29" s="659"/>
      <c r="CN29" s="659"/>
      <c r="CO29" s="659"/>
      <c r="CP29" s="659"/>
      <c r="CQ29" s="660"/>
      <c r="CR29" s="661">
        <v>917308</v>
      </c>
      <c r="CS29" s="653"/>
      <c r="CT29" s="653"/>
      <c r="CU29" s="653"/>
      <c r="CV29" s="653"/>
      <c r="CW29" s="653"/>
      <c r="CX29" s="653"/>
      <c r="CY29" s="654"/>
      <c r="CZ29" s="664">
        <v>8.8000000000000007</v>
      </c>
      <c r="DA29" s="671"/>
      <c r="DB29" s="671"/>
      <c r="DC29" s="672"/>
      <c r="DD29" s="652">
        <v>891070</v>
      </c>
      <c r="DE29" s="653"/>
      <c r="DF29" s="653"/>
      <c r="DG29" s="653"/>
      <c r="DH29" s="653"/>
      <c r="DI29" s="653"/>
      <c r="DJ29" s="653"/>
      <c r="DK29" s="654"/>
      <c r="DL29" s="652">
        <v>891070</v>
      </c>
      <c r="DM29" s="653"/>
      <c r="DN29" s="653"/>
      <c r="DO29" s="653"/>
      <c r="DP29" s="653"/>
      <c r="DQ29" s="653"/>
      <c r="DR29" s="653"/>
      <c r="DS29" s="653"/>
      <c r="DT29" s="653"/>
      <c r="DU29" s="653"/>
      <c r="DV29" s="654"/>
      <c r="DW29" s="664">
        <v>13</v>
      </c>
      <c r="DX29" s="671"/>
      <c r="DY29" s="671"/>
      <c r="DZ29" s="671"/>
      <c r="EA29" s="671"/>
      <c r="EB29" s="671"/>
      <c r="EC29" s="702"/>
    </row>
    <row r="30" spans="2:133" ht="11.25" customHeight="1" x14ac:dyDescent="0.15">
      <c r="B30" s="658" t="s">
        <v>303</v>
      </c>
      <c r="C30" s="659"/>
      <c r="D30" s="659"/>
      <c r="E30" s="659"/>
      <c r="F30" s="659"/>
      <c r="G30" s="659"/>
      <c r="H30" s="659"/>
      <c r="I30" s="659"/>
      <c r="J30" s="659"/>
      <c r="K30" s="659"/>
      <c r="L30" s="659"/>
      <c r="M30" s="659"/>
      <c r="N30" s="659"/>
      <c r="O30" s="659"/>
      <c r="P30" s="659"/>
      <c r="Q30" s="660"/>
      <c r="R30" s="661">
        <v>108215</v>
      </c>
      <c r="S30" s="662"/>
      <c r="T30" s="662"/>
      <c r="U30" s="662"/>
      <c r="V30" s="662"/>
      <c r="W30" s="662"/>
      <c r="X30" s="662"/>
      <c r="Y30" s="663"/>
      <c r="Z30" s="685">
        <v>1</v>
      </c>
      <c r="AA30" s="685"/>
      <c r="AB30" s="685"/>
      <c r="AC30" s="685"/>
      <c r="AD30" s="686">
        <v>14260</v>
      </c>
      <c r="AE30" s="686"/>
      <c r="AF30" s="686"/>
      <c r="AG30" s="686"/>
      <c r="AH30" s="686"/>
      <c r="AI30" s="686"/>
      <c r="AJ30" s="686"/>
      <c r="AK30" s="686"/>
      <c r="AL30" s="664">
        <v>0.2</v>
      </c>
      <c r="AM30" s="665"/>
      <c r="AN30" s="665"/>
      <c r="AO30" s="687"/>
      <c r="AP30" s="712" t="s">
        <v>221</v>
      </c>
      <c r="AQ30" s="713"/>
      <c r="AR30" s="713"/>
      <c r="AS30" s="713"/>
      <c r="AT30" s="713"/>
      <c r="AU30" s="713"/>
      <c r="AV30" s="713"/>
      <c r="AW30" s="713"/>
      <c r="AX30" s="713"/>
      <c r="AY30" s="713"/>
      <c r="AZ30" s="713"/>
      <c r="BA30" s="713"/>
      <c r="BB30" s="713"/>
      <c r="BC30" s="713"/>
      <c r="BD30" s="713"/>
      <c r="BE30" s="713"/>
      <c r="BF30" s="714"/>
      <c r="BG30" s="712" t="s">
        <v>304</v>
      </c>
      <c r="BH30" s="722"/>
      <c r="BI30" s="722"/>
      <c r="BJ30" s="722"/>
      <c r="BK30" s="722"/>
      <c r="BL30" s="722"/>
      <c r="BM30" s="722"/>
      <c r="BN30" s="722"/>
      <c r="BO30" s="722"/>
      <c r="BP30" s="722"/>
      <c r="BQ30" s="723"/>
      <c r="BR30" s="712" t="s">
        <v>305</v>
      </c>
      <c r="BS30" s="722"/>
      <c r="BT30" s="722"/>
      <c r="BU30" s="722"/>
      <c r="BV30" s="722"/>
      <c r="BW30" s="722"/>
      <c r="BX30" s="722"/>
      <c r="BY30" s="722"/>
      <c r="BZ30" s="722"/>
      <c r="CA30" s="722"/>
      <c r="CB30" s="723"/>
      <c r="CD30" s="681"/>
      <c r="CE30" s="682"/>
      <c r="CF30" s="658" t="s">
        <v>306</v>
      </c>
      <c r="CG30" s="659"/>
      <c r="CH30" s="659"/>
      <c r="CI30" s="659"/>
      <c r="CJ30" s="659"/>
      <c r="CK30" s="659"/>
      <c r="CL30" s="659"/>
      <c r="CM30" s="659"/>
      <c r="CN30" s="659"/>
      <c r="CO30" s="659"/>
      <c r="CP30" s="659"/>
      <c r="CQ30" s="660"/>
      <c r="CR30" s="661">
        <v>885245</v>
      </c>
      <c r="CS30" s="662"/>
      <c r="CT30" s="662"/>
      <c r="CU30" s="662"/>
      <c r="CV30" s="662"/>
      <c r="CW30" s="662"/>
      <c r="CX30" s="662"/>
      <c r="CY30" s="663"/>
      <c r="CZ30" s="664">
        <v>8.5</v>
      </c>
      <c r="DA30" s="671"/>
      <c r="DB30" s="671"/>
      <c r="DC30" s="672"/>
      <c r="DD30" s="652">
        <v>859007</v>
      </c>
      <c r="DE30" s="662"/>
      <c r="DF30" s="662"/>
      <c r="DG30" s="662"/>
      <c r="DH30" s="662"/>
      <c r="DI30" s="662"/>
      <c r="DJ30" s="662"/>
      <c r="DK30" s="663"/>
      <c r="DL30" s="652">
        <v>859007</v>
      </c>
      <c r="DM30" s="662"/>
      <c r="DN30" s="662"/>
      <c r="DO30" s="662"/>
      <c r="DP30" s="662"/>
      <c r="DQ30" s="662"/>
      <c r="DR30" s="662"/>
      <c r="DS30" s="662"/>
      <c r="DT30" s="662"/>
      <c r="DU30" s="662"/>
      <c r="DV30" s="663"/>
      <c r="DW30" s="664">
        <v>12.5</v>
      </c>
      <c r="DX30" s="671"/>
      <c r="DY30" s="671"/>
      <c r="DZ30" s="671"/>
      <c r="EA30" s="671"/>
      <c r="EB30" s="671"/>
      <c r="EC30" s="702"/>
    </row>
    <row r="31" spans="2:133" ht="11.25" customHeight="1" x14ac:dyDescent="0.15">
      <c r="B31" s="658" t="s">
        <v>307</v>
      </c>
      <c r="C31" s="659"/>
      <c r="D31" s="659"/>
      <c r="E31" s="659"/>
      <c r="F31" s="659"/>
      <c r="G31" s="659"/>
      <c r="H31" s="659"/>
      <c r="I31" s="659"/>
      <c r="J31" s="659"/>
      <c r="K31" s="659"/>
      <c r="L31" s="659"/>
      <c r="M31" s="659"/>
      <c r="N31" s="659"/>
      <c r="O31" s="659"/>
      <c r="P31" s="659"/>
      <c r="Q31" s="660"/>
      <c r="R31" s="661">
        <v>80199</v>
      </c>
      <c r="S31" s="662"/>
      <c r="T31" s="662"/>
      <c r="U31" s="662"/>
      <c r="V31" s="662"/>
      <c r="W31" s="662"/>
      <c r="X31" s="662"/>
      <c r="Y31" s="663"/>
      <c r="Z31" s="685">
        <v>0.7</v>
      </c>
      <c r="AA31" s="685"/>
      <c r="AB31" s="685"/>
      <c r="AC31" s="685"/>
      <c r="AD31" s="686" t="s">
        <v>126</v>
      </c>
      <c r="AE31" s="686"/>
      <c r="AF31" s="686"/>
      <c r="AG31" s="686"/>
      <c r="AH31" s="686"/>
      <c r="AI31" s="686"/>
      <c r="AJ31" s="686"/>
      <c r="AK31" s="686"/>
      <c r="AL31" s="664" t="s">
        <v>126</v>
      </c>
      <c r="AM31" s="665"/>
      <c r="AN31" s="665"/>
      <c r="AO31" s="687"/>
      <c r="AP31" s="726" t="s">
        <v>308</v>
      </c>
      <c r="AQ31" s="727"/>
      <c r="AR31" s="727"/>
      <c r="AS31" s="727"/>
      <c r="AT31" s="728" t="s">
        <v>309</v>
      </c>
      <c r="AU31" s="356"/>
      <c r="AV31" s="356"/>
      <c r="AW31" s="356"/>
      <c r="AX31" s="709" t="s">
        <v>185</v>
      </c>
      <c r="AY31" s="710"/>
      <c r="AZ31" s="710"/>
      <c r="BA31" s="710"/>
      <c r="BB31" s="710"/>
      <c r="BC31" s="710"/>
      <c r="BD31" s="710"/>
      <c r="BE31" s="710"/>
      <c r="BF31" s="711"/>
      <c r="BG31" s="725">
        <v>99.6</v>
      </c>
      <c r="BH31" s="720"/>
      <c r="BI31" s="720"/>
      <c r="BJ31" s="720"/>
      <c r="BK31" s="720"/>
      <c r="BL31" s="720"/>
      <c r="BM31" s="719">
        <v>98.5</v>
      </c>
      <c r="BN31" s="720"/>
      <c r="BO31" s="720"/>
      <c r="BP31" s="720"/>
      <c r="BQ31" s="721"/>
      <c r="BR31" s="725">
        <v>99.2</v>
      </c>
      <c r="BS31" s="720"/>
      <c r="BT31" s="720"/>
      <c r="BU31" s="720"/>
      <c r="BV31" s="720"/>
      <c r="BW31" s="720"/>
      <c r="BX31" s="719">
        <v>97.9</v>
      </c>
      <c r="BY31" s="720"/>
      <c r="BZ31" s="720"/>
      <c r="CA31" s="720"/>
      <c r="CB31" s="721"/>
      <c r="CD31" s="681"/>
      <c r="CE31" s="682"/>
      <c r="CF31" s="658" t="s">
        <v>310</v>
      </c>
      <c r="CG31" s="659"/>
      <c r="CH31" s="659"/>
      <c r="CI31" s="659"/>
      <c r="CJ31" s="659"/>
      <c r="CK31" s="659"/>
      <c r="CL31" s="659"/>
      <c r="CM31" s="659"/>
      <c r="CN31" s="659"/>
      <c r="CO31" s="659"/>
      <c r="CP31" s="659"/>
      <c r="CQ31" s="660"/>
      <c r="CR31" s="661">
        <v>32063</v>
      </c>
      <c r="CS31" s="653"/>
      <c r="CT31" s="653"/>
      <c r="CU31" s="653"/>
      <c r="CV31" s="653"/>
      <c r="CW31" s="653"/>
      <c r="CX31" s="653"/>
      <c r="CY31" s="654"/>
      <c r="CZ31" s="664">
        <v>0.3</v>
      </c>
      <c r="DA31" s="671"/>
      <c r="DB31" s="671"/>
      <c r="DC31" s="672"/>
      <c r="DD31" s="652">
        <v>32063</v>
      </c>
      <c r="DE31" s="653"/>
      <c r="DF31" s="653"/>
      <c r="DG31" s="653"/>
      <c r="DH31" s="653"/>
      <c r="DI31" s="653"/>
      <c r="DJ31" s="653"/>
      <c r="DK31" s="654"/>
      <c r="DL31" s="652">
        <v>32063</v>
      </c>
      <c r="DM31" s="653"/>
      <c r="DN31" s="653"/>
      <c r="DO31" s="653"/>
      <c r="DP31" s="653"/>
      <c r="DQ31" s="653"/>
      <c r="DR31" s="653"/>
      <c r="DS31" s="653"/>
      <c r="DT31" s="653"/>
      <c r="DU31" s="653"/>
      <c r="DV31" s="654"/>
      <c r="DW31" s="664">
        <v>0.5</v>
      </c>
      <c r="DX31" s="671"/>
      <c r="DY31" s="671"/>
      <c r="DZ31" s="671"/>
      <c r="EA31" s="671"/>
      <c r="EB31" s="671"/>
      <c r="EC31" s="702"/>
    </row>
    <row r="32" spans="2:133" ht="11.25" customHeight="1" x14ac:dyDescent="0.15">
      <c r="B32" s="658" t="s">
        <v>311</v>
      </c>
      <c r="C32" s="659"/>
      <c r="D32" s="659"/>
      <c r="E32" s="659"/>
      <c r="F32" s="659"/>
      <c r="G32" s="659"/>
      <c r="H32" s="659"/>
      <c r="I32" s="659"/>
      <c r="J32" s="659"/>
      <c r="K32" s="659"/>
      <c r="L32" s="659"/>
      <c r="M32" s="659"/>
      <c r="N32" s="659"/>
      <c r="O32" s="659"/>
      <c r="P32" s="659"/>
      <c r="Q32" s="660"/>
      <c r="R32" s="661">
        <v>2123349</v>
      </c>
      <c r="S32" s="662"/>
      <c r="T32" s="662"/>
      <c r="U32" s="662"/>
      <c r="V32" s="662"/>
      <c r="W32" s="662"/>
      <c r="X32" s="662"/>
      <c r="Y32" s="663"/>
      <c r="Z32" s="685">
        <v>18.8</v>
      </c>
      <c r="AA32" s="685"/>
      <c r="AB32" s="685"/>
      <c r="AC32" s="685"/>
      <c r="AD32" s="686" t="s">
        <v>126</v>
      </c>
      <c r="AE32" s="686"/>
      <c r="AF32" s="686"/>
      <c r="AG32" s="686"/>
      <c r="AH32" s="686"/>
      <c r="AI32" s="686"/>
      <c r="AJ32" s="686"/>
      <c r="AK32" s="686"/>
      <c r="AL32" s="664" t="s">
        <v>126</v>
      </c>
      <c r="AM32" s="665"/>
      <c r="AN32" s="665"/>
      <c r="AO32" s="687"/>
      <c r="AP32" s="698"/>
      <c r="AQ32" s="699"/>
      <c r="AR32" s="699"/>
      <c r="AS32" s="699"/>
      <c r="AT32" s="729"/>
      <c r="AU32" s="211" t="s">
        <v>312</v>
      </c>
      <c r="AX32" s="658" t="s">
        <v>313</v>
      </c>
      <c r="AY32" s="659"/>
      <c r="AZ32" s="659"/>
      <c r="BA32" s="659"/>
      <c r="BB32" s="659"/>
      <c r="BC32" s="659"/>
      <c r="BD32" s="659"/>
      <c r="BE32" s="659"/>
      <c r="BF32" s="660"/>
      <c r="BG32" s="731">
        <v>99.5</v>
      </c>
      <c r="BH32" s="653"/>
      <c r="BI32" s="653"/>
      <c r="BJ32" s="653"/>
      <c r="BK32" s="653"/>
      <c r="BL32" s="653"/>
      <c r="BM32" s="665">
        <v>99.1</v>
      </c>
      <c r="BN32" s="653"/>
      <c r="BO32" s="653"/>
      <c r="BP32" s="653"/>
      <c r="BQ32" s="697"/>
      <c r="BR32" s="731">
        <v>99.5</v>
      </c>
      <c r="BS32" s="653"/>
      <c r="BT32" s="653"/>
      <c r="BU32" s="653"/>
      <c r="BV32" s="653"/>
      <c r="BW32" s="653"/>
      <c r="BX32" s="665">
        <v>98.9</v>
      </c>
      <c r="BY32" s="653"/>
      <c r="BZ32" s="653"/>
      <c r="CA32" s="653"/>
      <c r="CB32" s="697"/>
      <c r="CD32" s="683"/>
      <c r="CE32" s="684"/>
      <c r="CF32" s="658" t="s">
        <v>314</v>
      </c>
      <c r="CG32" s="659"/>
      <c r="CH32" s="659"/>
      <c r="CI32" s="659"/>
      <c r="CJ32" s="659"/>
      <c r="CK32" s="659"/>
      <c r="CL32" s="659"/>
      <c r="CM32" s="659"/>
      <c r="CN32" s="659"/>
      <c r="CO32" s="659"/>
      <c r="CP32" s="659"/>
      <c r="CQ32" s="660"/>
      <c r="CR32" s="661" t="s">
        <v>126</v>
      </c>
      <c r="CS32" s="662"/>
      <c r="CT32" s="662"/>
      <c r="CU32" s="662"/>
      <c r="CV32" s="662"/>
      <c r="CW32" s="662"/>
      <c r="CX32" s="662"/>
      <c r="CY32" s="663"/>
      <c r="CZ32" s="664" t="s">
        <v>126</v>
      </c>
      <c r="DA32" s="671"/>
      <c r="DB32" s="671"/>
      <c r="DC32" s="672"/>
      <c r="DD32" s="652" t="s">
        <v>126</v>
      </c>
      <c r="DE32" s="662"/>
      <c r="DF32" s="662"/>
      <c r="DG32" s="662"/>
      <c r="DH32" s="662"/>
      <c r="DI32" s="662"/>
      <c r="DJ32" s="662"/>
      <c r="DK32" s="663"/>
      <c r="DL32" s="652" t="s">
        <v>126</v>
      </c>
      <c r="DM32" s="662"/>
      <c r="DN32" s="662"/>
      <c r="DO32" s="662"/>
      <c r="DP32" s="662"/>
      <c r="DQ32" s="662"/>
      <c r="DR32" s="662"/>
      <c r="DS32" s="662"/>
      <c r="DT32" s="662"/>
      <c r="DU32" s="662"/>
      <c r="DV32" s="663"/>
      <c r="DW32" s="664" t="s">
        <v>126</v>
      </c>
      <c r="DX32" s="671"/>
      <c r="DY32" s="671"/>
      <c r="DZ32" s="671"/>
      <c r="EA32" s="671"/>
      <c r="EB32" s="671"/>
      <c r="EC32" s="702"/>
    </row>
    <row r="33" spans="2:133" ht="11.25" customHeight="1" x14ac:dyDescent="0.15">
      <c r="B33" s="716" t="s">
        <v>315</v>
      </c>
      <c r="C33" s="717"/>
      <c r="D33" s="717"/>
      <c r="E33" s="717"/>
      <c r="F33" s="717"/>
      <c r="G33" s="717"/>
      <c r="H33" s="717"/>
      <c r="I33" s="717"/>
      <c r="J33" s="717"/>
      <c r="K33" s="717"/>
      <c r="L33" s="717"/>
      <c r="M33" s="717"/>
      <c r="N33" s="717"/>
      <c r="O33" s="717"/>
      <c r="P33" s="717"/>
      <c r="Q33" s="718"/>
      <c r="R33" s="661" t="s">
        <v>126</v>
      </c>
      <c r="S33" s="662"/>
      <c r="T33" s="662"/>
      <c r="U33" s="662"/>
      <c r="V33" s="662"/>
      <c r="W33" s="662"/>
      <c r="X33" s="662"/>
      <c r="Y33" s="663"/>
      <c r="Z33" s="685" t="s">
        <v>126</v>
      </c>
      <c r="AA33" s="685"/>
      <c r="AB33" s="685"/>
      <c r="AC33" s="685"/>
      <c r="AD33" s="686" t="s">
        <v>126</v>
      </c>
      <c r="AE33" s="686"/>
      <c r="AF33" s="686"/>
      <c r="AG33" s="686"/>
      <c r="AH33" s="686"/>
      <c r="AI33" s="686"/>
      <c r="AJ33" s="686"/>
      <c r="AK33" s="686"/>
      <c r="AL33" s="664" t="s">
        <v>126</v>
      </c>
      <c r="AM33" s="665"/>
      <c r="AN33" s="665"/>
      <c r="AO33" s="687"/>
      <c r="AP33" s="700"/>
      <c r="AQ33" s="701"/>
      <c r="AR33" s="701"/>
      <c r="AS33" s="701"/>
      <c r="AT33" s="730"/>
      <c r="AU33" s="357"/>
      <c r="AV33" s="357"/>
      <c r="AW33" s="357"/>
      <c r="AX33" s="636" t="s">
        <v>316</v>
      </c>
      <c r="AY33" s="637"/>
      <c r="AZ33" s="637"/>
      <c r="BA33" s="637"/>
      <c r="BB33" s="637"/>
      <c r="BC33" s="637"/>
      <c r="BD33" s="637"/>
      <c r="BE33" s="637"/>
      <c r="BF33" s="638"/>
      <c r="BG33" s="715">
        <v>99.6</v>
      </c>
      <c r="BH33" s="640"/>
      <c r="BI33" s="640"/>
      <c r="BJ33" s="640"/>
      <c r="BK33" s="640"/>
      <c r="BL33" s="640"/>
      <c r="BM33" s="677">
        <v>97.8</v>
      </c>
      <c r="BN33" s="640"/>
      <c r="BO33" s="640"/>
      <c r="BP33" s="640"/>
      <c r="BQ33" s="688"/>
      <c r="BR33" s="715">
        <v>98.7</v>
      </c>
      <c r="BS33" s="640"/>
      <c r="BT33" s="640"/>
      <c r="BU33" s="640"/>
      <c r="BV33" s="640"/>
      <c r="BW33" s="640"/>
      <c r="BX33" s="677">
        <v>96.7</v>
      </c>
      <c r="BY33" s="640"/>
      <c r="BZ33" s="640"/>
      <c r="CA33" s="640"/>
      <c r="CB33" s="688"/>
      <c r="CD33" s="658" t="s">
        <v>317</v>
      </c>
      <c r="CE33" s="659"/>
      <c r="CF33" s="659"/>
      <c r="CG33" s="659"/>
      <c r="CH33" s="659"/>
      <c r="CI33" s="659"/>
      <c r="CJ33" s="659"/>
      <c r="CK33" s="659"/>
      <c r="CL33" s="659"/>
      <c r="CM33" s="659"/>
      <c r="CN33" s="659"/>
      <c r="CO33" s="659"/>
      <c r="CP33" s="659"/>
      <c r="CQ33" s="660"/>
      <c r="CR33" s="661">
        <v>4693883</v>
      </c>
      <c r="CS33" s="653"/>
      <c r="CT33" s="653"/>
      <c r="CU33" s="653"/>
      <c r="CV33" s="653"/>
      <c r="CW33" s="653"/>
      <c r="CX33" s="653"/>
      <c r="CY33" s="654"/>
      <c r="CZ33" s="664">
        <v>45</v>
      </c>
      <c r="DA33" s="671"/>
      <c r="DB33" s="671"/>
      <c r="DC33" s="672"/>
      <c r="DD33" s="652">
        <v>3811040</v>
      </c>
      <c r="DE33" s="653"/>
      <c r="DF33" s="653"/>
      <c r="DG33" s="653"/>
      <c r="DH33" s="653"/>
      <c r="DI33" s="653"/>
      <c r="DJ33" s="653"/>
      <c r="DK33" s="654"/>
      <c r="DL33" s="652">
        <v>2916463</v>
      </c>
      <c r="DM33" s="653"/>
      <c r="DN33" s="653"/>
      <c r="DO33" s="653"/>
      <c r="DP33" s="653"/>
      <c r="DQ33" s="653"/>
      <c r="DR33" s="653"/>
      <c r="DS33" s="653"/>
      <c r="DT33" s="653"/>
      <c r="DU33" s="653"/>
      <c r="DV33" s="654"/>
      <c r="DW33" s="664">
        <v>42.6</v>
      </c>
      <c r="DX33" s="671"/>
      <c r="DY33" s="671"/>
      <c r="DZ33" s="671"/>
      <c r="EA33" s="671"/>
      <c r="EB33" s="671"/>
      <c r="EC33" s="702"/>
    </row>
    <row r="34" spans="2:133" ht="11.25" customHeight="1" x14ac:dyDescent="0.15">
      <c r="B34" s="658" t="s">
        <v>318</v>
      </c>
      <c r="C34" s="659"/>
      <c r="D34" s="659"/>
      <c r="E34" s="659"/>
      <c r="F34" s="659"/>
      <c r="G34" s="659"/>
      <c r="H34" s="659"/>
      <c r="I34" s="659"/>
      <c r="J34" s="659"/>
      <c r="K34" s="659"/>
      <c r="L34" s="659"/>
      <c r="M34" s="659"/>
      <c r="N34" s="659"/>
      <c r="O34" s="659"/>
      <c r="P34" s="659"/>
      <c r="Q34" s="660"/>
      <c r="R34" s="661">
        <v>677652</v>
      </c>
      <c r="S34" s="662"/>
      <c r="T34" s="662"/>
      <c r="U34" s="662"/>
      <c r="V34" s="662"/>
      <c r="W34" s="662"/>
      <c r="X34" s="662"/>
      <c r="Y34" s="663"/>
      <c r="Z34" s="685">
        <v>6</v>
      </c>
      <c r="AA34" s="685"/>
      <c r="AB34" s="685"/>
      <c r="AC34" s="685"/>
      <c r="AD34" s="686" t="s">
        <v>126</v>
      </c>
      <c r="AE34" s="686"/>
      <c r="AF34" s="686"/>
      <c r="AG34" s="686"/>
      <c r="AH34" s="686"/>
      <c r="AI34" s="686"/>
      <c r="AJ34" s="686"/>
      <c r="AK34" s="686"/>
      <c r="AL34" s="664" t="s">
        <v>126</v>
      </c>
      <c r="AM34" s="665"/>
      <c r="AN34" s="665"/>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8" t="s">
        <v>319</v>
      </c>
      <c r="CE34" s="659"/>
      <c r="CF34" s="659"/>
      <c r="CG34" s="659"/>
      <c r="CH34" s="659"/>
      <c r="CI34" s="659"/>
      <c r="CJ34" s="659"/>
      <c r="CK34" s="659"/>
      <c r="CL34" s="659"/>
      <c r="CM34" s="659"/>
      <c r="CN34" s="659"/>
      <c r="CO34" s="659"/>
      <c r="CP34" s="659"/>
      <c r="CQ34" s="660"/>
      <c r="CR34" s="661">
        <v>1796062</v>
      </c>
      <c r="CS34" s="662"/>
      <c r="CT34" s="662"/>
      <c r="CU34" s="662"/>
      <c r="CV34" s="662"/>
      <c r="CW34" s="662"/>
      <c r="CX34" s="662"/>
      <c r="CY34" s="663"/>
      <c r="CZ34" s="664">
        <v>17.2</v>
      </c>
      <c r="DA34" s="671"/>
      <c r="DB34" s="671"/>
      <c r="DC34" s="672"/>
      <c r="DD34" s="652">
        <v>1395630</v>
      </c>
      <c r="DE34" s="662"/>
      <c r="DF34" s="662"/>
      <c r="DG34" s="662"/>
      <c r="DH34" s="662"/>
      <c r="DI34" s="662"/>
      <c r="DJ34" s="662"/>
      <c r="DK34" s="663"/>
      <c r="DL34" s="652">
        <v>1331729</v>
      </c>
      <c r="DM34" s="662"/>
      <c r="DN34" s="662"/>
      <c r="DO34" s="662"/>
      <c r="DP34" s="662"/>
      <c r="DQ34" s="662"/>
      <c r="DR34" s="662"/>
      <c r="DS34" s="662"/>
      <c r="DT34" s="662"/>
      <c r="DU34" s="662"/>
      <c r="DV34" s="663"/>
      <c r="DW34" s="664">
        <v>19.399999999999999</v>
      </c>
      <c r="DX34" s="671"/>
      <c r="DY34" s="671"/>
      <c r="DZ34" s="671"/>
      <c r="EA34" s="671"/>
      <c r="EB34" s="671"/>
      <c r="EC34" s="702"/>
    </row>
    <row r="35" spans="2:133" ht="11.25" customHeight="1" x14ac:dyDescent="0.15">
      <c r="B35" s="658" t="s">
        <v>320</v>
      </c>
      <c r="C35" s="659"/>
      <c r="D35" s="659"/>
      <c r="E35" s="659"/>
      <c r="F35" s="659"/>
      <c r="G35" s="659"/>
      <c r="H35" s="659"/>
      <c r="I35" s="659"/>
      <c r="J35" s="659"/>
      <c r="K35" s="659"/>
      <c r="L35" s="659"/>
      <c r="M35" s="659"/>
      <c r="N35" s="659"/>
      <c r="O35" s="659"/>
      <c r="P35" s="659"/>
      <c r="Q35" s="660"/>
      <c r="R35" s="661">
        <v>96340</v>
      </c>
      <c r="S35" s="662"/>
      <c r="T35" s="662"/>
      <c r="U35" s="662"/>
      <c r="V35" s="662"/>
      <c r="W35" s="662"/>
      <c r="X35" s="662"/>
      <c r="Y35" s="663"/>
      <c r="Z35" s="685">
        <v>0.9</v>
      </c>
      <c r="AA35" s="685"/>
      <c r="AB35" s="685"/>
      <c r="AC35" s="685"/>
      <c r="AD35" s="686">
        <v>3738</v>
      </c>
      <c r="AE35" s="686"/>
      <c r="AF35" s="686"/>
      <c r="AG35" s="686"/>
      <c r="AH35" s="686"/>
      <c r="AI35" s="686"/>
      <c r="AJ35" s="686"/>
      <c r="AK35" s="686"/>
      <c r="AL35" s="664">
        <v>0.1</v>
      </c>
      <c r="AM35" s="665"/>
      <c r="AN35" s="665"/>
      <c r="AO35" s="687"/>
      <c r="AP35" s="216"/>
      <c r="AQ35" s="712" t="s">
        <v>321</v>
      </c>
      <c r="AR35" s="713"/>
      <c r="AS35" s="713"/>
      <c r="AT35" s="713"/>
      <c r="AU35" s="713"/>
      <c r="AV35" s="713"/>
      <c r="AW35" s="713"/>
      <c r="AX35" s="713"/>
      <c r="AY35" s="713"/>
      <c r="AZ35" s="713"/>
      <c r="BA35" s="713"/>
      <c r="BB35" s="713"/>
      <c r="BC35" s="713"/>
      <c r="BD35" s="713"/>
      <c r="BE35" s="713"/>
      <c r="BF35" s="714"/>
      <c r="BG35" s="712" t="s">
        <v>322</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8" t="s">
        <v>323</v>
      </c>
      <c r="CE35" s="659"/>
      <c r="CF35" s="659"/>
      <c r="CG35" s="659"/>
      <c r="CH35" s="659"/>
      <c r="CI35" s="659"/>
      <c r="CJ35" s="659"/>
      <c r="CK35" s="659"/>
      <c r="CL35" s="659"/>
      <c r="CM35" s="659"/>
      <c r="CN35" s="659"/>
      <c r="CO35" s="659"/>
      <c r="CP35" s="659"/>
      <c r="CQ35" s="660"/>
      <c r="CR35" s="661">
        <v>73158</v>
      </c>
      <c r="CS35" s="653"/>
      <c r="CT35" s="653"/>
      <c r="CU35" s="653"/>
      <c r="CV35" s="653"/>
      <c r="CW35" s="653"/>
      <c r="CX35" s="653"/>
      <c r="CY35" s="654"/>
      <c r="CZ35" s="664">
        <v>0.7</v>
      </c>
      <c r="DA35" s="671"/>
      <c r="DB35" s="671"/>
      <c r="DC35" s="672"/>
      <c r="DD35" s="652">
        <v>58745</v>
      </c>
      <c r="DE35" s="653"/>
      <c r="DF35" s="653"/>
      <c r="DG35" s="653"/>
      <c r="DH35" s="653"/>
      <c r="DI35" s="653"/>
      <c r="DJ35" s="653"/>
      <c r="DK35" s="654"/>
      <c r="DL35" s="652">
        <v>58745</v>
      </c>
      <c r="DM35" s="653"/>
      <c r="DN35" s="653"/>
      <c r="DO35" s="653"/>
      <c r="DP35" s="653"/>
      <c r="DQ35" s="653"/>
      <c r="DR35" s="653"/>
      <c r="DS35" s="653"/>
      <c r="DT35" s="653"/>
      <c r="DU35" s="653"/>
      <c r="DV35" s="654"/>
      <c r="DW35" s="664">
        <v>0.9</v>
      </c>
      <c r="DX35" s="671"/>
      <c r="DY35" s="671"/>
      <c r="DZ35" s="671"/>
      <c r="EA35" s="671"/>
      <c r="EB35" s="671"/>
      <c r="EC35" s="702"/>
    </row>
    <row r="36" spans="2:133" ht="11.25" customHeight="1" x14ac:dyDescent="0.15">
      <c r="B36" s="658" t="s">
        <v>324</v>
      </c>
      <c r="C36" s="659"/>
      <c r="D36" s="659"/>
      <c r="E36" s="659"/>
      <c r="F36" s="659"/>
      <c r="G36" s="659"/>
      <c r="H36" s="659"/>
      <c r="I36" s="659"/>
      <c r="J36" s="659"/>
      <c r="K36" s="659"/>
      <c r="L36" s="659"/>
      <c r="M36" s="659"/>
      <c r="N36" s="659"/>
      <c r="O36" s="659"/>
      <c r="P36" s="659"/>
      <c r="Q36" s="660"/>
      <c r="R36" s="661">
        <v>30706</v>
      </c>
      <c r="S36" s="662"/>
      <c r="T36" s="662"/>
      <c r="U36" s="662"/>
      <c r="V36" s="662"/>
      <c r="W36" s="662"/>
      <c r="X36" s="662"/>
      <c r="Y36" s="663"/>
      <c r="Z36" s="685">
        <v>0.3</v>
      </c>
      <c r="AA36" s="685"/>
      <c r="AB36" s="685"/>
      <c r="AC36" s="685"/>
      <c r="AD36" s="686" t="s">
        <v>126</v>
      </c>
      <c r="AE36" s="686"/>
      <c r="AF36" s="686"/>
      <c r="AG36" s="686"/>
      <c r="AH36" s="686"/>
      <c r="AI36" s="686"/>
      <c r="AJ36" s="686"/>
      <c r="AK36" s="686"/>
      <c r="AL36" s="664" t="s">
        <v>126</v>
      </c>
      <c r="AM36" s="665"/>
      <c r="AN36" s="665"/>
      <c r="AO36" s="687"/>
      <c r="AP36" s="216"/>
      <c r="AQ36" s="703" t="s">
        <v>325</v>
      </c>
      <c r="AR36" s="704"/>
      <c r="AS36" s="704"/>
      <c r="AT36" s="704"/>
      <c r="AU36" s="704"/>
      <c r="AV36" s="704"/>
      <c r="AW36" s="704"/>
      <c r="AX36" s="704"/>
      <c r="AY36" s="705"/>
      <c r="AZ36" s="706">
        <v>1586766</v>
      </c>
      <c r="BA36" s="707"/>
      <c r="BB36" s="707"/>
      <c r="BC36" s="707"/>
      <c r="BD36" s="707"/>
      <c r="BE36" s="707"/>
      <c r="BF36" s="708"/>
      <c r="BG36" s="709" t="s">
        <v>326</v>
      </c>
      <c r="BH36" s="710"/>
      <c r="BI36" s="710"/>
      <c r="BJ36" s="710"/>
      <c r="BK36" s="710"/>
      <c r="BL36" s="710"/>
      <c r="BM36" s="710"/>
      <c r="BN36" s="710"/>
      <c r="BO36" s="710"/>
      <c r="BP36" s="710"/>
      <c r="BQ36" s="710"/>
      <c r="BR36" s="710"/>
      <c r="BS36" s="710"/>
      <c r="BT36" s="710"/>
      <c r="BU36" s="711"/>
      <c r="BV36" s="706">
        <v>-66721</v>
      </c>
      <c r="BW36" s="707"/>
      <c r="BX36" s="707"/>
      <c r="BY36" s="707"/>
      <c r="BZ36" s="707"/>
      <c r="CA36" s="707"/>
      <c r="CB36" s="708"/>
      <c r="CD36" s="658" t="s">
        <v>327</v>
      </c>
      <c r="CE36" s="659"/>
      <c r="CF36" s="659"/>
      <c r="CG36" s="659"/>
      <c r="CH36" s="659"/>
      <c r="CI36" s="659"/>
      <c r="CJ36" s="659"/>
      <c r="CK36" s="659"/>
      <c r="CL36" s="659"/>
      <c r="CM36" s="659"/>
      <c r="CN36" s="659"/>
      <c r="CO36" s="659"/>
      <c r="CP36" s="659"/>
      <c r="CQ36" s="660"/>
      <c r="CR36" s="661">
        <v>1463110</v>
      </c>
      <c r="CS36" s="662"/>
      <c r="CT36" s="662"/>
      <c r="CU36" s="662"/>
      <c r="CV36" s="662"/>
      <c r="CW36" s="662"/>
      <c r="CX36" s="662"/>
      <c r="CY36" s="663"/>
      <c r="CZ36" s="664">
        <v>14</v>
      </c>
      <c r="DA36" s="671"/>
      <c r="DB36" s="671"/>
      <c r="DC36" s="672"/>
      <c r="DD36" s="652">
        <v>1313054</v>
      </c>
      <c r="DE36" s="662"/>
      <c r="DF36" s="662"/>
      <c r="DG36" s="662"/>
      <c r="DH36" s="662"/>
      <c r="DI36" s="662"/>
      <c r="DJ36" s="662"/>
      <c r="DK36" s="663"/>
      <c r="DL36" s="652">
        <v>734841</v>
      </c>
      <c r="DM36" s="662"/>
      <c r="DN36" s="662"/>
      <c r="DO36" s="662"/>
      <c r="DP36" s="662"/>
      <c r="DQ36" s="662"/>
      <c r="DR36" s="662"/>
      <c r="DS36" s="662"/>
      <c r="DT36" s="662"/>
      <c r="DU36" s="662"/>
      <c r="DV36" s="663"/>
      <c r="DW36" s="664">
        <v>10.7</v>
      </c>
      <c r="DX36" s="671"/>
      <c r="DY36" s="671"/>
      <c r="DZ36" s="671"/>
      <c r="EA36" s="671"/>
      <c r="EB36" s="671"/>
      <c r="EC36" s="702"/>
    </row>
    <row r="37" spans="2:133" ht="11.25" customHeight="1" x14ac:dyDescent="0.15">
      <c r="B37" s="658" t="s">
        <v>328</v>
      </c>
      <c r="C37" s="659"/>
      <c r="D37" s="659"/>
      <c r="E37" s="659"/>
      <c r="F37" s="659"/>
      <c r="G37" s="659"/>
      <c r="H37" s="659"/>
      <c r="I37" s="659"/>
      <c r="J37" s="659"/>
      <c r="K37" s="659"/>
      <c r="L37" s="659"/>
      <c r="M37" s="659"/>
      <c r="N37" s="659"/>
      <c r="O37" s="659"/>
      <c r="P37" s="659"/>
      <c r="Q37" s="660"/>
      <c r="R37" s="661">
        <v>9138</v>
      </c>
      <c r="S37" s="662"/>
      <c r="T37" s="662"/>
      <c r="U37" s="662"/>
      <c r="V37" s="662"/>
      <c r="W37" s="662"/>
      <c r="X37" s="662"/>
      <c r="Y37" s="663"/>
      <c r="Z37" s="685">
        <v>0.1</v>
      </c>
      <c r="AA37" s="685"/>
      <c r="AB37" s="685"/>
      <c r="AC37" s="685"/>
      <c r="AD37" s="686" t="s">
        <v>126</v>
      </c>
      <c r="AE37" s="686"/>
      <c r="AF37" s="686"/>
      <c r="AG37" s="686"/>
      <c r="AH37" s="686"/>
      <c r="AI37" s="686"/>
      <c r="AJ37" s="686"/>
      <c r="AK37" s="686"/>
      <c r="AL37" s="664" t="s">
        <v>126</v>
      </c>
      <c r="AM37" s="665"/>
      <c r="AN37" s="665"/>
      <c r="AO37" s="687"/>
      <c r="AQ37" s="694" t="s">
        <v>329</v>
      </c>
      <c r="AR37" s="695"/>
      <c r="AS37" s="695"/>
      <c r="AT37" s="695"/>
      <c r="AU37" s="695"/>
      <c r="AV37" s="695"/>
      <c r="AW37" s="695"/>
      <c r="AX37" s="695"/>
      <c r="AY37" s="696"/>
      <c r="AZ37" s="661">
        <v>550495</v>
      </c>
      <c r="BA37" s="662"/>
      <c r="BB37" s="662"/>
      <c r="BC37" s="662"/>
      <c r="BD37" s="653"/>
      <c r="BE37" s="653"/>
      <c r="BF37" s="697"/>
      <c r="BG37" s="658" t="s">
        <v>330</v>
      </c>
      <c r="BH37" s="659"/>
      <c r="BI37" s="659"/>
      <c r="BJ37" s="659"/>
      <c r="BK37" s="659"/>
      <c r="BL37" s="659"/>
      <c r="BM37" s="659"/>
      <c r="BN37" s="659"/>
      <c r="BO37" s="659"/>
      <c r="BP37" s="659"/>
      <c r="BQ37" s="659"/>
      <c r="BR37" s="659"/>
      <c r="BS37" s="659"/>
      <c r="BT37" s="659"/>
      <c r="BU37" s="660"/>
      <c r="BV37" s="661">
        <v>-105093</v>
      </c>
      <c r="BW37" s="662"/>
      <c r="BX37" s="662"/>
      <c r="BY37" s="662"/>
      <c r="BZ37" s="662"/>
      <c r="CA37" s="662"/>
      <c r="CB37" s="693"/>
      <c r="CD37" s="658" t="s">
        <v>331</v>
      </c>
      <c r="CE37" s="659"/>
      <c r="CF37" s="659"/>
      <c r="CG37" s="659"/>
      <c r="CH37" s="659"/>
      <c r="CI37" s="659"/>
      <c r="CJ37" s="659"/>
      <c r="CK37" s="659"/>
      <c r="CL37" s="659"/>
      <c r="CM37" s="659"/>
      <c r="CN37" s="659"/>
      <c r="CO37" s="659"/>
      <c r="CP37" s="659"/>
      <c r="CQ37" s="660"/>
      <c r="CR37" s="661">
        <v>382111</v>
      </c>
      <c r="CS37" s="653"/>
      <c r="CT37" s="653"/>
      <c r="CU37" s="653"/>
      <c r="CV37" s="653"/>
      <c r="CW37" s="653"/>
      <c r="CX37" s="653"/>
      <c r="CY37" s="654"/>
      <c r="CZ37" s="664">
        <v>3.7</v>
      </c>
      <c r="DA37" s="671"/>
      <c r="DB37" s="671"/>
      <c r="DC37" s="672"/>
      <c r="DD37" s="652">
        <v>380399</v>
      </c>
      <c r="DE37" s="653"/>
      <c r="DF37" s="653"/>
      <c r="DG37" s="653"/>
      <c r="DH37" s="653"/>
      <c r="DI37" s="653"/>
      <c r="DJ37" s="653"/>
      <c r="DK37" s="654"/>
      <c r="DL37" s="652">
        <v>375626</v>
      </c>
      <c r="DM37" s="653"/>
      <c r="DN37" s="653"/>
      <c r="DO37" s="653"/>
      <c r="DP37" s="653"/>
      <c r="DQ37" s="653"/>
      <c r="DR37" s="653"/>
      <c r="DS37" s="653"/>
      <c r="DT37" s="653"/>
      <c r="DU37" s="653"/>
      <c r="DV37" s="654"/>
      <c r="DW37" s="664">
        <v>5.5</v>
      </c>
      <c r="DX37" s="671"/>
      <c r="DY37" s="671"/>
      <c r="DZ37" s="671"/>
      <c r="EA37" s="671"/>
      <c r="EB37" s="671"/>
      <c r="EC37" s="702"/>
    </row>
    <row r="38" spans="2:133" ht="11.25" customHeight="1" x14ac:dyDescent="0.15">
      <c r="B38" s="658" t="s">
        <v>332</v>
      </c>
      <c r="C38" s="659"/>
      <c r="D38" s="659"/>
      <c r="E38" s="659"/>
      <c r="F38" s="659"/>
      <c r="G38" s="659"/>
      <c r="H38" s="659"/>
      <c r="I38" s="659"/>
      <c r="J38" s="659"/>
      <c r="K38" s="659"/>
      <c r="L38" s="659"/>
      <c r="M38" s="659"/>
      <c r="N38" s="659"/>
      <c r="O38" s="659"/>
      <c r="P38" s="659"/>
      <c r="Q38" s="660"/>
      <c r="R38" s="661">
        <v>559806</v>
      </c>
      <c r="S38" s="662"/>
      <c r="T38" s="662"/>
      <c r="U38" s="662"/>
      <c r="V38" s="662"/>
      <c r="W38" s="662"/>
      <c r="X38" s="662"/>
      <c r="Y38" s="663"/>
      <c r="Z38" s="685">
        <v>5</v>
      </c>
      <c r="AA38" s="685"/>
      <c r="AB38" s="685"/>
      <c r="AC38" s="685"/>
      <c r="AD38" s="686" t="s">
        <v>126</v>
      </c>
      <c r="AE38" s="686"/>
      <c r="AF38" s="686"/>
      <c r="AG38" s="686"/>
      <c r="AH38" s="686"/>
      <c r="AI38" s="686"/>
      <c r="AJ38" s="686"/>
      <c r="AK38" s="686"/>
      <c r="AL38" s="664" t="s">
        <v>126</v>
      </c>
      <c r="AM38" s="665"/>
      <c r="AN38" s="665"/>
      <c r="AO38" s="687"/>
      <c r="AQ38" s="694" t="s">
        <v>333</v>
      </c>
      <c r="AR38" s="695"/>
      <c r="AS38" s="695"/>
      <c r="AT38" s="695"/>
      <c r="AU38" s="695"/>
      <c r="AV38" s="695"/>
      <c r="AW38" s="695"/>
      <c r="AX38" s="695"/>
      <c r="AY38" s="696"/>
      <c r="AZ38" s="661">
        <v>1425</v>
      </c>
      <c r="BA38" s="662"/>
      <c r="BB38" s="662"/>
      <c r="BC38" s="662"/>
      <c r="BD38" s="653"/>
      <c r="BE38" s="653"/>
      <c r="BF38" s="697"/>
      <c r="BG38" s="658" t="s">
        <v>334</v>
      </c>
      <c r="BH38" s="659"/>
      <c r="BI38" s="659"/>
      <c r="BJ38" s="659"/>
      <c r="BK38" s="659"/>
      <c r="BL38" s="659"/>
      <c r="BM38" s="659"/>
      <c r="BN38" s="659"/>
      <c r="BO38" s="659"/>
      <c r="BP38" s="659"/>
      <c r="BQ38" s="659"/>
      <c r="BR38" s="659"/>
      <c r="BS38" s="659"/>
      <c r="BT38" s="659"/>
      <c r="BU38" s="660"/>
      <c r="BV38" s="661">
        <v>3478</v>
      </c>
      <c r="BW38" s="662"/>
      <c r="BX38" s="662"/>
      <c r="BY38" s="662"/>
      <c r="BZ38" s="662"/>
      <c r="CA38" s="662"/>
      <c r="CB38" s="693"/>
      <c r="CD38" s="658" t="s">
        <v>335</v>
      </c>
      <c r="CE38" s="659"/>
      <c r="CF38" s="659"/>
      <c r="CG38" s="659"/>
      <c r="CH38" s="659"/>
      <c r="CI38" s="659"/>
      <c r="CJ38" s="659"/>
      <c r="CK38" s="659"/>
      <c r="CL38" s="659"/>
      <c r="CM38" s="659"/>
      <c r="CN38" s="659"/>
      <c r="CO38" s="659"/>
      <c r="CP38" s="659"/>
      <c r="CQ38" s="660"/>
      <c r="CR38" s="661">
        <v>1034846</v>
      </c>
      <c r="CS38" s="662"/>
      <c r="CT38" s="662"/>
      <c r="CU38" s="662"/>
      <c r="CV38" s="662"/>
      <c r="CW38" s="662"/>
      <c r="CX38" s="662"/>
      <c r="CY38" s="663"/>
      <c r="CZ38" s="664">
        <v>9.9</v>
      </c>
      <c r="DA38" s="671"/>
      <c r="DB38" s="671"/>
      <c r="DC38" s="672"/>
      <c r="DD38" s="652">
        <v>831736</v>
      </c>
      <c r="DE38" s="662"/>
      <c r="DF38" s="662"/>
      <c r="DG38" s="662"/>
      <c r="DH38" s="662"/>
      <c r="DI38" s="662"/>
      <c r="DJ38" s="662"/>
      <c r="DK38" s="663"/>
      <c r="DL38" s="652">
        <v>791124</v>
      </c>
      <c r="DM38" s="662"/>
      <c r="DN38" s="662"/>
      <c r="DO38" s="662"/>
      <c r="DP38" s="662"/>
      <c r="DQ38" s="662"/>
      <c r="DR38" s="662"/>
      <c r="DS38" s="662"/>
      <c r="DT38" s="662"/>
      <c r="DU38" s="662"/>
      <c r="DV38" s="663"/>
      <c r="DW38" s="664">
        <v>11.6</v>
      </c>
      <c r="DX38" s="671"/>
      <c r="DY38" s="671"/>
      <c r="DZ38" s="671"/>
      <c r="EA38" s="671"/>
      <c r="EB38" s="671"/>
      <c r="EC38" s="702"/>
    </row>
    <row r="39" spans="2:133" ht="11.25" customHeight="1" x14ac:dyDescent="0.15">
      <c r="B39" s="658" t="s">
        <v>336</v>
      </c>
      <c r="C39" s="659"/>
      <c r="D39" s="659"/>
      <c r="E39" s="659"/>
      <c r="F39" s="659"/>
      <c r="G39" s="659"/>
      <c r="H39" s="659"/>
      <c r="I39" s="659"/>
      <c r="J39" s="659"/>
      <c r="K39" s="659"/>
      <c r="L39" s="659"/>
      <c r="M39" s="659"/>
      <c r="N39" s="659"/>
      <c r="O39" s="659"/>
      <c r="P39" s="659"/>
      <c r="Q39" s="660"/>
      <c r="R39" s="661">
        <v>120480</v>
      </c>
      <c r="S39" s="662"/>
      <c r="T39" s="662"/>
      <c r="U39" s="662"/>
      <c r="V39" s="662"/>
      <c r="W39" s="662"/>
      <c r="X39" s="662"/>
      <c r="Y39" s="663"/>
      <c r="Z39" s="685">
        <v>1.1000000000000001</v>
      </c>
      <c r="AA39" s="685"/>
      <c r="AB39" s="685"/>
      <c r="AC39" s="685"/>
      <c r="AD39" s="686">
        <v>5071</v>
      </c>
      <c r="AE39" s="686"/>
      <c r="AF39" s="686"/>
      <c r="AG39" s="686"/>
      <c r="AH39" s="686"/>
      <c r="AI39" s="686"/>
      <c r="AJ39" s="686"/>
      <c r="AK39" s="686"/>
      <c r="AL39" s="664">
        <v>0.1</v>
      </c>
      <c r="AM39" s="665"/>
      <c r="AN39" s="665"/>
      <c r="AO39" s="687"/>
      <c r="AQ39" s="694" t="s">
        <v>337</v>
      </c>
      <c r="AR39" s="695"/>
      <c r="AS39" s="695"/>
      <c r="AT39" s="695"/>
      <c r="AU39" s="695"/>
      <c r="AV39" s="695"/>
      <c r="AW39" s="695"/>
      <c r="AX39" s="695"/>
      <c r="AY39" s="696"/>
      <c r="AZ39" s="661" t="s">
        <v>126</v>
      </c>
      <c r="BA39" s="662"/>
      <c r="BB39" s="662"/>
      <c r="BC39" s="662"/>
      <c r="BD39" s="653"/>
      <c r="BE39" s="653"/>
      <c r="BF39" s="697"/>
      <c r="BG39" s="658" t="s">
        <v>338</v>
      </c>
      <c r="BH39" s="659"/>
      <c r="BI39" s="659"/>
      <c r="BJ39" s="659"/>
      <c r="BK39" s="659"/>
      <c r="BL39" s="659"/>
      <c r="BM39" s="659"/>
      <c r="BN39" s="659"/>
      <c r="BO39" s="659"/>
      <c r="BP39" s="659"/>
      <c r="BQ39" s="659"/>
      <c r="BR39" s="659"/>
      <c r="BS39" s="659"/>
      <c r="BT39" s="659"/>
      <c r="BU39" s="660"/>
      <c r="BV39" s="661">
        <v>5476</v>
      </c>
      <c r="BW39" s="662"/>
      <c r="BX39" s="662"/>
      <c r="BY39" s="662"/>
      <c r="BZ39" s="662"/>
      <c r="CA39" s="662"/>
      <c r="CB39" s="693"/>
      <c r="CD39" s="658" t="s">
        <v>339</v>
      </c>
      <c r="CE39" s="659"/>
      <c r="CF39" s="659"/>
      <c r="CG39" s="659"/>
      <c r="CH39" s="659"/>
      <c r="CI39" s="659"/>
      <c r="CJ39" s="659"/>
      <c r="CK39" s="659"/>
      <c r="CL39" s="659"/>
      <c r="CM39" s="659"/>
      <c r="CN39" s="659"/>
      <c r="CO39" s="659"/>
      <c r="CP39" s="659"/>
      <c r="CQ39" s="660"/>
      <c r="CR39" s="661">
        <v>326589</v>
      </c>
      <c r="CS39" s="653"/>
      <c r="CT39" s="653"/>
      <c r="CU39" s="653"/>
      <c r="CV39" s="653"/>
      <c r="CW39" s="653"/>
      <c r="CX39" s="653"/>
      <c r="CY39" s="654"/>
      <c r="CZ39" s="664">
        <v>3.1</v>
      </c>
      <c r="DA39" s="671"/>
      <c r="DB39" s="671"/>
      <c r="DC39" s="672"/>
      <c r="DD39" s="652">
        <v>211851</v>
      </c>
      <c r="DE39" s="653"/>
      <c r="DF39" s="653"/>
      <c r="DG39" s="653"/>
      <c r="DH39" s="653"/>
      <c r="DI39" s="653"/>
      <c r="DJ39" s="653"/>
      <c r="DK39" s="654"/>
      <c r="DL39" s="652" t="s">
        <v>126</v>
      </c>
      <c r="DM39" s="653"/>
      <c r="DN39" s="653"/>
      <c r="DO39" s="653"/>
      <c r="DP39" s="653"/>
      <c r="DQ39" s="653"/>
      <c r="DR39" s="653"/>
      <c r="DS39" s="653"/>
      <c r="DT39" s="653"/>
      <c r="DU39" s="653"/>
      <c r="DV39" s="654"/>
      <c r="DW39" s="664" t="s">
        <v>126</v>
      </c>
      <c r="DX39" s="671"/>
      <c r="DY39" s="671"/>
      <c r="DZ39" s="671"/>
      <c r="EA39" s="671"/>
      <c r="EB39" s="671"/>
      <c r="EC39" s="702"/>
    </row>
    <row r="40" spans="2:133" ht="11.25" customHeight="1" x14ac:dyDescent="0.15">
      <c r="B40" s="658" t="s">
        <v>340</v>
      </c>
      <c r="C40" s="659"/>
      <c r="D40" s="659"/>
      <c r="E40" s="659"/>
      <c r="F40" s="659"/>
      <c r="G40" s="659"/>
      <c r="H40" s="659"/>
      <c r="I40" s="659"/>
      <c r="J40" s="659"/>
      <c r="K40" s="659"/>
      <c r="L40" s="659"/>
      <c r="M40" s="659"/>
      <c r="N40" s="659"/>
      <c r="O40" s="659"/>
      <c r="P40" s="659"/>
      <c r="Q40" s="660"/>
      <c r="R40" s="661">
        <v>412900</v>
      </c>
      <c r="S40" s="662"/>
      <c r="T40" s="662"/>
      <c r="U40" s="662"/>
      <c r="V40" s="662"/>
      <c r="W40" s="662"/>
      <c r="X40" s="662"/>
      <c r="Y40" s="663"/>
      <c r="Z40" s="685">
        <v>3.7</v>
      </c>
      <c r="AA40" s="685"/>
      <c r="AB40" s="685"/>
      <c r="AC40" s="685"/>
      <c r="AD40" s="686" t="s">
        <v>126</v>
      </c>
      <c r="AE40" s="686"/>
      <c r="AF40" s="686"/>
      <c r="AG40" s="686"/>
      <c r="AH40" s="686"/>
      <c r="AI40" s="686"/>
      <c r="AJ40" s="686"/>
      <c r="AK40" s="686"/>
      <c r="AL40" s="664" t="s">
        <v>126</v>
      </c>
      <c r="AM40" s="665"/>
      <c r="AN40" s="665"/>
      <c r="AO40" s="687"/>
      <c r="AQ40" s="694" t="s">
        <v>341</v>
      </c>
      <c r="AR40" s="695"/>
      <c r="AS40" s="695"/>
      <c r="AT40" s="695"/>
      <c r="AU40" s="695"/>
      <c r="AV40" s="695"/>
      <c r="AW40" s="695"/>
      <c r="AX40" s="695"/>
      <c r="AY40" s="696"/>
      <c r="AZ40" s="661" t="s">
        <v>126</v>
      </c>
      <c r="BA40" s="662"/>
      <c r="BB40" s="662"/>
      <c r="BC40" s="662"/>
      <c r="BD40" s="653"/>
      <c r="BE40" s="653"/>
      <c r="BF40" s="697"/>
      <c r="BG40" s="698" t="s">
        <v>342</v>
      </c>
      <c r="BH40" s="699"/>
      <c r="BI40" s="699"/>
      <c r="BJ40" s="699"/>
      <c r="BK40" s="699"/>
      <c r="BL40" s="360"/>
      <c r="BM40" s="659" t="s">
        <v>343</v>
      </c>
      <c r="BN40" s="659"/>
      <c r="BO40" s="659"/>
      <c r="BP40" s="659"/>
      <c r="BQ40" s="659"/>
      <c r="BR40" s="659"/>
      <c r="BS40" s="659"/>
      <c r="BT40" s="659"/>
      <c r="BU40" s="660"/>
      <c r="BV40" s="661">
        <v>98</v>
      </c>
      <c r="BW40" s="662"/>
      <c r="BX40" s="662"/>
      <c r="BY40" s="662"/>
      <c r="BZ40" s="662"/>
      <c r="CA40" s="662"/>
      <c r="CB40" s="693"/>
      <c r="CD40" s="658" t="s">
        <v>344</v>
      </c>
      <c r="CE40" s="659"/>
      <c r="CF40" s="659"/>
      <c r="CG40" s="659"/>
      <c r="CH40" s="659"/>
      <c r="CI40" s="659"/>
      <c r="CJ40" s="659"/>
      <c r="CK40" s="659"/>
      <c r="CL40" s="659"/>
      <c r="CM40" s="659"/>
      <c r="CN40" s="659"/>
      <c r="CO40" s="659"/>
      <c r="CP40" s="659"/>
      <c r="CQ40" s="660"/>
      <c r="CR40" s="661">
        <v>118</v>
      </c>
      <c r="CS40" s="662"/>
      <c r="CT40" s="662"/>
      <c r="CU40" s="662"/>
      <c r="CV40" s="662"/>
      <c r="CW40" s="662"/>
      <c r="CX40" s="662"/>
      <c r="CY40" s="663"/>
      <c r="CZ40" s="664">
        <v>0</v>
      </c>
      <c r="DA40" s="671"/>
      <c r="DB40" s="671"/>
      <c r="DC40" s="672"/>
      <c r="DD40" s="652">
        <v>24</v>
      </c>
      <c r="DE40" s="662"/>
      <c r="DF40" s="662"/>
      <c r="DG40" s="662"/>
      <c r="DH40" s="662"/>
      <c r="DI40" s="662"/>
      <c r="DJ40" s="662"/>
      <c r="DK40" s="663"/>
      <c r="DL40" s="652">
        <v>24</v>
      </c>
      <c r="DM40" s="662"/>
      <c r="DN40" s="662"/>
      <c r="DO40" s="662"/>
      <c r="DP40" s="662"/>
      <c r="DQ40" s="662"/>
      <c r="DR40" s="662"/>
      <c r="DS40" s="662"/>
      <c r="DT40" s="662"/>
      <c r="DU40" s="662"/>
      <c r="DV40" s="663"/>
      <c r="DW40" s="664">
        <v>0</v>
      </c>
      <c r="DX40" s="671"/>
      <c r="DY40" s="671"/>
      <c r="DZ40" s="671"/>
      <c r="EA40" s="671"/>
      <c r="EB40" s="671"/>
      <c r="EC40" s="702"/>
    </row>
    <row r="41" spans="2:133" ht="11.25" customHeight="1" x14ac:dyDescent="0.15">
      <c r="B41" s="658" t="s">
        <v>345</v>
      </c>
      <c r="C41" s="659"/>
      <c r="D41" s="659"/>
      <c r="E41" s="659"/>
      <c r="F41" s="659"/>
      <c r="G41" s="659"/>
      <c r="H41" s="659"/>
      <c r="I41" s="659"/>
      <c r="J41" s="659"/>
      <c r="K41" s="659"/>
      <c r="L41" s="659"/>
      <c r="M41" s="659"/>
      <c r="N41" s="659"/>
      <c r="O41" s="659"/>
      <c r="P41" s="659"/>
      <c r="Q41" s="660"/>
      <c r="R41" s="661" t="s">
        <v>126</v>
      </c>
      <c r="S41" s="662"/>
      <c r="T41" s="662"/>
      <c r="U41" s="662"/>
      <c r="V41" s="662"/>
      <c r="W41" s="662"/>
      <c r="X41" s="662"/>
      <c r="Y41" s="663"/>
      <c r="Z41" s="685" t="s">
        <v>126</v>
      </c>
      <c r="AA41" s="685"/>
      <c r="AB41" s="685"/>
      <c r="AC41" s="685"/>
      <c r="AD41" s="686" t="s">
        <v>126</v>
      </c>
      <c r="AE41" s="686"/>
      <c r="AF41" s="686"/>
      <c r="AG41" s="686"/>
      <c r="AH41" s="686"/>
      <c r="AI41" s="686"/>
      <c r="AJ41" s="686"/>
      <c r="AK41" s="686"/>
      <c r="AL41" s="664" t="s">
        <v>126</v>
      </c>
      <c r="AM41" s="665"/>
      <c r="AN41" s="665"/>
      <c r="AO41" s="687"/>
      <c r="AQ41" s="694" t="s">
        <v>346</v>
      </c>
      <c r="AR41" s="695"/>
      <c r="AS41" s="695"/>
      <c r="AT41" s="695"/>
      <c r="AU41" s="695"/>
      <c r="AV41" s="695"/>
      <c r="AW41" s="695"/>
      <c r="AX41" s="695"/>
      <c r="AY41" s="696"/>
      <c r="AZ41" s="661">
        <v>236583</v>
      </c>
      <c r="BA41" s="662"/>
      <c r="BB41" s="662"/>
      <c r="BC41" s="662"/>
      <c r="BD41" s="653"/>
      <c r="BE41" s="653"/>
      <c r="BF41" s="697"/>
      <c r="BG41" s="698"/>
      <c r="BH41" s="699"/>
      <c r="BI41" s="699"/>
      <c r="BJ41" s="699"/>
      <c r="BK41" s="699"/>
      <c r="BL41" s="360"/>
      <c r="BM41" s="659" t="s">
        <v>347</v>
      </c>
      <c r="BN41" s="659"/>
      <c r="BO41" s="659"/>
      <c r="BP41" s="659"/>
      <c r="BQ41" s="659"/>
      <c r="BR41" s="659"/>
      <c r="BS41" s="659"/>
      <c r="BT41" s="659"/>
      <c r="BU41" s="660"/>
      <c r="BV41" s="661" t="s">
        <v>126</v>
      </c>
      <c r="BW41" s="662"/>
      <c r="BX41" s="662"/>
      <c r="BY41" s="662"/>
      <c r="BZ41" s="662"/>
      <c r="CA41" s="662"/>
      <c r="CB41" s="693"/>
      <c r="CD41" s="658" t="s">
        <v>348</v>
      </c>
      <c r="CE41" s="659"/>
      <c r="CF41" s="659"/>
      <c r="CG41" s="659"/>
      <c r="CH41" s="659"/>
      <c r="CI41" s="659"/>
      <c r="CJ41" s="659"/>
      <c r="CK41" s="659"/>
      <c r="CL41" s="659"/>
      <c r="CM41" s="659"/>
      <c r="CN41" s="659"/>
      <c r="CO41" s="659"/>
      <c r="CP41" s="659"/>
      <c r="CQ41" s="660"/>
      <c r="CR41" s="661" t="s">
        <v>126</v>
      </c>
      <c r="CS41" s="653"/>
      <c r="CT41" s="653"/>
      <c r="CU41" s="653"/>
      <c r="CV41" s="653"/>
      <c r="CW41" s="653"/>
      <c r="CX41" s="653"/>
      <c r="CY41" s="654"/>
      <c r="CZ41" s="664" t="s">
        <v>126</v>
      </c>
      <c r="DA41" s="671"/>
      <c r="DB41" s="671"/>
      <c r="DC41" s="672"/>
      <c r="DD41" s="652" t="s">
        <v>126</v>
      </c>
      <c r="DE41" s="653"/>
      <c r="DF41" s="653"/>
      <c r="DG41" s="653"/>
      <c r="DH41" s="653"/>
      <c r="DI41" s="653"/>
      <c r="DJ41" s="653"/>
      <c r="DK41" s="654"/>
      <c r="DL41" s="655"/>
      <c r="DM41" s="656"/>
      <c r="DN41" s="656"/>
      <c r="DO41" s="656"/>
      <c r="DP41" s="656"/>
      <c r="DQ41" s="656"/>
      <c r="DR41" s="656"/>
      <c r="DS41" s="656"/>
      <c r="DT41" s="656"/>
      <c r="DU41" s="656"/>
      <c r="DV41" s="657"/>
      <c r="DW41" s="667"/>
      <c r="DX41" s="668"/>
      <c r="DY41" s="668"/>
      <c r="DZ41" s="668"/>
      <c r="EA41" s="668"/>
      <c r="EB41" s="668"/>
      <c r="EC41" s="669"/>
    </row>
    <row r="42" spans="2:133" ht="11.25" customHeight="1" x14ac:dyDescent="0.15">
      <c r="B42" s="658" t="s">
        <v>349</v>
      </c>
      <c r="C42" s="659"/>
      <c r="D42" s="659"/>
      <c r="E42" s="659"/>
      <c r="F42" s="659"/>
      <c r="G42" s="659"/>
      <c r="H42" s="659"/>
      <c r="I42" s="659"/>
      <c r="J42" s="659"/>
      <c r="K42" s="659"/>
      <c r="L42" s="659"/>
      <c r="M42" s="659"/>
      <c r="N42" s="659"/>
      <c r="O42" s="659"/>
      <c r="P42" s="659"/>
      <c r="Q42" s="660"/>
      <c r="R42" s="661" t="s">
        <v>126</v>
      </c>
      <c r="S42" s="662"/>
      <c r="T42" s="662"/>
      <c r="U42" s="662"/>
      <c r="V42" s="662"/>
      <c r="W42" s="662"/>
      <c r="X42" s="662"/>
      <c r="Y42" s="663"/>
      <c r="Z42" s="685" t="s">
        <v>126</v>
      </c>
      <c r="AA42" s="685"/>
      <c r="AB42" s="685"/>
      <c r="AC42" s="685"/>
      <c r="AD42" s="686" t="s">
        <v>126</v>
      </c>
      <c r="AE42" s="686"/>
      <c r="AF42" s="686"/>
      <c r="AG42" s="686"/>
      <c r="AH42" s="686"/>
      <c r="AI42" s="686"/>
      <c r="AJ42" s="686"/>
      <c r="AK42" s="686"/>
      <c r="AL42" s="664" t="s">
        <v>126</v>
      </c>
      <c r="AM42" s="665"/>
      <c r="AN42" s="665"/>
      <c r="AO42" s="687"/>
      <c r="AQ42" s="690" t="s">
        <v>350</v>
      </c>
      <c r="AR42" s="691"/>
      <c r="AS42" s="691"/>
      <c r="AT42" s="691"/>
      <c r="AU42" s="691"/>
      <c r="AV42" s="691"/>
      <c r="AW42" s="691"/>
      <c r="AX42" s="691"/>
      <c r="AY42" s="692"/>
      <c r="AZ42" s="639">
        <v>798263</v>
      </c>
      <c r="BA42" s="673"/>
      <c r="BB42" s="673"/>
      <c r="BC42" s="673"/>
      <c r="BD42" s="640"/>
      <c r="BE42" s="640"/>
      <c r="BF42" s="688"/>
      <c r="BG42" s="700"/>
      <c r="BH42" s="701"/>
      <c r="BI42" s="701"/>
      <c r="BJ42" s="701"/>
      <c r="BK42" s="701"/>
      <c r="BL42" s="358"/>
      <c r="BM42" s="637" t="s">
        <v>351</v>
      </c>
      <c r="BN42" s="637"/>
      <c r="BO42" s="637"/>
      <c r="BP42" s="637"/>
      <c r="BQ42" s="637"/>
      <c r="BR42" s="637"/>
      <c r="BS42" s="637"/>
      <c r="BT42" s="637"/>
      <c r="BU42" s="638"/>
      <c r="BV42" s="639">
        <v>365</v>
      </c>
      <c r="BW42" s="673"/>
      <c r="BX42" s="673"/>
      <c r="BY42" s="673"/>
      <c r="BZ42" s="673"/>
      <c r="CA42" s="673"/>
      <c r="CB42" s="689"/>
      <c r="CD42" s="658" t="s">
        <v>352</v>
      </c>
      <c r="CE42" s="659"/>
      <c r="CF42" s="659"/>
      <c r="CG42" s="659"/>
      <c r="CH42" s="659"/>
      <c r="CI42" s="659"/>
      <c r="CJ42" s="659"/>
      <c r="CK42" s="659"/>
      <c r="CL42" s="659"/>
      <c r="CM42" s="659"/>
      <c r="CN42" s="659"/>
      <c r="CO42" s="659"/>
      <c r="CP42" s="659"/>
      <c r="CQ42" s="660"/>
      <c r="CR42" s="661">
        <v>345479</v>
      </c>
      <c r="CS42" s="653"/>
      <c r="CT42" s="653"/>
      <c r="CU42" s="653"/>
      <c r="CV42" s="653"/>
      <c r="CW42" s="653"/>
      <c r="CX42" s="653"/>
      <c r="CY42" s="654"/>
      <c r="CZ42" s="664">
        <v>3.3</v>
      </c>
      <c r="DA42" s="671"/>
      <c r="DB42" s="671"/>
      <c r="DC42" s="672"/>
      <c r="DD42" s="652">
        <v>153776</v>
      </c>
      <c r="DE42" s="653"/>
      <c r="DF42" s="653"/>
      <c r="DG42" s="653"/>
      <c r="DH42" s="653"/>
      <c r="DI42" s="653"/>
      <c r="DJ42" s="653"/>
      <c r="DK42" s="654"/>
      <c r="DL42" s="655"/>
      <c r="DM42" s="656"/>
      <c r="DN42" s="656"/>
      <c r="DO42" s="656"/>
      <c r="DP42" s="656"/>
      <c r="DQ42" s="656"/>
      <c r="DR42" s="656"/>
      <c r="DS42" s="656"/>
      <c r="DT42" s="656"/>
      <c r="DU42" s="656"/>
      <c r="DV42" s="657"/>
      <c r="DW42" s="667"/>
      <c r="DX42" s="668"/>
      <c r="DY42" s="668"/>
      <c r="DZ42" s="668"/>
      <c r="EA42" s="668"/>
      <c r="EB42" s="668"/>
      <c r="EC42" s="669"/>
    </row>
    <row r="43" spans="2:133" ht="11.25" customHeight="1" x14ac:dyDescent="0.15">
      <c r="B43" s="658" t="s">
        <v>353</v>
      </c>
      <c r="C43" s="659"/>
      <c r="D43" s="659"/>
      <c r="E43" s="659"/>
      <c r="F43" s="659"/>
      <c r="G43" s="659"/>
      <c r="H43" s="659"/>
      <c r="I43" s="659"/>
      <c r="J43" s="659"/>
      <c r="K43" s="659"/>
      <c r="L43" s="659"/>
      <c r="M43" s="659"/>
      <c r="N43" s="659"/>
      <c r="O43" s="659"/>
      <c r="P43" s="659"/>
      <c r="Q43" s="660"/>
      <c r="R43" s="661">
        <v>291400</v>
      </c>
      <c r="S43" s="662"/>
      <c r="T43" s="662"/>
      <c r="U43" s="662"/>
      <c r="V43" s="662"/>
      <c r="W43" s="662"/>
      <c r="X43" s="662"/>
      <c r="Y43" s="663"/>
      <c r="Z43" s="685">
        <v>2.6</v>
      </c>
      <c r="AA43" s="685"/>
      <c r="AB43" s="685"/>
      <c r="AC43" s="685"/>
      <c r="AD43" s="686" t="s">
        <v>126</v>
      </c>
      <c r="AE43" s="686"/>
      <c r="AF43" s="686"/>
      <c r="AG43" s="686"/>
      <c r="AH43" s="686"/>
      <c r="AI43" s="686"/>
      <c r="AJ43" s="686"/>
      <c r="AK43" s="686"/>
      <c r="AL43" s="664" t="s">
        <v>126</v>
      </c>
      <c r="AM43" s="665"/>
      <c r="AN43" s="665"/>
      <c r="AO43" s="687"/>
      <c r="CD43" s="658" t="s">
        <v>354</v>
      </c>
      <c r="CE43" s="659"/>
      <c r="CF43" s="659"/>
      <c r="CG43" s="659"/>
      <c r="CH43" s="659"/>
      <c r="CI43" s="659"/>
      <c r="CJ43" s="659"/>
      <c r="CK43" s="659"/>
      <c r="CL43" s="659"/>
      <c r="CM43" s="659"/>
      <c r="CN43" s="659"/>
      <c r="CO43" s="659"/>
      <c r="CP43" s="659"/>
      <c r="CQ43" s="660"/>
      <c r="CR43" s="661">
        <v>9616</v>
      </c>
      <c r="CS43" s="653"/>
      <c r="CT43" s="653"/>
      <c r="CU43" s="653"/>
      <c r="CV43" s="653"/>
      <c r="CW43" s="653"/>
      <c r="CX43" s="653"/>
      <c r="CY43" s="654"/>
      <c r="CZ43" s="664">
        <v>0.1</v>
      </c>
      <c r="DA43" s="671"/>
      <c r="DB43" s="671"/>
      <c r="DC43" s="672"/>
      <c r="DD43" s="652">
        <v>9616</v>
      </c>
      <c r="DE43" s="653"/>
      <c r="DF43" s="653"/>
      <c r="DG43" s="653"/>
      <c r="DH43" s="653"/>
      <c r="DI43" s="653"/>
      <c r="DJ43" s="653"/>
      <c r="DK43" s="654"/>
      <c r="DL43" s="655"/>
      <c r="DM43" s="656"/>
      <c r="DN43" s="656"/>
      <c r="DO43" s="656"/>
      <c r="DP43" s="656"/>
      <c r="DQ43" s="656"/>
      <c r="DR43" s="656"/>
      <c r="DS43" s="656"/>
      <c r="DT43" s="656"/>
      <c r="DU43" s="656"/>
      <c r="DV43" s="657"/>
      <c r="DW43" s="667"/>
      <c r="DX43" s="668"/>
      <c r="DY43" s="668"/>
      <c r="DZ43" s="668"/>
      <c r="EA43" s="668"/>
      <c r="EB43" s="668"/>
      <c r="EC43" s="669"/>
    </row>
    <row r="44" spans="2:133" ht="11.25" customHeight="1" x14ac:dyDescent="0.15">
      <c r="B44" s="636" t="s">
        <v>355</v>
      </c>
      <c r="C44" s="637"/>
      <c r="D44" s="637"/>
      <c r="E44" s="637"/>
      <c r="F44" s="637"/>
      <c r="G44" s="637"/>
      <c r="H44" s="637"/>
      <c r="I44" s="637"/>
      <c r="J44" s="637"/>
      <c r="K44" s="637"/>
      <c r="L44" s="637"/>
      <c r="M44" s="637"/>
      <c r="N44" s="637"/>
      <c r="O44" s="637"/>
      <c r="P44" s="637"/>
      <c r="Q44" s="638"/>
      <c r="R44" s="639">
        <v>11281358</v>
      </c>
      <c r="S44" s="673"/>
      <c r="T44" s="673"/>
      <c r="U44" s="673"/>
      <c r="V44" s="673"/>
      <c r="W44" s="673"/>
      <c r="X44" s="673"/>
      <c r="Y44" s="674"/>
      <c r="Z44" s="675">
        <v>100</v>
      </c>
      <c r="AA44" s="675"/>
      <c r="AB44" s="675"/>
      <c r="AC44" s="675"/>
      <c r="AD44" s="676">
        <v>6555546</v>
      </c>
      <c r="AE44" s="676"/>
      <c r="AF44" s="676"/>
      <c r="AG44" s="676"/>
      <c r="AH44" s="676"/>
      <c r="AI44" s="676"/>
      <c r="AJ44" s="676"/>
      <c r="AK44" s="676"/>
      <c r="AL44" s="642">
        <v>100</v>
      </c>
      <c r="AM44" s="677"/>
      <c r="AN44" s="677"/>
      <c r="AO44" s="678"/>
      <c r="CD44" s="679" t="s">
        <v>302</v>
      </c>
      <c r="CE44" s="680"/>
      <c r="CF44" s="658" t="s">
        <v>356</v>
      </c>
      <c r="CG44" s="659"/>
      <c r="CH44" s="659"/>
      <c r="CI44" s="659"/>
      <c r="CJ44" s="659"/>
      <c r="CK44" s="659"/>
      <c r="CL44" s="659"/>
      <c r="CM44" s="659"/>
      <c r="CN44" s="659"/>
      <c r="CO44" s="659"/>
      <c r="CP44" s="659"/>
      <c r="CQ44" s="660"/>
      <c r="CR44" s="661">
        <v>345479</v>
      </c>
      <c r="CS44" s="662"/>
      <c r="CT44" s="662"/>
      <c r="CU44" s="662"/>
      <c r="CV44" s="662"/>
      <c r="CW44" s="662"/>
      <c r="CX44" s="662"/>
      <c r="CY44" s="663"/>
      <c r="CZ44" s="664">
        <v>3.3</v>
      </c>
      <c r="DA44" s="665"/>
      <c r="DB44" s="665"/>
      <c r="DC44" s="666"/>
      <c r="DD44" s="652">
        <v>153776</v>
      </c>
      <c r="DE44" s="662"/>
      <c r="DF44" s="662"/>
      <c r="DG44" s="662"/>
      <c r="DH44" s="662"/>
      <c r="DI44" s="662"/>
      <c r="DJ44" s="662"/>
      <c r="DK44" s="663"/>
      <c r="DL44" s="655"/>
      <c r="DM44" s="656"/>
      <c r="DN44" s="656"/>
      <c r="DO44" s="656"/>
      <c r="DP44" s="656"/>
      <c r="DQ44" s="656"/>
      <c r="DR44" s="656"/>
      <c r="DS44" s="656"/>
      <c r="DT44" s="656"/>
      <c r="DU44" s="656"/>
      <c r="DV44" s="657"/>
      <c r="DW44" s="667"/>
      <c r="DX44" s="668"/>
      <c r="DY44" s="668"/>
      <c r="DZ44" s="668"/>
      <c r="EA44" s="668"/>
      <c r="EB44" s="668"/>
      <c r="EC44" s="669"/>
    </row>
    <row r="45" spans="2:133" ht="11.25" customHeight="1" x14ac:dyDescent="0.15">
      <c r="CD45" s="681"/>
      <c r="CE45" s="682"/>
      <c r="CF45" s="658" t="s">
        <v>357</v>
      </c>
      <c r="CG45" s="659"/>
      <c r="CH45" s="659"/>
      <c r="CI45" s="659"/>
      <c r="CJ45" s="659"/>
      <c r="CK45" s="659"/>
      <c r="CL45" s="659"/>
      <c r="CM45" s="659"/>
      <c r="CN45" s="659"/>
      <c r="CO45" s="659"/>
      <c r="CP45" s="659"/>
      <c r="CQ45" s="660"/>
      <c r="CR45" s="661">
        <v>96523</v>
      </c>
      <c r="CS45" s="653"/>
      <c r="CT45" s="653"/>
      <c r="CU45" s="653"/>
      <c r="CV45" s="653"/>
      <c r="CW45" s="653"/>
      <c r="CX45" s="653"/>
      <c r="CY45" s="654"/>
      <c r="CZ45" s="664">
        <v>0.9</v>
      </c>
      <c r="DA45" s="671"/>
      <c r="DB45" s="671"/>
      <c r="DC45" s="672"/>
      <c r="DD45" s="652">
        <v>11753</v>
      </c>
      <c r="DE45" s="653"/>
      <c r="DF45" s="653"/>
      <c r="DG45" s="653"/>
      <c r="DH45" s="653"/>
      <c r="DI45" s="653"/>
      <c r="DJ45" s="653"/>
      <c r="DK45" s="654"/>
      <c r="DL45" s="655"/>
      <c r="DM45" s="656"/>
      <c r="DN45" s="656"/>
      <c r="DO45" s="656"/>
      <c r="DP45" s="656"/>
      <c r="DQ45" s="656"/>
      <c r="DR45" s="656"/>
      <c r="DS45" s="656"/>
      <c r="DT45" s="656"/>
      <c r="DU45" s="656"/>
      <c r="DV45" s="657"/>
      <c r="DW45" s="667"/>
      <c r="DX45" s="668"/>
      <c r="DY45" s="668"/>
      <c r="DZ45" s="668"/>
      <c r="EA45" s="668"/>
      <c r="EB45" s="668"/>
      <c r="EC45" s="669"/>
    </row>
    <row r="46" spans="2:133" ht="11.25" customHeight="1" x14ac:dyDescent="0.15">
      <c r="B46" s="211" t="s">
        <v>358</v>
      </c>
      <c r="CD46" s="681"/>
      <c r="CE46" s="682"/>
      <c r="CF46" s="658" t="s">
        <v>359</v>
      </c>
      <c r="CG46" s="659"/>
      <c r="CH46" s="659"/>
      <c r="CI46" s="659"/>
      <c r="CJ46" s="659"/>
      <c r="CK46" s="659"/>
      <c r="CL46" s="659"/>
      <c r="CM46" s="659"/>
      <c r="CN46" s="659"/>
      <c r="CO46" s="659"/>
      <c r="CP46" s="659"/>
      <c r="CQ46" s="660"/>
      <c r="CR46" s="661">
        <v>241218</v>
      </c>
      <c r="CS46" s="662"/>
      <c r="CT46" s="662"/>
      <c r="CU46" s="662"/>
      <c r="CV46" s="662"/>
      <c r="CW46" s="662"/>
      <c r="CX46" s="662"/>
      <c r="CY46" s="663"/>
      <c r="CZ46" s="664">
        <v>2.2999999999999998</v>
      </c>
      <c r="DA46" s="665"/>
      <c r="DB46" s="665"/>
      <c r="DC46" s="666"/>
      <c r="DD46" s="652">
        <v>137285</v>
      </c>
      <c r="DE46" s="662"/>
      <c r="DF46" s="662"/>
      <c r="DG46" s="662"/>
      <c r="DH46" s="662"/>
      <c r="DI46" s="662"/>
      <c r="DJ46" s="662"/>
      <c r="DK46" s="663"/>
      <c r="DL46" s="655"/>
      <c r="DM46" s="656"/>
      <c r="DN46" s="656"/>
      <c r="DO46" s="656"/>
      <c r="DP46" s="656"/>
      <c r="DQ46" s="656"/>
      <c r="DR46" s="656"/>
      <c r="DS46" s="656"/>
      <c r="DT46" s="656"/>
      <c r="DU46" s="656"/>
      <c r="DV46" s="657"/>
      <c r="DW46" s="667"/>
      <c r="DX46" s="668"/>
      <c r="DY46" s="668"/>
      <c r="DZ46" s="668"/>
      <c r="EA46" s="668"/>
      <c r="EB46" s="668"/>
      <c r="EC46" s="669"/>
    </row>
    <row r="47" spans="2:133" ht="11.25" customHeight="1" x14ac:dyDescent="0.15">
      <c r="B47" s="670" t="s">
        <v>360</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c r="BL47" s="670"/>
      <c r="BM47" s="670"/>
      <c r="BN47" s="670"/>
      <c r="BO47" s="670"/>
      <c r="BP47" s="670"/>
      <c r="BQ47" s="670"/>
      <c r="BR47" s="670"/>
      <c r="BS47" s="670"/>
      <c r="BT47" s="670"/>
      <c r="BU47" s="670"/>
      <c r="BV47" s="670"/>
      <c r="BW47" s="670"/>
      <c r="BX47" s="670"/>
      <c r="BY47" s="670"/>
      <c r="BZ47" s="670"/>
      <c r="CA47" s="670"/>
      <c r="CB47" s="670"/>
      <c r="CD47" s="681"/>
      <c r="CE47" s="682"/>
      <c r="CF47" s="658" t="s">
        <v>361</v>
      </c>
      <c r="CG47" s="659"/>
      <c r="CH47" s="659"/>
      <c r="CI47" s="659"/>
      <c r="CJ47" s="659"/>
      <c r="CK47" s="659"/>
      <c r="CL47" s="659"/>
      <c r="CM47" s="659"/>
      <c r="CN47" s="659"/>
      <c r="CO47" s="659"/>
      <c r="CP47" s="659"/>
      <c r="CQ47" s="660"/>
      <c r="CR47" s="661" t="s">
        <v>126</v>
      </c>
      <c r="CS47" s="653"/>
      <c r="CT47" s="653"/>
      <c r="CU47" s="653"/>
      <c r="CV47" s="653"/>
      <c r="CW47" s="653"/>
      <c r="CX47" s="653"/>
      <c r="CY47" s="654"/>
      <c r="CZ47" s="664" t="s">
        <v>126</v>
      </c>
      <c r="DA47" s="671"/>
      <c r="DB47" s="671"/>
      <c r="DC47" s="672"/>
      <c r="DD47" s="652" t="s">
        <v>126</v>
      </c>
      <c r="DE47" s="653"/>
      <c r="DF47" s="653"/>
      <c r="DG47" s="653"/>
      <c r="DH47" s="653"/>
      <c r="DI47" s="653"/>
      <c r="DJ47" s="653"/>
      <c r="DK47" s="654"/>
      <c r="DL47" s="655"/>
      <c r="DM47" s="656"/>
      <c r="DN47" s="656"/>
      <c r="DO47" s="656"/>
      <c r="DP47" s="656"/>
      <c r="DQ47" s="656"/>
      <c r="DR47" s="656"/>
      <c r="DS47" s="656"/>
      <c r="DT47" s="656"/>
      <c r="DU47" s="656"/>
      <c r="DV47" s="657"/>
      <c r="DW47" s="667"/>
      <c r="DX47" s="668"/>
      <c r="DY47" s="668"/>
      <c r="DZ47" s="668"/>
      <c r="EA47" s="668"/>
      <c r="EB47" s="668"/>
      <c r="EC47" s="669"/>
    </row>
    <row r="48" spans="2:133" ht="11.25" x14ac:dyDescent="0.15">
      <c r="B48" s="670" t="s">
        <v>362</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683"/>
      <c r="CE48" s="684"/>
      <c r="CF48" s="658" t="s">
        <v>363</v>
      </c>
      <c r="CG48" s="659"/>
      <c r="CH48" s="659"/>
      <c r="CI48" s="659"/>
      <c r="CJ48" s="659"/>
      <c r="CK48" s="659"/>
      <c r="CL48" s="659"/>
      <c r="CM48" s="659"/>
      <c r="CN48" s="659"/>
      <c r="CO48" s="659"/>
      <c r="CP48" s="659"/>
      <c r="CQ48" s="660"/>
      <c r="CR48" s="661" t="s">
        <v>126</v>
      </c>
      <c r="CS48" s="662"/>
      <c r="CT48" s="662"/>
      <c r="CU48" s="662"/>
      <c r="CV48" s="662"/>
      <c r="CW48" s="662"/>
      <c r="CX48" s="662"/>
      <c r="CY48" s="663"/>
      <c r="CZ48" s="664" t="s">
        <v>126</v>
      </c>
      <c r="DA48" s="665"/>
      <c r="DB48" s="665"/>
      <c r="DC48" s="666"/>
      <c r="DD48" s="652" t="s">
        <v>126</v>
      </c>
      <c r="DE48" s="662"/>
      <c r="DF48" s="662"/>
      <c r="DG48" s="662"/>
      <c r="DH48" s="662"/>
      <c r="DI48" s="662"/>
      <c r="DJ48" s="662"/>
      <c r="DK48" s="663"/>
      <c r="DL48" s="655"/>
      <c r="DM48" s="656"/>
      <c r="DN48" s="656"/>
      <c r="DO48" s="656"/>
      <c r="DP48" s="656"/>
      <c r="DQ48" s="656"/>
      <c r="DR48" s="656"/>
      <c r="DS48" s="656"/>
      <c r="DT48" s="656"/>
      <c r="DU48" s="656"/>
      <c r="DV48" s="657"/>
      <c r="DW48" s="667"/>
      <c r="DX48" s="668"/>
      <c r="DY48" s="668"/>
      <c r="DZ48" s="668"/>
      <c r="EA48" s="668"/>
      <c r="EB48" s="668"/>
      <c r="EC48" s="669"/>
    </row>
    <row r="49" spans="2:133" ht="11.25" customHeight="1" x14ac:dyDescent="0.15">
      <c r="B49" s="359"/>
      <c r="CD49" s="636" t="s">
        <v>364</v>
      </c>
      <c r="CE49" s="637"/>
      <c r="CF49" s="637"/>
      <c r="CG49" s="637"/>
      <c r="CH49" s="637"/>
      <c r="CI49" s="637"/>
      <c r="CJ49" s="637"/>
      <c r="CK49" s="637"/>
      <c r="CL49" s="637"/>
      <c r="CM49" s="637"/>
      <c r="CN49" s="637"/>
      <c r="CO49" s="637"/>
      <c r="CP49" s="637"/>
      <c r="CQ49" s="638"/>
      <c r="CR49" s="639">
        <v>10433195</v>
      </c>
      <c r="CS49" s="640"/>
      <c r="CT49" s="640"/>
      <c r="CU49" s="640"/>
      <c r="CV49" s="640"/>
      <c r="CW49" s="640"/>
      <c r="CX49" s="640"/>
      <c r="CY49" s="641"/>
      <c r="CZ49" s="642">
        <v>100</v>
      </c>
      <c r="DA49" s="643"/>
      <c r="DB49" s="643"/>
      <c r="DC49" s="644"/>
      <c r="DD49" s="645">
        <v>7237137</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t="11.25" hidden="1" x14ac:dyDescent="0.15">
      <c r="B50" s="359"/>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365</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366</v>
      </c>
      <c r="DK2" s="1125"/>
      <c r="DL2" s="1125"/>
      <c r="DM2" s="1125"/>
      <c r="DN2" s="1125"/>
      <c r="DO2" s="1126"/>
      <c r="DP2" s="219"/>
      <c r="DQ2" s="1124" t="s">
        <v>367</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368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369</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370</v>
      </c>
      <c r="B5" s="1029"/>
      <c r="C5" s="1029"/>
      <c r="D5" s="1029"/>
      <c r="E5" s="1029"/>
      <c r="F5" s="1029"/>
      <c r="G5" s="1029"/>
      <c r="H5" s="1029"/>
      <c r="I5" s="1029"/>
      <c r="J5" s="1029"/>
      <c r="K5" s="1029"/>
      <c r="L5" s="1029"/>
      <c r="M5" s="1029"/>
      <c r="N5" s="1029"/>
      <c r="O5" s="1029"/>
      <c r="P5" s="1030"/>
      <c r="Q5" s="1034" t="s">
        <v>371</v>
      </c>
      <c r="R5" s="1035"/>
      <c r="S5" s="1035"/>
      <c r="T5" s="1035"/>
      <c r="U5" s="1036"/>
      <c r="V5" s="1034" t="s">
        <v>372</v>
      </c>
      <c r="W5" s="1035"/>
      <c r="X5" s="1035"/>
      <c r="Y5" s="1035"/>
      <c r="Z5" s="1036"/>
      <c r="AA5" s="1034" t="s">
        <v>373</v>
      </c>
      <c r="AB5" s="1035"/>
      <c r="AC5" s="1035"/>
      <c r="AD5" s="1035"/>
      <c r="AE5" s="1035"/>
      <c r="AF5" s="1127" t="s">
        <v>374</v>
      </c>
      <c r="AG5" s="1035"/>
      <c r="AH5" s="1035"/>
      <c r="AI5" s="1035"/>
      <c r="AJ5" s="1048"/>
      <c r="AK5" s="1035" t="s">
        <v>375</v>
      </c>
      <c r="AL5" s="1035"/>
      <c r="AM5" s="1035"/>
      <c r="AN5" s="1035"/>
      <c r="AO5" s="1036"/>
      <c r="AP5" s="1034" t="s">
        <v>376</v>
      </c>
      <c r="AQ5" s="1035"/>
      <c r="AR5" s="1035"/>
      <c r="AS5" s="1035"/>
      <c r="AT5" s="1036"/>
      <c r="AU5" s="1034" t="s">
        <v>377</v>
      </c>
      <c r="AV5" s="1035"/>
      <c r="AW5" s="1035"/>
      <c r="AX5" s="1035"/>
      <c r="AY5" s="1048"/>
      <c r="AZ5" s="223"/>
      <c r="BA5" s="223"/>
      <c r="BB5" s="223"/>
      <c r="BC5" s="223"/>
      <c r="BD5" s="223"/>
      <c r="BE5" s="224"/>
      <c r="BF5" s="224"/>
      <c r="BG5" s="224"/>
      <c r="BH5" s="224"/>
      <c r="BI5" s="224"/>
      <c r="BJ5" s="224"/>
      <c r="BK5" s="224"/>
      <c r="BL5" s="224"/>
      <c r="BM5" s="224"/>
      <c r="BN5" s="224"/>
      <c r="BO5" s="224"/>
      <c r="BP5" s="224"/>
      <c r="BQ5" s="1028" t="s">
        <v>378</v>
      </c>
      <c r="BR5" s="1029"/>
      <c r="BS5" s="1029"/>
      <c r="BT5" s="1029"/>
      <c r="BU5" s="1029"/>
      <c r="BV5" s="1029"/>
      <c r="BW5" s="1029"/>
      <c r="BX5" s="1029"/>
      <c r="BY5" s="1029"/>
      <c r="BZ5" s="1029"/>
      <c r="CA5" s="1029"/>
      <c r="CB5" s="1029"/>
      <c r="CC5" s="1029"/>
      <c r="CD5" s="1029"/>
      <c r="CE5" s="1029"/>
      <c r="CF5" s="1029"/>
      <c r="CG5" s="1030"/>
      <c r="CH5" s="1034" t="s">
        <v>379</v>
      </c>
      <c r="CI5" s="1035"/>
      <c r="CJ5" s="1035"/>
      <c r="CK5" s="1035"/>
      <c r="CL5" s="1036"/>
      <c r="CM5" s="1034" t="s">
        <v>380</v>
      </c>
      <c r="CN5" s="1035"/>
      <c r="CO5" s="1035"/>
      <c r="CP5" s="1035"/>
      <c r="CQ5" s="1036"/>
      <c r="CR5" s="1034" t="s">
        <v>381</v>
      </c>
      <c r="CS5" s="1035"/>
      <c r="CT5" s="1035"/>
      <c r="CU5" s="1035"/>
      <c r="CV5" s="1036"/>
      <c r="CW5" s="1034" t="s">
        <v>382</v>
      </c>
      <c r="CX5" s="1035"/>
      <c r="CY5" s="1035"/>
      <c r="CZ5" s="1035"/>
      <c r="DA5" s="1036"/>
      <c r="DB5" s="1034" t="s">
        <v>383</v>
      </c>
      <c r="DC5" s="1035"/>
      <c r="DD5" s="1035"/>
      <c r="DE5" s="1035"/>
      <c r="DF5" s="1036"/>
      <c r="DG5" s="1117" t="s">
        <v>384</v>
      </c>
      <c r="DH5" s="1118"/>
      <c r="DI5" s="1118"/>
      <c r="DJ5" s="1118"/>
      <c r="DK5" s="1119"/>
      <c r="DL5" s="1117" t="s">
        <v>385</v>
      </c>
      <c r="DM5" s="1118"/>
      <c r="DN5" s="1118"/>
      <c r="DO5" s="1118"/>
      <c r="DP5" s="1119"/>
      <c r="DQ5" s="1034" t="s">
        <v>386</v>
      </c>
      <c r="DR5" s="1035"/>
      <c r="DS5" s="1035"/>
      <c r="DT5" s="1035"/>
      <c r="DU5" s="1036"/>
      <c r="DV5" s="1034" t="s">
        <v>377</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387</v>
      </c>
      <c r="C7" s="1081"/>
      <c r="D7" s="1081"/>
      <c r="E7" s="1081"/>
      <c r="F7" s="1081"/>
      <c r="G7" s="1081"/>
      <c r="H7" s="1081"/>
      <c r="I7" s="1081"/>
      <c r="J7" s="1081"/>
      <c r="K7" s="1081"/>
      <c r="L7" s="1081"/>
      <c r="M7" s="1081"/>
      <c r="N7" s="1081"/>
      <c r="O7" s="1081"/>
      <c r="P7" s="1082"/>
      <c r="Q7" s="1135">
        <v>11281</v>
      </c>
      <c r="R7" s="1136"/>
      <c r="S7" s="1136"/>
      <c r="T7" s="1136"/>
      <c r="U7" s="1136"/>
      <c r="V7" s="1136">
        <v>10433</v>
      </c>
      <c r="W7" s="1136"/>
      <c r="X7" s="1136"/>
      <c r="Y7" s="1136"/>
      <c r="Z7" s="1136"/>
      <c r="AA7" s="1136">
        <v>848</v>
      </c>
      <c r="AB7" s="1136"/>
      <c r="AC7" s="1136"/>
      <c r="AD7" s="1136"/>
      <c r="AE7" s="1137"/>
      <c r="AF7" s="1138">
        <v>796</v>
      </c>
      <c r="AG7" s="1139"/>
      <c r="AH7" s="1139"/>
      <c r="AI7" s="1139"/>
      <c r="AJ7" s="1140"/>
      <c r="AK7" s="1141">
        <v>9</v>
      </c>
      <c r="AL7" s="1142"/>
      <c r="AM7" s="1142"/>
      <c r="AN7" s="1142"/>
      <c r="AO7" s="1142"/>
      <c r="AP7" s="1142">
        <v>7839</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581</v>
      </c>
      <c r="BT7" s="1133"/>
      <c r="BU7" s="1133"/>
      <c r="BV7" s="1133"/>
      <c r="BW7" s="1133"/>
      <c r="BX7" s="1133"/>
      <c r="BY7" s="1133"/>
      <c r="BZ7" s="1133"/>
      <c r="CA7" s="1133"/>
      <c r="CB7" s="1133"/>
      <c r="CC7" s="1133"/>
      <c r="CD7" s="1133"/>
      <c r="CE7" s="1133"/>
      <c r="CF7" s="1133"/>
      <c r="CG7" s="1145"/>
      <c r="CH7" s="1129">
        <v>-1</v>
      </c>
      <c r="CI7" s="1130"/>
      <c r="CJ7" s="1130"/>
      <c r="CK7" s="1130"/>
      <c r="CL7" s="1131"/>
      <c r="CM7" s="1129">
        <v>31</v>
      </c>
      <c r="CN7" s="1130"/>
      <c r="CO7" s="1130"/>
      <c r="CP7" s="1130"/>
      <c r="CQ7" s="1131"/>
      <c r="CR7" s="1129">
        <v>10</v>
      </c>
      <c r="CS7" s="1130"/>
      <c r="CT7" s="1130"/>
      <c r="CU7" s="1130"/>
      <c r="CV7" s="1131"/>
      <c r="CW7" s="1129">
        <v>10</v>
      </c>
      <c r="CX7" s="1130"/>
      <c r="CY7" s="1130"/>
      <c r="CZ7" s="1130"/>
      <c r="DA7" s="1131"/>
      <c r="DB7" s="1129" t="s">
        <v>508</v>
      </c>
      <c r="DC7" s="1130"/>
      <c r="DD7" s="1130"/>
      <c r="DE7" s="1130"/>
      <c r="DF7" s="1131"/>
      <c r="DG7" s="1129" t="s">
        <v>508</v>
      </c>
      <c r="DH7" s="1130"/>
      <c r="DI7" s="1130"/>
      <c r="DJ7" s="1130"/>
      <c r="DK7" s="1131"/>
      <c r="DL7" s="1129" t="s">
        <v>508</v>
      </c>
      <c r="DM7" s="1130"/>
      <c r="DN7" s="1130"/>
      <c r="DO7" s="1130"/>
      <c r="DP7" s="1131"/>
      <c r="DQ7" s="1129" t="s">
        <v>508</v>
      </c>
      <c r="DR7" s="1130"/>
      <c r="DS7" s="1130"/>
      <c r="DT7" s="1130"/>
      <c r="DU7" s="1131"/>
      <c r="DV7" s="1132"/>
      <c r="DW7" s="1133"/>
      <c r="DX7" s="1133"/>
      <c r="DY7" s="1133"/>
      <c r="DZ7" s="1134"/>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582</v>
      </c>
      <c r="BT8" s="1026"/>
      <c r="BU8" s="1026"/>
      <c r="BV8" s="1026"/>
      <c r="BW8" s="1026"/>
      <c r="BX8" s="1026"/>
      <c r="BY8" s="1026"/>
      <c r="BZ8" s="1026"/>
      <c r="CA8" s="1026"/>
      <c r="CB8" s="1026"/>
      <c r="CC8" s="1026"/>
      <c r="CD8" s="1026"/>
      <c r="CE8" s="1026"/>
      <c r="CF8" s="1026"/>
      <c r="CG8" s="1047"/>
      <c r="CH8" s="1022">
        <v>-4</v>
      </c>
      <c r="CI8" s="1023"/>
      <c r="CJ8" s="1023"/>
      <c r="CK8" s="1023"/>
      <c r="CL8" s="1024"/>
      <c r="CM8" s="1022">
        <v>23</v>
      </c>
      <c r="CN8" s="1023"/>
      <c r="CO8" s="1023"/>
      <c r="CP8" s="1023"/>
      <c r="CQ8" s="1024"/>
      <c r="CR8" s="1022" t="s">
        <v>508</v>
      </c>
      <c r="CS8" s="1023"/>
      <c r="CT8" s="1023"/>
      <c r="CU8" s="1023"/>
      <c r="CV8" s="1024"/>
      <c r="CW8" s="1022">
        <v>26</v>
      </c>
      <c r="CX8" s="1023"/>
      <c r="CY8" s="1023"/>
      <c r="CZ8" s="1023"/>
      <c r="DA8" s="1024"/>
      <c r="DB8" s="1022" t="s">
        <v>508</v>
      </c>
      <c r="DC8" s="1023"/>
      <c r="DD8" s="1023"/>
      <c r="DE8" s="1023"/>
      <c r="DF8" s="1024"/>
      <c r="DG8" s="1022" t="s">
        <v>508</v>
      </c>
      <c r="DH8" s="1023"/>
      <c r="DI8" s="1023"/>
      <c r="DJ8" s="1023"/>
      <c r="DK8" s="1024"/>
      <c r="DL8" s="1022" t="s">
        <v>508</v>
      </c>
      <c r="DM8" s="1023"/>
      <c r="DN8" s="1023"/>
      <c r="DO8" s="1023"/>
      <c r="DP8" s="1024"/>
      <c r="DQ8" s="1022" t="s">
        <v>508</v>
      </c>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388</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389</v>
      </c>
      <c r="B23" s="970" t="s">
        <v>390</v>
      </c>
      <c r="C23" s="971"/>
      <c r="D23" s="971"/>
      <c r="E23" s="971"/>
      <c r="F23" s="971"/>
      <c r="G23" s="971"/>
      <c r="H23" s="971"/>
      <c r="I23" s="971"/>
      <c r="J23" s="971"/>
      <c r="K23" s="971"/>
      <c r="L23" s="971"/>
      <c r="M23" s="971"/>
      <c r="N23" s="971"/>
      <c r="O23" s="971"/>
      <c r="P23" s="981"/>
      <c r="Q23" s="1100">
        <v>11281</v>
      </c>
      <c r="R23" s="1094"/>
      <c r="S23" s="1094"/>
      <c r="T23" s="1094"/>
      <c r="U23" s="1094"/>
      <c r="V23" s="1094">
        <v>10433</v>
      </c>
      <c r="W23" s="1094"/>
      <c r="X23" s="1094"/>
      <c r="Y23" s="1094"/>
      <c r="Z23" s="1094"/>
      <c r="AA23" s="1094">
        <v>848</v>
      </c>
      <c r="AB23" s="1094"/>
      <c r="AC23" s="1094"/>
      <c r="AD23" s="1094"/>
      <c r="AE23" s="1101"/>
      <c r="AF23" s="1102">
        <v>796</v>
      </c>
      <c r="AG23" s="1094"/>
      <c r="AH23" s="1094"/>
      <c r="AI23" s="1094"/>
      <c r="AJ23" s="1103"/>
      <c r="AK23" s="1104"/>
      <c r="AL23" s="1105"/>
      <c r="AM23" s="1105"/>
      <c r="AN23" s="1105"/>
      <c r="AO23" s="1105"/>
      <c r="AP23" s="1094">
        <v>7839</v>
      </c>
      <c r="AQ23" s="1094"/>
      <c r="AR23" s="1094"/>
      <c r="AS23" s="1094"/>
      <c r="AT23" s="1094"/>
      <c r="AU23" s="1095"/>
      <c r="AV23" s="1095"/>
      <c r="AW23" s="1095"/>
      <c r="AX23" s="1095"/>
      <c r="AY23" s="1096"/>
      <c r="AZ23" s="1097" t="s">
        <v>391</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370</v>
      </c>
      <c r="B26" s="1029"/>
      <c r="C26" s="1029"/>
      <c r="D26" s="1029"/>
      <c r="E26" s="1029"/>
      <c r="F26" s="1029"/>
      <c r="G26" s="1029"/>
      <c r="H26" s="1029"/>
      <c r="I26" s="1029"/>
      <c r="J26" s="1029"/>
      <c r="K26" s="1029"/>
      <c r="L26" s="1029"/>
      <c r="M26" s="1029"/>
      <c r="N26" s="1029"/>
      <c r="O26" s="1029"/>
      <c r="P26" s="1030"/>
      <c r="Q26" s="1034" t="s">
        <v>394</v>
      </c>
      <c r="R26" s="1035"/>
      <c r="S26" s="1035"/>
      <c r="T26" s="1035"/>
      <c r="U26" s="1036"/>
      <c r="V26" s="1034" t="s">
        <v>395</v>
      </c>
      <c r="W26" s="1035"/>
      <c r="X26" s="1035"/>
      <c r="Y26" s="1035"/>
      <c r="Z26" s="1036"/>
      <c r="AA26" s="1034" t="s">
        <v>396</v>
      </c>
      <c r="AB26" s="1035"/>
      <c r="AC26" s="1035"/>
      <c r="AD26" s="1035"/>
      <c r="AE26" s="1035"/>
      <c r="AF26" s="1088" t="s">
        <v>397</v>
      </c>
      <c r="AG26" s="1041"/>
      <c r="AH26" s="1041"/>
      <c r="AI26" s="1041"/>
      <c r="AJ26" s="1089"/>
      <c r="AK26" s="1035" t="s">
        <v>398</v>
      </c>
      <c r="AL26" s="1035"/>
      <c r="AM26" s="1035"/>
      <c r="AN26" s="1035"/>
      <c r="AO26" s="1036"/>
      <c r="AP26" s="1034" t="s">
        <v>399</v>
      </c>
      <c r="AQ26" s="1035"/>
      <c r="AR26" s="1035"/>
      <c r="AS26" s="1035"/>
      <c r="AT26" s="1036"/>
      <c r="AU26" s="1034" t="s">
        <v>400</v>
      </c>
      <c r="AV26" s="1035"/>
      <c r="AW26" s="1035"/>
      <c r="AX26" s="1035"/>
      <c r="AY26" s="1036"/>
      <c r="AZ26" s="1034" t="s">
        <v>401</v>
      </c>
      <c r="BA26" s="1035"/>
      <c r="BB26" s="1035"/>
      <c r="BC26" s="1035"/>
      <c r="BD26" s="1036"/>
      <c r="BE26" s="1034" t="s">
        <v>377</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589</v>
      </c>
      <c r="C28" s="1081"/>
      <c r="D28" s="1081"/>
      <c r="E28" s="1081"/>
      <c r="F28" s="1081"/>
      <c r="G28" s="1081"/>
      <c r="H28" s="1081"/>
      <c r="I28" s="1081"/>
      <c r="J28" s="1081"/>
      <c r="K28" s="1081"/>
      <c r="L28" s="1081"/>
      <c r="M28" s="1081"/>
      <c r="N28" s="1081"/>
      <c r="O28" s="1081"/>
      <c r="P28" s="1082"/>
      <c r="Q28" s="1083">
        <v>2916</v>
      </c>
      <c r="R28" s="1084"/>
      <c r="S28" s="1084"/>
      <c r="T28" s="1084"/>
      <c r="U28" s="1084"/>
      <c r="V28" s="1084">
        <v>2983</v>
      </c>
      <c r="W28" s="1084"/>
      <c r="X28" s="1084"/>
      <c r="Y28" s="1084"/>
      <c r="Z28" s="1084"/>
      <c r="AA28" s="1084">
        <v>-67</v>
      </c>
      <c r="AB28" s="1084"/>
      <c r="AC28" s="1084"/>
      <c r="AD28" s="1084"/>
      <c r="AE28" s="1085"/>
      <c r="AF28" s="1086">
        <v>-67</v>
      </c>
      <c r="AG28" s="1084"/>
      <c r="AH28" s="1084"/>
      <c r="AI28" s="1084"/>
      <c r="AJ28" s="1087"/>
      <c r="AK28" s="1075">
        <v>237</v>
      </c>
      <c r="AL28" s="1076"/>
      <c r="AM28" s="1076"/>
      <c r="AN28" s="1076"/>
      <c r="AO28" s="1076"/>
      <c r="AP28" s="1076" t="s">
        <v>587</v>
      </c>
      <c r="AQ28" s="1076"/>
      <c r="AR28" s="1076"/>
      <c r="AS28" s="1076"/>
      <c r="AT28" s="1076"/>
      <c r="AU28" s="1076" t="s">
        <v>587</v>
      </c>
      <c r="AV28" s="1076"/>
      <c r="AW28" s="1076"/>
      <c r="AX28" s="1076"/>
      <c r="AY28" s="1076"/>
      <c r="AZ28" s="1077"/>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590</v>
      </c>
      <c r="C29" s="1064"/>
      <c r="D29" s="1064"/>
      <c r="E29" s="1064"/>
      <c r="F29" s="1064"/>
      <c r="G29" s="1064"/>
      <c r="H29" s="1064"/>
      <c r="I29" s="1064"/>
      <c r="J29" s="1064"/>
      <c r="K29" s="1064"/>
      <c r="L29" s="1064"/>
      <c r="M29" s="1064"/>
      <c r="N29" s="1064"/>
      <c r="O29" s="1064"/>
      <c r="P29" s="1065"/>
      <c r="Q29" s="1071">
        <v>2559</v>
      </c>
      <c r="R29" s="1072"/>
      <c r="S29" s="1072"/>
      <c r="T29" s="1072"/>
      <c r="U29" s="1072"/>
      <c r="V29" s="1072">
        <v>2497</v>
      </c>
      <c r="W29" s="1072"/>
      <c r="X29" s="1072"/>
      <c r="Y29" s="1072"/>
      <c r="Z29" s="1072"/>
      <c r="AA29" s="1072">
        <v>62</v>
      </c>
      <c r="AB29" s="1072"/>
      <c r="AC29" s="1072"/>
      <c r="AD29" s="1072"/>
      <c r="AE29" s="1073"/>
      <c r="AF29" s="1068">
        <v>62</v>
      </c>
      <c r="AG29" s="1069"/>
      <c r="AH29" s="1069"/>
      <c r="AI29" s="1069"/>
      <c r="AJ29" s="1070"/>
      <c r="AK29" s="1013">
        <v>382</v>
      </c>
      <c r="AL29" s="1004"/>
      <c r="AM29" s="1004"/>
      <c r="AN29" s="1004"/>
      <c r="AO29" s="1004"/>
      <c r="AP29" s="1004" t="s">
        <v>587</v>
      </c>
      <c r="AQ29" s="1004"/>
      <c r="AR29" s="1004"/>
      <c r="AS29" s="1004"/>
      <c r="AT29" s="1004"/>
      <c r="AU29" s="1004" t="s">
        <v>587</v>
      </c>
      <c r="AV29" s="1004"/>
      <c r="AW29" s="1004"/>
      <c r="AX29" s="1004"/>
      <c r="AY29" s="1004"/>
      <c r="AZ29" s="1074"/>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591</v>
      </c>
      <c r="C30" s="1064"/>
      <c r="D30" s="1064"/>
      <c r="E30" s="1064"/>
      <c r="F30" s="1064"/>
      <c r="G30" s="1064"/>
      <c r="H30" s="1064"/>
      <c r="I30" s="1064"/>
      <c r="J30" s="1064"/>
      <c r="K30" s="1064"/>
      <c r="L30" s="1064"/>
      <c r="M30" s="1064"/>
      <c r="N30" s="1064"/>
      <c r="O30" s="1064"/>
      <c r="P30" s="1065"/>
      <c r="Q30" s="1071">
        <v>11</v>
      </c>
      <c r="R30" s="1072"/>
      <c r="S30" s="1072"/>
      <c r="T30" s="1072"/>
      <c r="U30" s="1072"/>
      <c r="V30" s="1072">
        <v>9</v>
      </c>
      <c r="W30" s="1072"/>
      <c r="X30" s="1072"/>
      <c r="Y30" s="1072"/>
      <c r="Z30" s="1072"/>
      <c r="AA30" s="1072">
        <v>2</v>
      </c>
      <c r="AB30" s="1072"/>
      <c r="AC30" s="1072"/>
      <c r="AD30" s="1072"/>
      <c r="AE30" s="1073"/>
      <c r="AF30" s="1068">
        <v>2</v>
      </c>
      <c r="AG30" s="1069"/>
      <c r="AH30" s="1069"/>
      <c r="AI30" s="1069"/>
      <c r="AJ30" s="1070"/>
      <c r="AK30" s="1013" t="s">
        <v>587</v>
      </c>
      <c r="AL30" s="1004"/>
      <c r="AM30" s="1004"/>
      <c r="AN30" s="1004"/>
      <c r="AO30" s="1004"/>
      <c r="AP30" s="1004" t="s">
        <v>587</v>
      </c>
      <c r="AQ30" s="1004"/>
      <c r="AR30" s="1004"/>
      <c r="AS30" s="1004"/>
      <c r="AT30" s="1004"/>
      <c r="AU30" s="1004" t="s">
        <v>587</v>
      </c>
      <c r="AV30" s="1004"/>
      <c r="AW30" s="1004"/>
      <c r="AX30" s="1004"/>
      <c r="AY30" s="1004"/>
      <c r="AZ30" s="1074"/>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592</v>
      </c>
      <c r="C31" s="1064"/>
      <c r="D31" s="1064"/>
      <c r="E31" s="1064"/>
      <c r="F31" s="1064"/>
      <c r="G31" s="1064"/>
      <c r="H31" s="1064"/>
      <c r="I31" s="1064"/>
      <c r="J31" s="1064"/>
      <c r="K31" s="1064"/>
      <c r="L31" s="1064"/>
      <c r="M31" s="1064"/>
      <c r="N31" s="1064"/>
      <c r="O31" s="1064"/>
      <c r="P31" s="1065"/>
      <c r="Q31" s="1071">
        <v>485</v>
      </c>
      <c r="R31" s="1072"/>
      <c r="S31" s="1072"/>
      <c r="T31" s="1072"/>
      <c r="U31" s="1072"/>
      <c r="V31" s="1072">
        <v>473</v>
      </c>
      <c r="W31" s="1072"/>
      <c r="X31" s="1072"/>
      <c r="Y31" s="1072"/>
      <c r="Z31" s="1072"/>
      <c r="AA31" s="1072">
        <v>12</v>
      </c>
      <c r="AB31" s="1072"/>
      <c r="AC31" s="1072"/>
      <c r="AD31" s="1072"/>
      <c r="AE31" s="1073"/>
      <c r="AF31" s="1068">
        <v>12</v>
      </c>
      <c r="AG31" s="1069"/>
      <c r="AH31" s="1069"/>
      <c r="AI31" s="1069"/>
      <c r="AJ31" s="1070"/>
      <c r="AK31" s="1013">
        <v>74</v>
      </c>
      <c r="AL31" s="1004"/>
      <c r="AM31" s="1004"/>
      <c r="AN31" s="1004"/>
      <c r="AO31" s="1004"/>
      <c r="AP31" s="1004" t="s">
        <v>587</v>
      </c>
      <c r="AQ31" s="1004"/>
      <c r="AR31" s="1004"/>
      <c r="AS31" s="1004"/>
      <c r="AT31" s="1004"/>
      <c r="AU31" s="1004" t="s">
        <v>587</v>
      </c>
      <c r="AV31" s="1004"/>
      <c r="AW31" s="1004"/>
      <c r="AX31" s="1004"/>
      <c r="AY31" s="1004"/>
      <c r="AZ31" s="1074"/>
      <c r="BA31" s="1074"/>
      <c r="BB31" s="1074"/>
      <c r="BC31" s="1074"/>
      <c r="BD31" s="1074"/>
      <c r="BE31" s="1005"/>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593</v>
      </c>
      <c r="C32" s="1064"/>
      <c r="D32" s="1064"/>
      <c r="E32" s="1064"/>
      <c r="F32" s="1064"/>
      <c r="G32" s="1064"/>
      <c r="H32" s="1064"/>
      <c r="I32" s="1064"/>
      <c r="J32" s="1064"/>
      <c r="K32" s="1064"/>
      <c r="L32" s="1064"/>
      <c r="M32" s="1064"/>
      <c r="N32" s="1064"/>
      <c r="O32" s="1064"/>
      <c r="P32" s="1065"/>
      <c r="Q32" s="1071">
        <v>725</v>
      </c>
      <c r="R32" s="1072"/>
      <c r="S32" s="1072"/>
      <c r="T32" s="1072"/>
      <c r="U32" s="1072"/>
      <c r="V32" s="1072">
        <v>690</v>
      </c>
      <c r="W32" s="1072"/>
      <c r="X32" s="1072"/>
      <c r="Y32" s="1072"/>
      <c r="Z32" s="1072"/>
      <c r="AA32" s="1072">
        <v>34</v>
      </c>
      <c r="AB32" s="1072"/>
      <c r="AC32" s="1072"/>
      <c r="AD32" s="1072"/>
      <c r="AE32" s="1073"/>
      <c r="AF32" s="1068">
        <v>541</v>
      </c>
      <c r="AG32" s="1069"/>
      <c r="AH32" s="1069"/>
      <c r="AI32" s="1069"/>
      <c r="AJ32" s="1070"/>
      <c r="AK32" s="1013">
        <v>1</v>
      </c>
      <c r="AL32" s="1004"/>
      <c r="AM32" s="1004"/>
      <c r="AN32" s="1004"/>
      <c r="AO32" s="1004"/>
      <c r="AP32" s="1004">
        <v>1198</v>
      </c>
      <c r="AQ32" s="1004"/>
      <c r="AR32" s="1004"/>
      <c r="AS32" s="1004"/>
      <c r="AT32" s="1004"/>
      <c r="AU32" s="1004" t="s">
        <v>587</v>
      </c>
      <c r="AV32" s="1004"/>
      <c r="AW32" s="1004"/>
      <c r="AX32" s="1004"/>
      <c r="AY32" s="1004"/>
      <c r="AZ32" s="1074"/>
      <c r="BA32" s="1074"/>
      <c r="BB32" s="1074"/>
      <c r="BC32" s="1074"/>
      <c r="BD32" s="1074"/>
      <c r="BE32" s="1005" t="s">
        <v>404</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594</v>
      </c>
      <c r="C33" s="1064"/>
      <c r="D33" s="1064"/>
      <c r="E33" s="1064"/>
      <c r="F33" s="1064"/>
      <c r="G33" s="1064"/>
      <c r="H33" s="1064"/>
      <c r="I33" s="1064"/>
      <c r="J33" s="1064"/>
      <c r="K33" s="1064"/>
      <c r="L33" s="1064"/>
      <c r="M33" s="1064"/>
      <c r="N33" s="1064"/>
      <c r="O33" s="1064"/>
      <c r="P33" s="1065"/>
      <c r="Q33" s="1071">
        <v>713</v>
      </c>
      <c r="R33" s="1072"/>
      <c r="S33" s="1072"/>
      <c r="T33" s="1072"/>
      <c r="U33" s="1072"/>
      <c r="V33" s="1072">
        <v>705</v>
      </c>
      <c r="W33" s="1072"/>
      <c r="X33" s="1072"/>
      <c r="Y33" s="1072"/>
      <c r="Z33" s="1072"/>
      <c r="AA33" s="1072">
        <v>8</v>
      </c>
      <c r="AB33" s="1072"/>
      <c r="AC33" s="1072"/>
      <c r="AD33" s="1072"/>
      <c r="AE33" s="1073"/>
      <c r="AF33" s="1068">
        <v>87</v>
      </c>
      <c r="AG33" s="1069"/>
      <c r="AH33" s="1069"/>
      <c r="AI33" s="1069"/>
      <c r="AJ33" s="1070"/>
      <c r="AK33" s="1013">
        <v>140</v>
      </c>
      <c r="AL33" s="1004"/>
      <c r="AM33" s="1004"/>
      <c r="AN33" s="1004"/>
      <c r="AO33" s="1004"/>
      <c r="AP33" s="1004">
        <v>8374</v>
      </c>
      <c r="AQ33" s="1004"/>
      <c r="AR33" s="1004"/>
      <c r="AS33" s="1004"/>
      <c r="AT33" s="1004"/>
      <c r="AU33" s="1004">
        <v>3707</v>
      </c>
      <c r="AV33" s="1004"/>
      <c r="AW33" s="1004"/>
      <c r="AX33" s="1004"/>
      <c r="AY33" s="1004"/>
      <c r="AZ33" s="1074"/>
      <c r="BA33" s="1074"/>
      <c r="BB33" s="1074"/>
      <c r="BC33" s="1074"/>
      <c r="BD33" s="1074"/>
      <c r="BE33" s="1005" t="s">
        <v>404</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405</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389</v>
      </c>
      <c r="B63" s="970" t="s">
        <v>406</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638</v>
      </c>
      <c r="AG63" s="992"/>
      <c r="AH63" s="992"/>
      <c r="AI63" s="992"/>
      <c r="AJ63" s="1055"/>
      <c r="AK63" s="1056"/>
      <c r="AL63" s="996"/>
      <c r="AM63" s="996"/>
      <c r="AN63" s="996"/>
      <c r="AO63" s="996"/>
      <c r="AP63" s="992">
        <v>9572</v>
      </c>
      <c r="AQ63" s="992"/>
      <c r="AR63" s="992"/>
      <c r="AS63" s="992"/>
      <c r="AT63" s="992"/>
      <c r="AU63" s="992">
        <v>3707</v>
      </c>
      <c r="AV63" s="992"/>
      <c r="AW63" s="992"/>
      <c r="AX63" s="992"/>
      <c r="AY63" s="992"/>
      <c r="AZ63" s="1050"/>
      <c r="BA63" s="1050"/>
      <c r="BB63" s="1050"/>
      <c r="BC63" s="1050"/>
      <c r="BD63" s="1050"/>
      <c r="BE63" s="993"/>
      <c r="BF63" s="993"/>
      <c r="BG63" s="993"/>
      <c r="BH63" s="993"/>
      <c r="BI63" s="994"/>
      <c r="BJ63" s="1051" t="s">
        <v>391</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407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408</v>
      </c>
      <c r="B66" s="1029"/>
      <c r="C66" s="1029"/>
      <c r="D66" s="1029"/>
      <c r="E66" s="1029"/>
      <c r="F66" s="1029"/>
      <c r="G66" s="1029"/>
      <c r="H66" s="1029"/>
      <c r="I66" s="1029"/>
      <c r="J66" s="1029"/>
      <c r="K66" s="1029"/>
      <c r="L66" s="1029"/>
      <c r="M66" s="1029"/>
      <c r="N66" s="1029"/>
      <c r="O66" s="1029"/>
      <c r="P66" s="1030"/>
      <c r="Q66" s="1034" t="s">
        <v>409</v>
      </c>
      <c r="R66" s="1035"/>
      <c r="S66" s="1035"/>
      <c r="T66" s="1035"/>
      <c r="U66" s="1036"/>
      <c r="V66" s="1034" t="s">
        <v>410</v>
      </c>
      <c r="W66" s="1035"/>
      <c r="X66" s="1035"/>
      <c r="Y66" s="1035"/>
      <c r="Z66" s="1036"/>
      <c r="AA66" s="1034" t="s">
        <v>411</v>
      </c>
      <c r="AB66" s="1035"/>
      <c r="AC66" s="1035"/>
      <c r="AD66" s="1035"/>
      <c r="AE66" s="1036"/>
      <c r="AF66" s="1040" t="s">
        <v>412</v>
      </c>
      <c r="AG66" s="1041"/>
      <c r="AH66" s="1041"/>
      <c r="AI66" s="1041"/>
      <c r="AJ66" s="1042"/>
      <c r="AK66" s="1034" t="s">
        <v>413</v>
      </c>
      <c r="AL66" s="1029"/>
      <c r="AM66" s="1029"/>
      <c r="AN66" s="1029"/>
      <c r="AO66" s="1030"/>
      <c r="AP66" s="1034" t="s">
        <v>414</v>
      </c>
      <c r="AQ66" s="1035"/>
      <c r="AR66" s="1035"/>
      <c r="AS66" s="1035"/>
      <c r="AT66" s="1036"/>
      <c r="AU66" s="1034" t="s">
        <v>415</v>
      </c>
      <c r="AV66" s="1035"/>
      <c r="AW66" s="1035"/>
      <c r="AX66" s="1035"/>
      <c r="AY66" s="1036"/>
      <c r="AZ66" s="1034" t="s">
        <v>377</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575</v>
      </c>
      <c r="C68" s="1019"/>
      <c r="D68" s="1019"/>
      <c r="E68" s="1019"/>
      <c r="F68" s="1019"/>
      <c r="G68" s="1019"/>
      <c r="H68" s="1019"/>
      <c r="I68" s="1019"/>
      <c r="J68" s="1019"/>
      <c r="K68" s="1019"/>
      <c r="L68" s="1019"/>
      <c r="M68" s="1019"/>
      <c r="N68" s="1019"/>
      <c r="O68" s="1019"/>
      <c r="P68" s="1020"/>
      <c r="Q68" s="1021">
        <v>311</v>
      </c>
      <c r="R68" s="1015"/>
      <c r="S68" s="1015"/>
      <c r="T68" s="1015"/>
      <c r="U68" s="1015"/>
      <c r="V68" s="1015">
        <v>283</v>
      </c>
      <c r="W68" s="1015"/>
      <c r="X68" s="1015"/>
      <c r="Y68" s="1015"/>
      <c r="Z68" s="1015"/>
      <c r="AA68" s="1015">
        <v>28</v>
      </c>
      <c r="AB68" s="1015"/>
      <c r="AC68" s="1015"/>
      <c r="AD68" s="1015"/>
      <c r="AE68" s="1015"/>
      <c r="AF68" s="1015">
        <v>28</v>
      </c>
      <c r="AG68" s="1015"/>
      <c r="AH68" s="1015"/>
      <c r="AI68" s="1015"/>
      <c r="AJ68" s="1015"/>
      <c r="AK68" s="1015" t="s">
        <v>587</v>
      </c>
      <c r="AL68" s="1015"/>
      <c r="AM68" s="1015"/>
      <c r="AN68" s="1015"/>
      <c r="AO68" s="1015"/>
      <c r="AP68" s="1015">
        <v>315</v>
      </c>
      <c r="AQ68" s="1015"/>
      <c r="AR68" s="1015"/>
      <c r="AS68" s="1015"/>
      <c r="AT68" s="1015"/>
      <c r="AU68" s="1015">
        <v>58</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576</v>
      </c>
      <c r="C69" s="1008"/>
      <c r="D69" s="1008"/>
      <c r="E69" s="1008"/>
      <c r="F69" s="1008"/>
      <c r="G69" s="1008"/>
      <c r="H69" s="1008"/>
      <c r="I69" s="1008"/>
      <c r="J69" s="1008"/>
      <c r="K69" s="1008"/>
      <c r="L69" s="1008"/>
      <c r="M69" s="1008"/>
      <c r="N69" s="1008"/>
      <c r="O69" s="1008"/>
      <c r="P69" s="1009"/>
      <c r="Q69" s="1010">
        <v>4795</v>
      </c>
      <c r="R69" s="1004"/>
      <c r="S69" s="1004"/>
      <c r="T69" s="1004"/>
      <c r="U69" s="1004"/>
      <c r="V69" s="1004">
        <v>4781</v>
      </c>
      <c r="W69" s="1004"/>
      <c r="X69" s="1004"/>
      <c r="Y69" s="1004"/>
      <c r="Z69" s="1004"/>
      <c r="AA69" s="1004">
        <v>14</v>
      </c>
      <c r="AB69" s="1004"/>
      <c r="AC69" s="1004"/>
      <c r="AD69" s="1004"/>
      <c r="AE69" s="1004"/>
      <c r="AF69" s="1004">
        <v>14</v>
      </c>
      <c r="AG69" s="1004"/>
      <c r="AH69" s="1004"/>
      <c r="AI69" s="1004"/>
      <c r="AJ69" s="1004"/>
      <c r="AK69" s="1004">
        <v>32</v>
      </c>
      <c r="AL69" s="1004"/>
      <c r="AM69" s="1004"/>
      <c r="AN69" s="1004"/>
      <c r="AO69" s="1004"/>
      <c r="AP69" s="1004" t="s">
        <v>508</v>
      </c>
      <c r="AQ69" s="1004"/>
      <c r="AR69" s="1004"/>
      <c r="AS69" s="1004"/>
      <c r="AT69" s="1004"/>
      <c r="AU69" s="1004" t="s">
        <v>508</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577</v>
      </c>
      <c r="C70" s="1008"/>
      <c r="D70" s="1008"/>
      <c r="E70" s="1008"/>
      <c r="F70" s="1008"/>
      <c r="G70" s="1008"/>
      <c r="H70" s="1008"/>
      <c r="I70" s="1008"/>
      <c r="J70" s="1008"/>
      <c r="K70" s="1008"/>
      <c r="L70" s="1008"/>
      <c r="M70" s="1008"/>
      <c r="N70" s="1008"/>
      <c r="O70" s="1008"/>
      <c r="P70" s="1009"/>
      <c r="Q70" s="1010">
        <v>127</v>
      </c>
      <c r="R70" s="1004"/>
      <c r="S70" s="1004"/>
      <c r="T70" s="1004"/>
      <c r="U70" s="1004"/>
      <c r="V70" s="1004">
        <v>120</v>
      </c>
      <c r="W70" s="1004"/>
      <c r="X70" s="1004"/>
      <c r="Y70" s="1004"/>
      <c r="Z70" s="1004"/>
      <c r="AA70" s="1004">
        <v>7</v>
      </c>
      <c r="AB70" s="1004"/>
      <c r="AC70" s="1004"/>
      <c r="AD70" s="1004"/>
      <c r="AE70" s="1004"/>
      <c r="AF70" s="1004">
        <v>7</v>
      </c>
      <c r="AG70" s="1004"/>
      <c r="AH70" s="1004"/>
      <c r="AI70" s="1004"/>
      <c r="AJ70" s="1004"/>
      <c r="AK70" s="1004">
        <v>28</v>
      </c>
      <c r="AL70" s="1004"/>
      <c r="AM70" s="1004"/>
      <c r="AN70" s="1004"/>
      <c r="AO70" s="1004"/>
      <c r="AP70" s="1004" t="s">
        <v>508</v>
      </c>
      <c r="AQ70" s="1004"/>
      <c r="AR70" s="1004"/>
      <c r="AS70" s="1004"/>
      <c r="AT70" s="1004"/>
      <c r="AU70" s="1004" t="s">
        <v>508</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578</v>
      </c>
      <c r="C71" s="1008"/>
      <c r="D71" s="1008"/>
      <c r="E71" s="1008"/>
      <c r="F71" s="1008"/>
      <c r="G71" s="1008"/>
      <c r="H71" s="1008"/>
      <c r="I71" s="1008"/>
      <c r="J71" s="1008"/>
      <c r="K71" s="1008"/>
      <c r="L71" s="1008"/>
      <c r="M71" s="1008"/>
      <c r="N71" s="1008"/>
      <c r="O71" s="1008"/>
      <c r="P71" s="1009"/>
      <c r="Q71" s="1010">
        <v>177</v>
      </c>
      <c r="R71" s="1004"/>
      <c r="S71" s="1004"/>
      <c r="T71" s="1004"/>
      <c r="U71" s="1004"/>
      <c r="V71" s="1004">
        <v>155</v>
      </c>
      <c r="W71" s="1004"/>
      <c r="X71" s="1004"/>
      <c r="Y71" s="1004"/>
      <c r="Z71" s="1004"/>
      <c r="AA71" s="1004">
        <v>22</v>
      </c>
      <c r="AB71" s="1004"/>
      <c r="AC71" s="1004"/>
      <c r="AD71" s="1004"/>
      <c r="AE71" s="1004"/>
      <c r="AF71" s="1004">
        <v>22</v>
      </c>
      <c r="AG71" s="1004"/>
      <c r="AH71" s="1004"/>
      <c r="AI71" s="1004"/>
      <c r="AJ71" s="1004"/>
      <c r="AK71" s="1004">
        <v>23</v>
      </c>
      <c r="AL71" s="1004"/>
      <c r="AM71" s="1004"/>
      <c r="AN71" s="1004"/>
      <c r="AO71" s="1004"/>
      <c r="AP71" s="1004">
        <v>157</v>
      </c>
      <c r="AQ71" s="1004"/>
      <c r="AR71" s="1004"/>
      <c r="AS71" s="1004"/>
      <c r="AT71" s="1004"/>
      <c r="AU71" s="1004">
        <v>35</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579</v>
      </c>
      <c r="C72" s="1008"/>
      <c r="D72" s="1008"/>
      <c r="E72" s="1008"/>
      <c r="F72" s="1008"/>
      <c r="G72" s="1008"/>
      <c r="H72" s="1008"/>
      <c r="I72" s="1008"/>
      <c r="J72" s="1008"/>
      <c r="K72" s="1008"/>
      <c r="L72" s="1008"/>
      <c r="M72" s="1008"/>
      <c r="N72" s="1008"/>
      <c r="O72" s="1008"/>
      <c r="P72" s="1009"/>
      <c r="Q72" s="1010">
        <v>132</v>
      </c>
      <c r="R72" s="1004"/>
      <c r="S72" s="1004"/>
      <c r="T72" s="1004"/>
      <c r="U72" s="1004"/>
      <c r="V72" s="1004">
        <v>87</v>
      </c>
      <c r="W72" s="1004"/>
      <c r="X72" s="1004"/>
      <c r="Y72" s="1004"/>
      <c r="Z72" s="1004"/>
      <c r="AA72" s="1004">
        <v>45</v>
      </c>
      <c r="AB72" s="1004"/>
      <c r="AC72" s="1004"/>
      <c r="AD72" s="1004"/>
      <c r="AE72" s="1004"/>
      <c r="AF72" s="1004">
        <v>45</v>
      </c>
      <c r="AG72" s="1004"/>
      <c r="AH72" s="1004"/>
      <c r="AI72" s="1004"/>
      <c r="AJ72" s="1004"/>
      <c r="AK72" s="1004" t="s">
        <v>508</v>
      </c>
      <c r="AL72" s="1004"/>
      <c r="AM72" s="1004"/>
      <c r="AN72" s="1004"/>
      <c r="AO72" s="1004"/>
      <c r="AP72" s="1004" t="s">
        <v>508</v>
      </c>
      <c r="AQ72" s="1004"/>
      <c r="AR72" s="1004"/>
      <c r="AS72" s="1004"/>
      <c r="AT72" s="1004"/>
      <c r="AU72" s="1004" t="s">
        <v>508</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580</v>
      </c>
      <c r="C73" s="1008"/>
      <c r="D73" s="1008"/>
      <c r="E73" s="1008"/>
      <c r="F73" s="1008"/>
      <c r="G73" s="1008"/>
      <c r="H73" s="1008"/>
      <c r="I73" s="1008"/>
      <c r="J73" s="1008"/>
      <c r="K73" s="1008"/>
      <c r="L73" s="1008"/>
      <c r="M73" s="1008"/>
      <c r="N73" s="1008"/>
      <c r="O73" s="1008"/>
      <c r="P73" s="1009"/>
      <c r="Q73" s="1010">
        <v>15803</v>
      </c>
      <c r="R73" s="1004"/>
      <c r="S73" s="1004"/>
      <c r="T73" s="1004"/>
      <c r="U73" s="1004"/>
      <c r="V73" s="1004">
        <v>14948</v>
      </c>
      <c r="W73" s="1004"/>
      <c r="X73" s="1004"/>
      <c r="Y73" s="1004"/>
      <c r="Z73" s="1004"/>
      <c r="AA73" s="1004">
        <v>855</v>
      </c>
      <c r="AB73" s="1004"/>
      <c r="AC73" s="1004"/>
      <c r="AD73" s="1004"/>
      <c r="AE73" s="1004"/>
      <c r="AF73" s="1004">
        <v>855</v>
      </c>
      <c r="AG73" s="1004"/>
      <c r="AH73" s="1004"/>
      <c r="AI73" s="1004"/>
      <c r="AJ73" s="1004"/>
      <c r="AK73" s="1004">
        <v>1548</v>
      </c>
      <c r="AL73" s="1004"/>
      <c r="AM73" s="1004"/>
      <c r="AN73" s="1004"/>
      <c r="AO73" s="1004"/>
      <c r="AP73" s="1004">
        <v>4992</v>
      </c>
      <c r="AQ73" s="1004"/>
      <c r="AR73" s="1004"/>
      <c r="AS73" s="1004"/>
      <c r="AT73" s="1004"/>
      <c r="AU73" s="1004">
        <v>89</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389</v>
      </c>
      <c r="B88" s="970" t="s">
        <v>416</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971</v>
      </c>
      <c r="AG88" s="992"/>
      <c r="AH88" s="992"/>
      <c r="AI88" s="992"/>
      <c r="AJ88" s="992"/>
      <c r="AK88" s="996"/>
      <c r="AL88" s="996"/>
      <c r="AM88" s="996"/>
      <c r="AN88" s="996"/>
      <c r="AO88" s="996"/>
      <c r="AP88" s="992">
        <v>5464</v>
      </c>
      <c r="AQ88" s="992"/>
      <c r="AR88" s="992"/>
      <c r="AS88" s="992"/>
      <c r="AT88" s="992"/>
      <c r="AU88" s="992">
        <v>182</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70" t="s">
        <v>417</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10</v>
      </c>
      <c r="CS102" s="986"/>
      <c r="CT102" s="986"/>
      <c r="CU102" s="986"/>
      <c r="CV102" s="987"/>
      <c r="CW102" s="985">
        <v>36</v>
      </c>
      <c r="CX102" s="986"/>
      <c r="CY102" s="986"/>
      <c r="CZ102" s="986"/>
      <c r="DA102" s="987"/>
      <c r="DB102" s="985" t="s">
        <v>587</v>
      </c>
      <c r="DC102" s="986"/>
      <c r="DD102" s="986"/>
      <c r="DE102" s="986"/>
      <c r="DF102" s="987"/>
      <c r="DG102" s="985" t="s">
        <v>587</v>
      </c>
      <c r="DH102" s="986"/>
      <c r="DI102" s="986"/>
      <c r="DJ102" s="986"/>
      <c r="DK102" s="987"/>
      <c r="DL102" s="985" t="s">
        <v>587</v>
      </c>
      <c r="DM102" s="986"/>
      <c r="DN102" s="986"/>
      <c r="DO102" s="986"/>
      <c r="DP102" s="987"/>
      <c r="DQ102" s="985" t="s">
        <v>587</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418</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419</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422</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423</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424</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425</v>
      </c>
      <c r="AB109" s="929"/>
      <c r="AC109" s="929"/>
      <c r="AD109" s="929"/>
      <c r="AE109" s="930"/>
      <c r="AF109" s="931" t="s">
        <v>426</v>
      </c>
      <c r="AG109" s="929"/>
      <c r="AH109" s="929"/>
      <c r="AI109" s="929"/>
      <c r="AJ109" s="930"/>
      <c r="AK109" s="931" t="s">
        <v>304</v>
      </c>
      <c r="AL109" s="929"/>
      <c r="AM109" s="929"/>
      <c r="AN109" s="929"/>
      <c r="AO109" s="930"/>
      <c r="AP109" s="931" t="s">
        <v>427</v>
      </c>
      <c r="AQ109" s="929"/>
      <c r="AR109" s="929"/>
      <c r="AS109" s="929"/>
      <c r="AT109" s="962"/>
      <c r="AU109" s="928" t="s">
        <v>424</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425</v>
      </c>
      <c r="BR109" s="929"/>
      <c r="BS109" s="929"/>
      <c r="BT109" s="929"/>
      <c r="BU109" s="930"/>
      <c r="BV109" s="931" t="s">
        <v>426</v>
      </c>
      <c r="BW109" s="929"/>
      <c r="BX109" s="929"/>
      <c r="BY109" s="929"/>
      <c r="BZ109" s="930"/>
      <c r="CA109" s="931" t="s">
        <v>304</v>
      </c>
      <c r="CB109" s="929"/>
      <c r="CC109" s="929"/>
      <c r="CD109" s="929"/>
      <c r="CE109" s="930"/>
      <c r="CF109" s="969" t="s">
        <v>427</v>
      </c>
      <c r="CG109" s="969"/>
      <c r="CH109" s="969"/>
      <c r="CI109" s="969"/>
      <c r="CJ109" s="969"/>
      <c r="CK109" s="931" t="s">
        <v>428</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425</v>
      </c>
      <c r="DH109" s="929"/>
      <c r="DI109" s="929"/>
      <c r="DJ109" s="929"/>
      <c r="DK109" s="930"/>
      <c r="DL109" s="931" t="s">
        <v>426</v>
      </c>
      <c r="DM109" s="929"/>
      <c r="DN109" s="929"/>
      <c r="DO109" s="929"/>
      <c r="DP109" s="930"/>
      <c r="DQ109" s="931" t="s">
        <v>304</v>
      </c>
      <c r="DR109" s="929"/>
      <c r="DS109" s="929"/>
      <c r="DT109" s="929"/>
      <c r="DU109" s="930"/>
      <c r="DV109" s="931" t="s">
        <v>427</v>
      </c>
      <c r="DW109" s="929"/>
      <c r="DX109" s="929"/>
      <c r="DY109" s="929"/>
      <c r="DZ109" s="962"/>
    </row>
    <row r="110" spans="1:131" s="221" customFormat="1" ht="26.25" customHeight="1" x14ac:dyDescent="0.15">
      <c r="A110" s="840" t="s">
        <v>429</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839846</v>
      </c>
      <c r="AB110" s="922"/>
      <c r="AC110" s="922"/>
      <c r="AD110" s="922"/>
      <c r="AE110" s="923"/>
      <c r="AF110" s="924">
        <v>876816</v>
      </c>
      <c r="AG110" s="922"/>
      <c r="AH110" s="922"/>
      <c r="AI110" s="922"/>
      <c r="AJ110" s="923"/>
      <c r="AK110" s="924">
        <v>917308</v>
      </c>
      <c r="AL110" s="922"/>
      <c r="AM110" s="922"/>
      <c r="AN110" s="922"/>
      <c r="AO110" s="923"/>
      <c r="AP110" s="925">
        <v>15.4</v>
      </c>
      <c r="AQ110" s="926"/>
      <c r="AR110" s="926"/>
      <c r="AS110" s="926"/>
      <c r="AT110" s="927"/>
      <c r="AU110" s="963" t="s">
        <v>72</v>
      </c>
      <c r="AV110" s="964"/>
      <c r="AW110" s="964"/>
      <c r="AX110" s="964"/>
      <c r="AY110" s="964"/>
      <c r="AZ110" s="893" t="s">
        <v>430</v>
      </c>
      <c r="BA110" s="841"/>
      <c r="BB110" s="841"/>
      <c r="BC110" s="841"/>
      <c r="BD110" s="841"/>
      <c r="BE110" s="841"/>
      <c r="BF110" s="841"/>
      <c r="BG110" s="841"/>
      <c r="BH110" s="841"/>
      <c r="BI110" s="841"/>
      <c r="BJ110" s="841"/>
      <c r="BK110" s="841"/>
      <c r="BL110" s="841"/>
      <c r="BM110" s="841"/>
      <c r="BN110" s="841"/>
      <c r="BO110" s="841"/>
      <c r="BP110" s="842"/>
      <c r="BQ110" s="894">
        <v>8736873</v>
      </c>
      <c r="BR110" s="875"/>
      <c r="BS110" s="875"/>
      <c r="BT110" s="875"/>
      <c r="BU110" s="875"/>
      <c r="BV110" s="875">
        <v>8311287</v>
      </c>
      <c r="BW110" s="875"/>
      <c r="BX110" s="875"/>
      <c r="BY110" s="875"/>
      <c r="BZ110" s="875"/>
      <c r="CA110" s="875">
        <v>7838942</v>
      </c>
      <c r="CB110" s="875"/>
      <c r="CC110" s="875"/>
      <c r="CD110" s="875"/>
      <c r="CE110" s="875"/>
      <c r="CF110" s="899">
        <v>131.6</v>
      </c>
      <c r="CG110" s="900"/>
      <c r="CH110" s="900"/>
      <c r="CI110" s="900"/>
      <c r="CJ110" s="900"/>
      <c r="CK110" s="959" t="s">
        <v>431</v>
      </c>
      <c r="CL110" s="852"/>
      <c r="CM110" s="893" t="s">
        <v>432</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391</v>
      </c>
      <c r="DH110" s="875"/>
      <c r="DI110" s="875"/>
      <c r="DJ110" s="875"/>
      <c r="DK110" s="875"/>
      <c r="DL110" s="875" t="s">
        <v>433</v>
      </c>
      <c r="DM110" s="875"/>
      <c r="DN110" s="875"/>
      <c r="DO110" s="875"/>
      <c r="DP110" s="875"/>
      <c r="DQ110" s="875" t="s">
        <v>434</v>
      </c>
      <c r="DR110" s="875"/>
      <c r="DS110" s="875"/>
      <c r="DT110" s="875"/>
      <c r="DU110" s="875"/>
      <c r="DV110" s="876" t="s">
        <v>391</v>
      </c>
      <c r="DW110" s="876"/>
      <c r="DX110" s="876"/>
      <c r="DY110" s="876"/>
      <c r="DZ110" s="877"/>
    </row>
    <row r="111" spans="1:131" s="221" customFormat="1" ht="26.25" customHeight="1" x14ac:dyDescent="0.15">
      <c r="A111" s="807" t="s">
        <v>435</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433</v>
      </c>
      <c r="AB111" s="952"/>
      <c r="AC111" s="952"/>
      <c r="AD111" s="952"/>
      <c r="AE111" s="953"/>
      <c r="AF111" s="954" t="s">
        <v>391</v>
      </c>
      <c r="AG111" s="952"/>
      <c r="AH111" s="952"/>
      <c r="AI111" s="952"/>
      <c r="AJ111" s="953"/>
      <c r="AK111" s="954" t="s">
        <v>433</v>
      </c>
      <c r="AL111" s="952"/>
      <c r="AM111" s="952"/>
      <c r="AN111" s="952"/>
      <c r="AO111" s="953"/>
      <c r="AP111" s="955" t="s">
        <v>391</v>
      </c>
      <c r="AQ111" s="956"/>
      <c r="AR111" s="956"/>
      <c r="AS111" s="956"/>
      <c r="AT111" s="957"/>
      <c r="AU111" s="965"/>
      <c r="AV111" s="966"/>
      <c r="AW111" s="966"/>
      <c r="AX111" s="966"/>
      <c r="AY111" s="966"/>
      <c r="AZ111" s="848" t="s">
        <v>436</v>
      </c>
      <c r="BA111" s="785"/>
      <c r="BB111" s="785"/>
      <c r="BC111" s="785"/>
      <c r="BD111" s="785"/>
      <c r="BE111" s="785"/>
      <c r="BF111" s="785"/>
      <c r="BG111" s="785"/>
      <c r="BH111" s="785"/>
      <c r="BI111" s="785"/>
      <c r="BJ111" s="785"/>
      <c r="BK111" s="785"/>
      <c r="BL111" s="785"/>
      <c r="BM111" s="785"/>
      <c r="BN111" s="785"/>
      <c r="BO111" s="785"/>
      <c r="BP111" s="786"/>
      <c r="BQ111" s="849" t="s">
        <v>434</v>
      </c>
      <c r="BR111" s="850"/>
      <c r="BS111" s="850"/>
      <c r="BT111" s="850"/>
      <c r="BU111" s="850"/>
      <c r="BV111" s="850" t="s">
        <v>433</v>
      </c>
      <c r="BW111" s="850"/>
      <c r="BX111" s="850"/>
      <c r="BY111" s="850"/>
      <c r="BZ111" s="850"/>
      <c r="CA111" s="850" t="s">
        <v>126</v>
      </c>
      <c r="CB111" s="850"/>
      <c r="CC111" s="850"/>
      <c r="CD111" s="850"/>
      <c r="CE111" s="850"/>
      <c r="CF111" s="908" t="s">
        <v>434</v>
      </c>
      <c r="CG111" s="909"/>
      <c r="CH111" s="909"/>
      <c r="CI111" s="909"/>
      <c r="CJ111" s="909"/>
      <c r="CK111" s="960"/>
      <c r="CL111" s="854"/>
      <c r="CM111" s="848" t="s">
        <v>437</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434</v>
      </c>
      <c r="DH111" s="850"/>
      <c r="DI111" s="850"/>
      <c r="DJ111" s="850"/>
      <c r="DK111" s="850"/>
      <c r="DL111" s="850" t="s">
        <v>391</v>
      </c>
      <c r="DM111" s="850"/>
      <c r="DN111" s="850"/>
      <c r="DO111" s="850"/>
      <c r="DP111" s="850"/>
      <c r="DQ111" s="850" t="s">
        <v>391</v>
      </c>
      <c r="DR111" s="850"/>
      <c r="DS111" s="850"/>
      <c r="DT111" s="850"/>
      <c r="DU111" s="850"/>
      <c r="DV111" s="827" t="s">
        <v>434</v>
      </c>
      <c r="DW111" s="827"/>
      <c r="DX111" s="827"/>
      <c r="DY111" s="827"/>
      <c r="DZ111" s="828"/>
    </row>
    <row r="112" spans="1:131" s="221" customFormat="1" ht="26.25" customHeight="1" x14ac:dyDescent="0.15">
      <c r="A112" s="945" t="s">
        <v>438</v>
      </c>
      <c r="B112" s="946"/>
      <c r="C112" s="785" t="s">
        <v>439</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433</v>
      </c>
      <c r="AB112" s="813"/>
      <c r="AC112" s="813"/>
      <c r="AD112" s="813"/>
      <c r="AE112" s="814"/>
      <c r="AF112" s="815" t="s">
        <v>391</v>
      </c>
      <c r="AG112" s="813"/>
      <c r="AH112" s="813"/>
      <c r="AI112" s="813"/>
      <c r="AJ112" s="814"/>
      <c r="AK112" s="815" t="s">
        <v>433</v>
      </c>
      <c r="AL112" s="813"/>
      <c r="AM112" s="813"/>
      <c r="AN112" s="813"/>
      <c r="AO112" s="814"/>
      <c r="AP112" s="857" t="s">
        <v>433</v>
      </c>
      <c r="AQ112" s="858"/>
      <c r="AR112" s="858"/>
      <c r="AS112" s="858"/>
      <c r="AT112" s="859"/>
      <c r="AU112" s="965"/>
      <c r="AV112" s="966"/>
      <c r="AW112" s="966"/>
      <c r="AX112" s="966"/>
      <c r="AY112" s="966"/>
      <c r="AZ112" s="848" t="s">
        <v>440</v>
      </c>
      <c r="BA112" s="785"/>
      <c r="BB112" s="785"/>
      <c r="BC112" s="785"/>
      <c r="BD112" s="785"/>
      <c r="BE112" s="785"/>
      <c r="BF112" s="785"/>
      <c r="BG112" s="785"/>
      <c r="BH112" s="785"/>
      <c r="BI112" s="785"/>
      <c r="BJ112" s="785"/>
      <c r="BK112" s="785"/>
      <c r="BL112" s="785"/>
      <c r="BM112" s="785"/>
      <c r="BN112" s="785"/>
      <c r="BO112" s="785"/>
      <c r="BP112" s="786"/>
      <c r="BQ112" s="849">
        <v>7396999</v>
      </c>
      <c r="BR112" s="850"/>
      <c r="BS112" s="850"/>
      <c r="BT112" s="850"/>
      <c r="BU112" s="850"/>
      <c r="BV112" s="850">
        <v>7138421</v>
      </c>
      <c r="BW112" s="850"/>
      <c r="BX112" s="850"/>
      <c r="BY112" s="850"/>
      <c r="BZ112" s="850"/>
      <c r="CA112" s="850">
        <v>6983801</v>
      </c>
      <c r="CB112" s="850"/>
      <c r="CC112" s="850"/>
      <c r="CD112" s="850"/>
      <c r="CE112" s="850"/>
      <c r="CF112" s="908">
        <v>117.3</v>
      </c>
      <c r="CG112" s="909"/>
      <c r="CH112" s="909"/>
      <c r="CI112" s="909"/>
      <c r="CJ112" s="909"/>
      <c r="CK112" s="960"/>
      <c r="CL112" s="854"/>
      <c r="CM112" s="848" t="s">
        <v>441</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434</v>
      </c>
      <c r="DH112" s="850"/>
      <c r="DI112" s="850"/>
      <c r="DJ112" s="850"/>
      <c r="DK112" s="850"/>
      <c r="DL112" s="850" t="s">
        <v>434</v>
      </c>
      <c r="DM112" s="850"/>
      <c r="DN112" s="850"/>
      <c r="DO112" s="850"/>
      <c r="DP112" s="850"/>
      <c r="DQ112" s="850" t="s">
        <v>434</v>
      </c>
      <c r="DR112" s="850"/>
      <c r="DS112" s="850"/>
      <c r="DT112" s="850"/>
      <c r="DU112" s="850"/>
      <c r="DV112" s="827" t="s">
        <v>391</v>
      </c>
      <c r="DW112" s="827"/>
      <c r="DX112" s="827"/>
      <c r="DY112" s="827"/>
      <c r="DZ112" s="828"/>
    </row>
    <row r="113" spans="1:130" s="221" customFormat="1" ht="26.25" customHeight="1" x14ac:dyDescent="0.15">
      <c r="A113" s="947"/>
      <c r="B113" s="948"/>
      <c r="C113" s="785" t="s">
        <v>442</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459564</v>
      </c>
      <c r="AB113" s="952"/>
      <c r="AC113" s="952"/>
      <c r="AD113" s="952"/>
      <c r="AE113" s="953"/>
      <c r="AF113" s="954">
        <v>474607</v>
      </c>
      <c r="AG113" s="952"/>
      <c r="AH113" s="952"/>
      <c r="AI113" s="952"/>
      <c r="AJ113" s="953"/>
      <c r="AK113" s="954">
        <v>488803</v>
      </c>
      <c r="AL113" s="952"/>
      <c r="AM113" s="952"/>
      <c r="AN113" s="952"/>
      <c r="AO113" s="953"/>
      <c r="AP113" s="955">
        <v>8.1999999999999993</v>
      </c>
      <c r="AQ113" s="956"/>
      <c r="AR113" s="956"/>
      <c r="AS113" s="956"/>
      <c r="AT113" s="957"/>
      <c r="AU113" s="965"/>
      <c r="AV113" s="966"/>
      <c r="AW113" s="966"/>
      <c r="AX113" s="966"/>
      <c r="AY113" s="966"/>
      <c r="AZ113" s="848" t="s">
        <v>443</v>
      </c>
      <c r="BA113" s="785"/>
      <c r="BB113" s="785"/>
      <c r="BC113" s="785"/>
      <c r="BD113" s="785"/>
      <c r="BE113" s="785"/>
      <c r="BF113" s="785"/>
      <c r="BG113" s="785"/>
      <c r="BH113" s="785"/>
      <c r="BI113" s="785"/>
      <c r="BJ113" s="785"/>
      <c r="BK113" s="785"/>
      <c r="BL113" s="785"/>
      <c r="BM113" s="785"/>
      <c r="BN113" s="785"/>
      <c r="BO113" s="785"/>
      <c r="BP113" s="786"/>
      <c r="BQ113" s="849">
        <v>175902</v>
      </c>
      <c r="BR113" s="850"/>
      <c r="BS113" s="850"/>
      <c r="BT113" s="850"/>
      <c r="BU113" s="850"/>
      <c r="BV113" s="850">
        <v>158484</v>
      </c>
      <c r="BW113" s="850"/>
      <c r="BX113" s="850"/>
      <c r="BY113" s="850"/>
      <c r="BZ113" s="850"/>
      <c r="CA113" s="850">
        <v>182235</v>
      </c>
      <c r="CB113" s="850"/>
      <c r="CC113" s="850"/>
      <c r="CD113" s="850"/>
      <c r="CE113" s="850"/>
      <c r="CF113" s="908">
        <v>3.1</v>
      </c>
      <c r="CG113" s="909"/>
      <c r="CH113" s="909"/>
      <c r="CI113" s="909"/>
      <c r="CJ113" s="909"/>
      <c r="CK113" s="960"/>
      <c r="CL113" s="854"/>
      <c r="CM113" s="848" t="s">
        <v>444</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434</v>
      </c>
      <c r="DH113" s="813"/>
      <c r="DI113" s="813"/>
      <c r="DJ113" s="813"/>
      <c r="DK113" s="814"/>
      <c r="DL113" s="815" t="s">
        <v>433</v>
      </c>
      <c r="DM113" s="813"/>
      <c r="DN113" s="813"/>
      <c r="DO113" s="813"/>
      <c r="DP113" s="814"/>
      <c r="DQ113" s="815" t="s">
        <v>434</v>
      </c>
      <c r="DR113" s="813"/>
      <c r="DS113" s="813"/>
      <c r="DT113" s="813"/>
      <c r="DU113" s="814"/>
      <c r="DV113" s="857" t="s">
        <v>434</v>
      </c>
      <c r="DW113" s="858"/>
      <c r="DX113" s="858"/>
      <c r="DY113" s="858"/>
      <c r="DZ113" s="859"/>
    </row>
    <row r="114" spans="1:130" s="221" customFormat="1" ht="26.25" customHeight="1" x14ac:dyDescent="0.15">
      <c r="A114" s="947"/>
      <c r="B114" s="948"/>
      <c r="C114" s="785" t="s">
        <v>445</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14384</v>
      </c>
      <c r="AB114" s="813"/>
      <c r="AC114" s="813"/>
      <c r="AD114" s="813"/>
      <c r="AE114" s="814"/>
      <c r="AF114" s="815">
        <v>15621</v>
      </c>
      <c r="AG114" s="813"/>
      <c r="AH114" s="813"/>
      <c r="AI114" s="813"/>
      <c r="AJ114" s="814"/>
      <c r="AK114" s="815">
        <v>21139</v>
      </c>
      <c r="AL114" s="813"/>
      <c r="AM114" s="813"/>
      <c r="AN114" s="813"/>
      <c r="AO114" s="814"/>
      <c r="AP114" s="857">
        <v>0.4</v>
      </c>
      <c r="AQ114" s="858"/>
      <c r="AR114" s="858"/>
      <c r="AS114" s="858"/>
      <c r="AT114" s="859"/>
      <c r="AU114" s="965"/>
      <c r="AV114" s="966"/>
      <c r="AW114" s="966"/>
      <c r="AX114" s="966"/>
      <c r="AY114" s="966"/>
      <c r="AZ114" s="848" t="s">
        <v>446</v>
      </c>
      <c r="BA114" s="785"/>
      <c r="BB114" s="785"/>
      <c r="BC114" s="785"/>
      <c r="BD114" s="785"/>
      <c r="BE114" s="785"/>
      <c r="BF114" s="785"/>
      <c r="BG114" s="785"/>
      <c r="BH114" s="785"/>
      <c r="BI114" s="785"/>
      <c r="BJ114" s="785"/>
      <c r="BK114" s="785"/>
      <c r="BL114" s="785"/>
      <c r="BM114" s="785"/>
      <c r="BN114" s="785"/>
      <c r="BO114" s="785"/>
      <c r="BP114" s="786"/>
      <c r="BQ114" s="849">
        <v>1398958</v>
      </c>
      <c r="BR114" s="850"/>
      <c r="BS114" s="850"/>
      <c r="BT114" s="850"/>
      <c r="BU114" s="850"/>
      <c r="BV114" s="850">
        <v>1336641</v>
      </c>
      <c r="BW114" s="850"/>
      <c r="BX114" s="850"/>
      <c r="BY114" s="850"/>
      <c r="BZ114" s="850"/>
      <c r="CA114" s="850">
        <v>1257030</v>
      </c>
      <c r="CB114" s="850"/>
      <c r="CC114" s="850"/>
      <c r="CD114" s="850"/>
      <c r="CE114" s="850"/>
      <c r="CF114" s="908">
        <v>21.1</v>
      </c>
      <c r="CG114" s="909"/>
      <c r="CH114" s="909"/>
      <c r="CI114" s="909"/>
      <c r="CJ114" s="909"/>
      <c r="CK114" s="960"/>
      <c r="CL114" s="854"/>
      <c r="CM114" s="848" t="s">
        <v>447</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434</v>
      </c>
      <c r="DH114" s="813"/>
      <c r="DI114" s="813"/>
      <c r="DJ114" s="813"/>
      <c r="DK114" s="814"/>
      <c r="DL114" s="815" t="s">
        <v>434</v>
      </c>
      <c r="DM114" s="813"/>
      <c r="DN114" s="813"/>
      <c r="DO114" s="813"/>
      <c r="DP114" s="814"/>
      <c r="DQ114" s="815" t="s">
        <v>434</v>
      </c>
      <c r="DR114" s="813"/>
      <c r="DS114" s="813"/>
      <c r="DT114" s="813"/>
      <c r="DU114" s="814"/>
      <c r="DV114" s="857" t="s">
        <v>391</v>
      </c>
      <c r="DW114" s="858"/>
      <c r="DX114" s="858"/>
      <c r="DY114" s="858"/>
      <c r="DZ114" s="859"/>
    </row>
    <row r="115" spans="1:130" s="221" customFormat="1" ht="26.25" customHeight="1" x14ac:dyDescent="0.15">
      <c r="A115" s="947"/>
      <c r="B115" s="948"/>
      <c r="C115" s="785" t="s">
        <v>448</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391</v>
      </c>
      <c r="AB115" s="952"/>
      <c r="AC115" s="952"/>
      <c r="AD115" s="952"/>
      <c r="AE115" s="953"/>
      <c r="AF115" s="954" t="s">
        <v>433</v>
      </c>
      <c r="AG115" s="952"/>
      <c r="AH115" s="952"/>
      <c r="AI115" s="952"/>
      <c r="AJ115" s="953"/>
      <c r="AK115" s="954" t="s">
        <v>391</v>
      </c>
      <c r="AL115" s="952"/>
      <c r="AM115" s="952"/>
      <c r="AN115" s="952"/>
      <c r="AO115" s="953"/>
      <c r="AP115" s="955" t="s">
        <v>433</v>
      </c>
      <c r="AQ115" s="956"/>
      <c r="AR115" s="956"/>
      <c r="AS115" s="956"/>
      <c r="AT115" s="957"/>
      <c r="AU115" s="965"/>
      <c r="AV115" s="966"/>
      <c r="AW115" s="966"/>
      <c r="AX115" s="966"/>
      <c r="AY115" s="966"/>
      <c r="AZ115" s="848" t="s">
        <v>449</v>
      </c>
      <c r="BA115" s="785"/>
      <c r="BB115" s="785"/>
      <c r="BC115" s="785"/>
      <c r="BD115" s="785"/>
      <c r="BE115" s="785"/>
      <c r="BF115" s="785"/>
      <c r="BG115" s="785"/>
      <c r="BH115" s="785"/>
      <c r="BI115" s="785"/>
      <c r="BJ115" s="785"/>
      <c r="BK115" s="785"/>
      <c r="BL115" s="785"/>
      <c r="BM115" s="785"/>
      <c r="BN115" s="785"/>
      <c r="BO115" s="785"/>
      <c r="BP115" s="786"/>
      <c r="BQ115" s="849" t="s">
        <v>126</v>
      </c>
      <c r="BR115" s="850"/>
      <c r="BS115" s="850"/>
      <c r="BT115" s="850"/>
      <c r="BU115" s="850"/>
      <c r="BV115" s="850" t="s">
        <v>391</v>
      </c>
      <c r="BW115" s="850"/>
      <c r="BX115" s="850"/>
      <c r="BY115" s="850"/>
      <c r="BZ115" s="850"/>
      <c r="CA115" s="850" t="s">
        <v>433</v>
      </c>
      <c r="CB115" s="850"/>
      <c r="CC115" s="850"/>
      <c r="CD115" s="850"/>
      <c r="CE115" s="850"/>
      <c r="CF115" s="908" t="s">
        <v>434</v>
      </c>
      <c r="CG115" s="909"/>
      <c r="CH115" s="909"/>
      <c r="CI115" s="909"/>
      <c r="CJ115" s="909"/>
      <c r="CK115" s="960"/>
      <c r="CL115" s="854"/>
      <c r="CM115" s="848" t="s">
        <v>450</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391</v>
      </c>
      <c r="DH115" s="813"/>
      <c r="DI115" s="813"/>
      <c r="DJ115" s="813"/>
      <c r="DK115" s="814"/>
      <c r="DL115" s="815" t="s">
        <v>433</v>
      </c>
      <c r="DM115" s="813"/>
      <c r="DN115" s="813"/>
      <c r="DO115" s="813"/>
      <c r="DP115" s="814"/>
      <c r="DQ115" s="815" t="s">
        <v>391</v>
      </c>
      <c r="DR115" s="813"/>
      <c r="DS115" s="813"/>
      <c r="DT115" s="813"/>
      <c r="DU115" s="814"/>
      <c r="DV115" s="857" t="s">
        <v>433</v>
      </c>
      <c r="DW115" s="858"/>
      <c r="DX115" s="858"/>
      <c r="DY115" s="858"/>
      <c r="DZ115" s="859"/>
    </row>
    <row r="116" spans="1:130" s="221" customFormat="1" ht="26.25" customHeight="1" x14ac:dyDescent="0.15">
      <c r="A116" s="949"/>
      <c r="B116" s="950"/>
      <c r="C116" s="872" t="s">
        <v>451</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433</v>
      </c>
      <c r="AB116" s="813"/>
      <c r="AC116" s="813"/>
      <c r="AD116" s="813"/>
      <c r="AE116" s="814"/>
      <c r="AF116" s="815" t="s">
        <v>391</v>
      </c>
      <c r="AG116" s="813"/>
      <c r="AH116" s="813"/>
      <c r="AI116" s="813"/>
      <c r="AJ116" s="814"/>
      <c r="AK116" s="815" t="s">
        <v>433</v>
      </c>
      <c r="AL116" s="813"/>
      <c r="AM116" s="813"/>
      <c r="AN116" s="813"/>
      <c r="AO116" s="814"/>
      <c r="AP116" s="857" t="s">
        <v>434</v>
      </c>
      <c r="AQ116" s="858"/>
      <c r="AR116" s="858"/>
      <c r="AS116" s="858"/>
      <c r="AT116" s="859"/>
      <c r="AU116" s="965"/>
      <c r="AV116" s="966"/>
      <c r="AW116" s="966"/>
      <c r="AX116" s="966"/>
      <c r="AY116" s="966"/>
      <c r="AZ116" s="942" t="s">
        <v>452</v>
      </c>
      <c r="BA116" s="943"/>
      <c r="BB116" s="943"/>
      <c r="BC116" s="943"/>
      <c r="BD116" s="943"/>
      <c r="BE116" s="943"/>
      <c r="BF116" s="943"/>
      <c r="BG116" s="943"/>
      <c r="BH116" s="943"/>
      <c r="BI116" s="943"/>
      <c r="BJ116" s="943"/>
      <c r="BK116" s="943"/>
      <c r="BL116" s="943"/>
      <c r="BM116" s="943"/>
      <c r="BN116" s="943"/>
      <c r="BO116" s="943"/>
      <c r="BP116" s="944"/>
      <c r="BQ116" s="849" t="s">
        <v>391</v>
      </c>
      <c r="BR116" s="850"/>
      <c r="BS116" s="850"/>
      <c r="BT116" s="850"/>
      <c r="BU116" s="850"/>
      <c r="BV116" s="850" t="s">
        <v>434</v>
      </c>
      <c r="BW116" s="850"/>
      <c r="BX116" s="850"/>
      <c r="BY116" s="850"/>
      <c r="BZ116" s="850"/>
      <c r="CA116" s="850" t="s">
        <v>391</v>
      </c>
      <c r="CB116" s="850"/>
      <c r="CC116" s="850"/>
      <c r="CD116" s="850"/>
      <c r="CE116" s="850"/>
      <c r="CF116" s="908" t="s">
        <v>434</v>
      </c>
      <c r="CG116" s="909"/>
      <c r="CH116" s="909"/>
      <c r="CI116" s="909"/>
      <c r="CJ116" s="909"/>
      <c r="CK116" s="960"/>
      <c r="CL116" s="854"/>
      <c r="CM116" s="848" t="s">
        <v>453</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391</v>
      </c>
      <c r="DH116" s="813"/>
      <c r="DI116" s="813"/>
      <c r="DJ116" s="813"/>
      <c r="DK116" s="814"/>
      <c r="DL116" s="815" t="s">
        <v>433</v>
      </c>
      <c r="DM116" s="813"/>
      <c r="DN116" s="813"/>
      <c r="DO116" s="813"/>
      <c r="DP116" s="814"/>
      <c r="DQ116" s="815" t="s">
        <v>391</v>
      </c>
      <c r="DR116" s="813"/>
      <c r="DS116" s="813"/>
      <c r="DT116" s="813"/>
      <c r="DU116" s="814"/>
      <c r="DV116" s="857" t="s">
        <v>391</v>
      </c>
      <c r="DW116" s="858"/>
      <c r="DX116" s="858"/>
      <c r="DY116" s="858"/>
      <c r="DZ116" s="859"/>
    </row>
    <row r="117" spans="1:130" s="221" customFormat="1" ht="26.25" customHeight="1" x14ac:dyDescent="0.15">
      <c r="A117" s="928" t="s">
        <v>185</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454</v>
      </c>
      <c r="Z117" s="930"/>
      <c r="AA117" s="935">
        <v>1313794</v>
      </c>
      <c r="AB117" s="936"/>
      <c r="AC117" s="936"/>
      <c r="AD117" s="936"/>
      <c r="AE117" s="937"/>
      <c r="AF117" s="938">
        <v>1367044</v>
      </c>
      <c r="AG117" s="936"/>
      <c r="AH117" s="936"/>
      <c r="AI117" s="936"/>
      <c r="AJ117" s="937"/>
      <c r="AK117" s="938">
        <v>1427250</v>
      </c>
      <c r="AL117" s="936"/>
      <c r="AM117" s="936"/>
      <c r="AN117" s="936"/>
      <c r="AO117" s="937"/>
      <c r="AP117" s="939"/>
      <c r="AQ117" s="940"/>
      <c r="AR117" s="940"/>
      <c r="AS117" s="940"/>
      <c r="AT117" s="941"/>
      <c r="AU117" s="965"/>
      <c r="AV117" s="966"/>
      <c r="AW117" s="966"/>
      <c r="AX117" s="966"/>
      <c r="AY117" s="966"/>
      <c r="AZ117" s="896" t="s">
        <v>455</v>
      </c>
      <c r="BA117" s="897"/>
      <c r="BB117" s="897"/>
      <c r="BC117" s="897"/>
      <c r="BD117" s="897"/>
      <c r="BE117" s="897"/>
      <c r="BF117" s="897"/>
      <c r="BG117" s="897"/>
      <c r="BH117" s="897"/>
      <c r="BI117" s="897"/>
      <c r="BJ117" s="897"/>
      <c r="BK117" s="897"/>
      <c r="BL117" s="897"/>
      <c r="BM117" s="897"/>
      <c r="BN117" s="897"/>
      <c r="BO117" s="897"/>
      <c r="BP117" s="898"/>
      <c r="BQ117" s="849" t="s">
        <v>126</v>
      </c>
      <c r="BR117" s="850"/>
      <c r="BS117" s="850"/>
      <c r="BT117" s="850"/>
      <c r="BU117" s="850"/>
      <c r="BV117" s="850" t="s">
        <v>126</v>
      </c>
      <c r="BW117" s="850"/>
      <c r="BX117" s="850"/>
      <c r="BY117" s="850"/>
      <c r="BZ117" s="850"/>
      <c r="CA117" s="850" t="s">
        <v>126</v>
      </c>
      <c r="CB117" s="850"/>
      <c r="CC117" s="850"/>
      <c r="CD117" s="850"/>
      <c r="CE117" s="850"/>
      <c r="CF117" s="908" t="s">
        <v>126</v>
      </c>
      <c r="CG117" s="909"/>
      <c r="CH117" s="909"/>
      <c r="CI117" s="909"/>
      <c r="CJ117" s="909"/>
      <c r="CK117" s="960"/>
      <c r="CL117" s="854"/>
      <c r="CM117" s="848" t="s">
        <v>456</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433</v>
      </c>
      <c r="DH117" s="813"/>
      <c r="DI117" s="813"/>
      <c r="DJ117" s="813"/>
      <c r="DK117" s="814"/>
      <c r="DL117" s="815" t="s">
        <v>126</v>
      </c>
      <c r="DM117" s="813"/>
      <c r="DN117" s="813"/>
      <c r="DO117" s="813"/>
      <c r="DP117" s="814"/>
      <c r="DQ117" s="815" t="s">
        <v>126</v>
      </c>
      <c r="DR117" s="813"/>
      <c r="DS117" s="813"/>
      <c r="DT117" s="813"/>
      <c r="DU117" s="814"/>
      <c r="DV117" s="857" t="s">
        <v>126</v>
      </c>
      <c r="DW117" s="858"/>
      <c r="DX117" s="858"/>
      <c r="DY117" s="858"/>
      <c r="DZ117" s="859"/>
    </row>
    <row r="118" spans="1:130" s="221" customFormat="1" ht="26.25" customHeight="1" x14ac:dyDescent="0.15">
      <c r="A118" s="928" t="s">
        <v>428</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425</v>
      </c>
      <c r="AB118" s="929"/>
      <c r="AC118" s="929"/>
      <c r="AD118" s="929"/>
      <c r="AE118" s="930"/>
      <c r="AF118" s="931" t="s">
        <v>426</v>
      </c>
      <c r="AG118" s="929"/>
      <c r="AH118" s="929"/>
      <c r="AI118" s="929"/>
      <c r="AJ118" s="930"/>
      <c r="AK118" s="931" t="s">
        <v>304</v>
      </c>
      <c r="AL118" s="929"/>
      <c r="AM118" s="929"/>
      <c r="AN118" s="929"/>
      <c r="AO118" s="930"/>
      <c r="AP118" s="932" t="s">
        <v>427</v>
      </c>
      <c r="AQ118" s="933"/>
      <c r="AR118" s="933"/>
      <c r="AS118" s="933"/>
      <c r="AT118" s="934"/>
      <c r="AU118" s="965"/>
      <c r="AV118" s="966"/>
      <c r="AW118" s="966"/>
      <c r="AX118" s="966"/>
      <c r="AY118" s="966"/>
      <c r="AZ118" s="871" t="s">
        <v>457</v>
      </c>
      <c r="BA118" s="872"/>
      <c r="BB118" s="872"/>
      <c r="BC118" s="872"/>
      <c r="BD118" s="872"/>
      <c r="BE118" s="872"/>
      <c r="BF118" s="872"/>
      <c r="BG118" s="872"/>
      <c r="BH118" s="872"/>
      <c r="BI118" s="872"/>
      <c r="BJ118" s="872"/>
      <c r="BK118" s="872"/>
      <c r="BL118" s="872"/>
      <c r="BM118" s="872"/>
      <c r="BN118" s="872"/>
      <c r="BO118" s="872"/>
      <c r="BP118" s="873"/>
      <c r="BQ118" s="912" t="s">
        <v>433</v>
      </c>
      <c r="BR118" s="878"/>
      <c r="BS118" s="878"/>
      <c r="BT118" s="878"/>
      <c r="BU118" s="878"/>
      <c r="BV118" s="878" t="s">
        <v>433</v>
      </c>
      <c r="BW118" s="878"/>
      <c r="BX118" s="878"/>
      <c r="BY118" s="878"/>
      <c r="BZ118" s="878"/>
      <c r="CA118" s="878" t="s">
        <v>433</v>
      </c>
      <c r="CB118" s="878"/>
      <c r="CC118" s="878"/>
      <c r="CD118" s="878"/>
      <c r="CE118" s="878"/>
      <c r="CF118" s="908" t="s">
        <v>433</v>
      </c>
      <c r="CG118" s="909"/>
      <c r="CH118" s="909"/>
      <c r="CI118" s="909"/>
      <c r="CJ118" s="909"/>
      <c r="CK118" s="960"/>
      <c r="CL118" s="854"/>
      <c r="CM118" s="848" t="s">
        <v>458</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433</v>
      </c>
      <c r="DH118" s="813"/>
      <c r="DI118" s="813"/>
      <c r="DJ118" s="813"/>
      <c r="DK118" s="814"/>
      <c r="DL118" s="815" t="s">
        <v>126</v>
      </c>
      <c r="DM118" s="813"/>
      <c r="DN118" s="813"/>
      <c r="DO118" s="813"/>
      <c r="DP118" s="814"/>
      <c r="DQ118" s="815" t="s">
        <v>391</v>
      </c>
      <c r="DR118" s="813"/>
      <c r="DS118" s="813"/>
      <c r="DT118" s="813"/>
      <c r="DU118" s="814"/>
      <c r="DV118" s="857" t="s">
        <v>433</v>
      </c>
      <c r="DW118" s="858"/>
      <c r="DX118" s="858"/>
      <c r="DY118" s="858"/>
      <c r="DZ118" s="859"/>
    </row>
    <row r="119" spans="1:130" s="221" customFormat="1" ht="26.25" customHeight="1" x14ac:dyDescent="0.15">
      <c r="A119" s="851" t="s">
        <v>431</v>
      </c>
      <c r="B119" s="852"/>
      <c r="C119" s="893" t="s">
        <v>432</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433</v>
      </c>
      <c r="AB119" s="922"/>
      <c r="AC119" s="922"/>
      <c r="AD119" s="922"/>
      <c r="AE119" s="923"/>
      <c r="AF119" s="924" t="s">
        <v>433</v>
      </c>
      <c r="AG119" s="922"/>
      <c r="AH119" s="922"/>
      <c r="AI119" s="922"/>
      <c r="AJ119" s="923"/>
      <c r="AK119" s="924" t="s">
        <v>391</v>
      </c>
      <c r="AL119" s="922"/>
      <c r="AM119" s="922"/>
      <c r="AN119" s="922"/>
      <c r="AO119" s="923"/>
      <c r="AP119" s="925" t="s">
        <v>391</v>
      </c>
      <c r="AQ119" s="926"/>
      <c r="AR119" s="926"/>
      <c r="AS119" s="926"/>
      <c r="AT119" s="927"/>
      <c r="AU119" s="967"/>
      <c r="AV119" s="968"/>
      <c r="AW119" s="968"/>
      <c r="AX119" s="968"/>
      <c r="AY119" s="968"/>
      <c r="AZ119" s="242" t="s">
        <v>185</v>
      </c>
      <c r="BA119" s="242"/>
      <c r="BB119" s="242"/>
      <c r="BC119" s="242"/>
      <c r="BD119" s="242"/>
      <c r="BE119" s="242"/>
      <c r="BF119" s="242"/>
      <c r="BG119" s="242"/>
      <c r="BH119" s="242"/>
      <c r="BI119" s="242"/>
      <c r="BJ119" s="242"/>
      <c r="BK119" s="242"/>
      <c r="BL119" s="242"/>
      <c r="BM119" s="242"/>
      <c r="BN119" s="242"/>
      <c r="BO119" s="910" t="s">
        <v>459</v>
      </c>
      <c r="BP119" s="911"/>
      <c r="BQ119" s="912">
        <v>17708732</v>
      </c>
      <c r="BR119" s="878"/>
      <c r="BS119" s="878"/>
      <c r="BT119" s="878"/>
      <c r="BU119" s="878"/>
      <c r="BV119" s="878">
        <v>16944833</v>
      </c>
      <c r="BW119" s="878"/>
      <c r="BX119" s="878"/>
      <c r="BY119" s="878"/>
      <c r="BZ119" s="878"/>
      <c r="CA119" s="878">
        <v>16262008</v>
      </c>
      <c r="CB119" s="878"/>
      <c r="CC119" s="878"/>
      <c r="CD119" s="878"/>
      <c r="CE119" s="878"/>
      <c r="CF119" s="781"/>
      <c r="CG119" s="782"/>
      <c r="CH119" s="782"/>
      <c r="CI119" s="782"/>
      <c r="CJ119" s="867"/>
      <c r="CK119" s="961"/>
      <c r="CL119" s="856"/>
      <c r="CM119" s="871" t="s">
        <v>460</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433</v>
      </c>
      <c r="DH119" s="797"/>
      <c r="DI119" s="797"/>
      <c r="DJ119" s="797"/>
      <c r="DK119" s="798"/>
      <c r="DL119" s="799" t="s">
        <v>433</v>
      </c>
      <c r="DM119" s="797"/>
      <c r="DN119" s="797"/>
      <c r="DO119" s="797"/>
      <c r="DP119" s="798"/>
      <c r="DQ119" s="799" t="s">
        <v>433</v>
      </c>
      <c r="DR119" s="797"/>
      <c r="DS119" s="797"/>
      <c r="DT119" s="797"/>
      <c r="DU119" s="798"/>
      <c r="DV119" s="881" t="s">
        <v>433</v>
      </c>
      <c r="DW119" s="882"/>
      <c r="DX119" s="882"/>
      <c r="DY119" s="882"/>
      <c r="DZ119" s="883"/>
    </row>
    <row r="120" spans="1:130" s="221" customFormat="1" ht="26.25" customHeight="1" x14ac:dyDescent="0.15">
      <c r="A120" s="853"/>
      <c r="B120" s="854"/>
      <c r="C120" s="848" t="s">
        <v>437</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391</v>
      </c>
      <c r="AB120" s="813"/>
      <c r="AC120" s="813"/>
      <c r="AD120" s="813"/>
      <c r="AE120" s="814"/>
      <c r="AF120" s="815" t="s">
        <v>433</v>
      </c>
      <c r="AG120" s="813"/>
      <c r="AH120" s="813"/>
      <c r="AI120" s="813"/>
      <c r="AJ120" s="814"/>
      <c r="AK120" s="815" t="s">
        <v>433</v>
      </c>
      <c r="AL120" s="813"/>
      <c r="AM120" s="813"/>
      <c r="AN120" s="813"/>
      <c r="AO120" s="814"/>
      <c r="AP120" s="857" t="s">
        <v>433</v>
      </c>
      <c r="AQ120" s="858"/>
      <c r="AR120" s="858"/>
      <c r="AS120" s="858"/>
      <c r="AT120" s="859"/>
      <c r="AU120" s="913" t="s">
        <v>461</v>
      </c>
      <c r="AV120" s="914"/>
      <c r="AW120" s="914"/>
      <c r="AX120" s="914"/>
      <c r="AY120" s="915"/>
      <c r="AZ120" s="893" t="s">
        <v>462</v>
      </c>
      <c r="BA120" s="841"/>
      <c r="BB120" s="841"/>
      <c r="BC120" s="841"/>
      <c r="BD120" s="841"/>
      <c r="BE120" s="841"/>
      <c r="BF120" s="841"/>
      <c r="BG120" s="841"/>
      <c r="BH120" s="841"/>
      <c r="BI120" s="841"/>
      <c r="BJ120" s="841"/>
      <c r="BK120" s="841"/>
      <c r="BL120" s="841"/>
      <c r="BM120" s="841"/>
      <c r="BN120" s="841"/>
      <c r="BO120" s="841"/>
      <c r="BP120" s="842"/>
      <c r="BQ120" s="894">
        <v>3192832</v>
      </c>
      <c r="BR120" s="875"/>
      <c r="BS120" s="875"/>
      <c r="BT120" s="875"/>
      <c r="BU120" s="875"/>
      <c r="BV120" s="875">
        <v>3201455</v>
      </c>
      <c r="BW120" s="875"/>
      <c r="BX120" s="875"/>
      <c r="BY120" s="875"/>
      <c r="BZ120" s="875"/>
      <c r="CA120" s="875">
        <v>3558998</v>
      </c>
      <c r="CB120" s="875"/>
      <c r="CC120" s="875"/>
      <c r="CD120" s="875"/>
      <c r="CE120" s="875"/>
      <c r="CF120" s="899">
        <v>59.8</v>
      </c>
      <c r="CG120" s="900"/>
      <c r="CH120" s="900"/>
      <c r="CI120" s="900"/>
      <c r="CJ120" s="900"/>
      <c r="CK120" s="901" t="s">
        <v>463</v>
      </c>
      <c r="CL120" s="885"/>
      <c r="CM120" s="885"/>
      <c r="CN120" s="885"/>
      <c r="CO120" s="886"/>
      <c r="CP120" s="905" t="s">
        <v>464</v>
      </c>
      <c r="CQ120" s="906"/>
      <c r="CR120" s="906"/>
      <c r="CS120" s="906"/>
      <c r="CT120" s="906"/>
      <c r="CU120" s="906"/>
      <c r="CV120" s="906"/>
      <c r="CW120" s="906"/>
      <c r="CX120" s="906"/>
      <c r="CY120" s="906"/>
      <c r="CZ120" s="906"/>
      <c r="DA120" s="906"/>
      <c r="DB120" s="906"/>
      <c r="DC120" s="906"/>
      <c r="DD120" s="906"/>
      <c r="DE120" s="906"/>
      <c r="DF120" s="907"/>
      <c r="DG120" s="894">
        <v>7396999</v>
      </c>
      <c r="DH120" s="875"/>
      <c r="DI120" s="875"/>
      <c r="DJ120" s="875"/>
      <c r="DK120" s="875"/>
      <c r="DL120" s="875">
        <v>7138421</v>
      </c>
      <c r="DM120" s="875"/>
      <c r="DN120" s="875"/>
      <c r="DO120" s="875"/>
      <c r="DP120" s="875"/>
      <c r="DQ120" s="875">
        <v>6983801</v>
      </c>
      <c r="DR120" s="875"/>
      <c r="DS120" s="875"/>
      <c r="DT120" s="875"/>
      <c r="DU120" s="875"/>
      <c r="DV120" s="876">
        <v>117.3</v>
      </c>
      <c r="DW120" s="876"/>
      <c r="DX120" s="876"/>
      <c r="DY120" s="876"/>
      <c r="DZ120" s="877"/>
    </row>
    <row r="121" spans="1:130" s="221" customFormat="1" ht="26.25" customHeight="1" x14ac:dyDescent="0.15">
      <c r="A121" s="853"/>
      <c r="B121" s="854"/>
      <c r="C121" s="896" t="s">
        <v>465</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433</v>
      </c>
      <c r="AB121" s="813"/>
      <c r="AC121" s="813"/>
      <c r="AD121" s="813"/>
      <c r="AE121" s="814"/>
      <c r="AF121" s="815" t="s">
        <v>433</v>
      </c>
      <c r="AG121" s="813"/>
      <c r="AH121" s="813"/>
      <c r="AI121" s="813"/>
      <c r="AJ121" s="814"/>
      <c r="AK121" s="815" t="s">
        <v>433</v>
      </c>
      <c r="AL121" s="813"/>
      <c r="AM121" s="813"/>
      <c r="AN121" s="813"/>
      <c r="AO121" s="814"/>
      <c r="AP121" s="857" t="s">
        <v>433</v>
      </c>
      <c r="AQ121" s="858"/>
      <c r="AR121" s="858"/>
      <c r="AS121" s="858"/>
      <c r="AT121" s="859"/>
      <c r="AU121" s="916"/>
      <c r="AV121" s="917"/>
      <c r="AW121" s="917"/>
      <c r="AX121" s="917"/>
      <c r="AY121" s="918"/>
      <c r="AZ121" s="848" t="s">
        <v>466</v>
      </c>
      <c r="BA121" s="785"/>
      <c r="BB121" s="785"/>
      <c r="BC121" s="785"/>
      <c r="BD121" s="785"/>
      <c r="BE121" s="785"/>
      <c r="BF121" s="785"/>
      <c r="BG121" s="785"/>
      <c r="BH121" s="785"/>
      <c r="BI121" s="785"/>
      <c r="BJ121" s="785"/>
      <c r="BK121" s="785"/>
      <c r="BL121" s="785"/>
      <c r="BM121" s="785"/>
      <c r="BN121" s="785"/>
      <c r="BO121" s="785"/>
      <c r="BP121" s="786"/>
      <c r="BQ121" s="849">
        <v>2876549</v>
      </c>
      <c r="BR121" s="850"/>
      <c r="BS121" s="850"/>
      <c r="BT121" s="850"/>
      <c r="BU121" s="850"/>
      <c r="BV121" s="850">
        <v>2739755</v>
      </c>
      <c r="BW121" s="850"/>
      <c r="BX121" s="850"/>
      <c r="BY121" s="850"/>
      <c r="BZ121" s="850"/>
      <c r="CA121" s="850">
        <v>2574437</v>
      </c>
      <c r="CB121" s="850"/>
      <c r="CC121" s="850"/>
      <c r="CD121" s="850"/>
      <c r="CE121" s="850"/>
      <c r="CF121" s="908">
        <v>43.2</v>
      </c>
      <c r="CG121" s="909"/>
      <c r="CH121" s="909"/>
      <c r="CI121" s="909"/>
      <c r="CJ121" s="909"/>
      <c r="CK121" s="902"/>
      <c r="CL121" s="888"/>
      <c r="CM121" s="888"/>
      <c r="CN121" s="888"/>
      <c r="CO121" s="889"/>
      <c r="CP121" s="868" t="s">
        <v>402</v>
      </c>
      <c r="CQ121" s="869"/>
      <c r="CR121" s="869"/>
      <c r="CS121" s="869"/>
      <c r="CT121" s="869"/>
      <c r="CU121" s="869"/>
      <c r="CV121" s="869"/>
      <c r="CW121" s="869"/>
      <c r="CX121" s="869"/>
      <c r="CY121" s="869"/>
      <c r="CZ121" s="869"/>
      <c r="DA121" s="869"/>
      <c r="DB121" s="869"/>
      <c r="DC121" s="869"/>
      <c r="DD121" s="869"/>
      <c r="DE121" s="869"/>
      <c r="DF121" s="870"/>
      <c r="DG121" s="849" t="s">
        <v>391</v>
      </c>
      <c r="DH121" s="850"/>
      <c r="DI121" s="850"/>
      <c r="DJ121" s="850"/>
      <c r="DK121" s="850"/>
      <c r="DL121" s="850" t="s">
        <v>433</v>
      </c>
      <c r="DM121" s="850"/>
      <c r="DN121" s="850"/>
      <c r="DO121" s="850"/>
      <c r="DP121" s="850"/>
      <c r="DQ121" s="850" t="s">
        <v>433</v>
      </c>
      <c r="DR121" s="850"/>
      <c r="DS121" s="850"/>
      <c r="DT121" s="850"/>
      <c r="DU121" s="850"/>
      <c r="DV121" s="827" t="s">
        <v>433</v>
      </c>
      <c r="DW121" s="827"/>
      <c r="DX121" s="827"/>
      <c r="DY121" s="827"/>
      <c r="DZ121" s="828"/>
    </row>
    <row r="122" spans="1:130" s="221" customFormat="1" ht="26.25" customHeight="1" x14ac:dyDescent="0.15">
      <c r="A122" s="853"/>
      <c r="B122" s="854"/>
      <c r="C122" s="848" t="s">
        <v>447</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433</v>
      </c>
      <c r="AB122" s="813"/>
      <c r="AC122" s="813"/>
      <c r="AD122" s="813"/>
      <c r="AE122" s="814"/>
      <c r="AF122" s="815" t="s">
        <v>433</v>
      </c>
      <c r="AG122" s="813"/>
      <c r="AH122" s="813"/>
      <c r="AI122" s="813"/>
      <c r="AJ122" s="814"/>
      <c r="AK122" s="815" t="s">
        <v>433</v>
      </c>
      <c r="AL122" s="813"/>
      <c r="AM122" s="813"/>
      <c r="AN122" s="813"/>
      <c r="AO122" s="814"/>
      <c r="AP122" s="857" t="s">
        <v>433</v>
      </c>
      <c r="AQ122" s="858"/>
      <c r="AR122" s="858"/>
      <c r="AS122" s="858"/>
      <c r="AT122" s="859"/>
      <c r="AU122" s="916"/>
      <c r="AV122" s="917"/>
      <c r="AW122" s="917"/>
      <c r="AX122" s="917"/>
      <c r="AY122" s="918"/>
      <c r="AZ122" s="871" t="s">
        <v>467</v>
      </c>
      <c r="BA122" s="872"/>
      <c r="BB122" s="872"/>
      <c r="BC122" s="872"/>
      <c r="BD122" s="872"/>
      <c r="BE122" s="872"/>
      <c r="BF122" s="872"/>
      <c r="BG122" s="872"/>
      <c r="BH122" s="872"/>
      <c r="BI122" s="872"/>
      <c r="BJ122" s="872"/>
      <c r="BK122" s="872"/>
      <c r="BL122" s="872"/>
      <c r="BM122" s="872"/>
      <c r="BN122" s="872"/>
      <c r="BO122" s="872"/>
      <c r="BP122" s="873"/>
      <c r="BQ122" s="912">
        <v>9227144</v>
      </c>
      <c r="BR122" s="878"/>
      <c r="BS122" s="878"/>
      <c r="BT122" s="878"/>
      <c r="BU122" s="878"/>
      <c r="BV122" s="878">
        <v>8947433</v>
      </c>
      <c r="BW122" s="878"/>
      <c r="BX122" s="878"/>
      <c r="BY122" s="878"/>
      <c r="BZ122" s="878"/>
      <c r="CA122" s="878">
        <v>8642535</v>
      </c>
      <c r="CB122" s="878"/>
      <c r="CC122" s="878"/>
      <c r="CD122" s="878"/>
      <c r="CE122" s="878"/>
      <c r="CF122" s="879">
        <v>145.1</v>
      </c>
      <c r="CG122" s="880"/>
      <c r="CH122" s="880"/>
      <c r="CI122" s="880"/>
      <c r="CJ122" s="880"/>
      <c r="CK122" s="902"/>
      <c r="CL122" s="888"/>
      <c r="CM122" s="888"/>
      <c r="CN122" s="888"/>
      <c r="CO122" s="889"/>
      <c r="CP122" s="868" t="s">
        <v>468</v>
      </c>
      <c r="CQ122" s="869"/>
      <c r="CR122" s="869"/>
      <c r="CS122" s="869"/>
      <c r="CT122" s="869"/>
      <c r="CU122" s="869"/>
      <c r="CV122" s="869"/>
      <c r="CW122" s="869"/>
      <c r="CX122" s="869"/>
      <c r="CY122" s="869"/>
      <c r="CZ122" s="869"/>
      <c r="DA122" s="869"/>
      <c r="DB122" s="869"/>
      <c r="DC122" s="869"/>
      <c r="DD122" s="869"/>
      <c r="DE122" s="869"/>
      <c r="DF122" s="870"/>
      <c r="DG122" s="849" t="s">
        <v>391</v>
      </c>
      <c r="DH122" s="850"/>
      <c r="DI122" s="850"/>
      <c r="DJ122" s="850"/>
      <c r="DK122" s="850"/>
      <c r="DL122" s="850" t="s">
        <v>391</v>
      </c>
      <c r="DM122" s="850"/>
      <c r="DN122" s="850"/>
      <c r="DO122" s="850"/>
      <c r="DP122" s="850"/>
      <c r="DQ122" s="850" t="s">
        <v>391</v>
      </c>
      <c r="DR122" s="850"/>
      <c r="DS122" s="850"/>
      <c r="DT122" s="850"/>
      <c r="DU122" s="850"/>
      <c r="DV122" s="827" t="s">
        <v>391</v>
      </c>
      <c r="DW122" s="827"/>
      <c r="DX122" s="827"/>
      <c r="DY122" s="827"/>
      <c r="DZ122" s="828"/>
    </row>
    <row r="123" spans="1:130" s="221" customFormat="1" ht="26.25" customHeight="1" x14ac:dyDescent="0.15">
      <c r="A123" s="853"/>
      <c r="B123" s="854"/>
      <c r="C123" s="848" t="s">
        <v>453</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391</v>
      </c>
      <c r="AB123" s="813"/>
      <c r="AC123" s="813"/>
      <c r="AD123" s="813"/>
      <c r="AE123" s="814"/>
      <c r="AF123" s="815" t="s">
        <v>391</v>
      </c>
      <c r="AG123" s="813"/>
      <c r="AH123" s="813"/>
      <c r="AI123" s="813"/>
      <c r="AJ123" s="814"/>
      <c r="AK123" s="815" t="s">
        <v>391</v>
      </c>
      <c r="AL123" s="813"/>
      <c r="AM123" s="813"/>
      <c r="AN123" s="813"/>
      <c r="AO123" s="814"/>
      <c r="AP123" s="857" t="s">
        <v>391</v>
      </c>
      <c r="AQ123" s="858"/>
      <c r="AR123" s="858"/>
      <c r="AS123" s="858"/>
      <c r="AT123" s="859"/>
      <c r="AU123" s="919"/>
      <c r="AV123" s="920"/>
      <c r="AW123" s="920"/>
      <c r="AX123" s="920"/>
      <c r="AY123" s="920"/>
      <c r="AZ123" s="242" t="s">
        <v>185</v>
      </c>
      <c r="BA123" s="242"/>
      <c r="BB123" s="242"/>
      <c r="BC123" s="242"/>
      <c r="BD123" s="242"/>
      <c r="BE123" s="242"/>
      <c r="BF123" s="242"/>
      <c r="BG123" s="242"/>
      <c r="BH123" s="242"/>
      <c r="BI123" s="242"/>
      <c r="BJ123" s="242"/>
      <c r="BK123" s="242"/>
      <c r="BL123" s="242"/>
      <c r="BM123" s="242"/>
      <c r="BN123" s="242"/>
      <c r="BO123" s="910" t="s">
        <v>469</v>
      </c>
      <c r="BP123" s="911"/>
      <c r="BQ123" s="865">
        <v>15296525</v>
      </c>
      <c r="BR123" s="866"/>
      <c r="BS123" s="866"/>
      <c r="BT123" s="866"/>
      <c r="BU123" s="866"/>
      <c r="BV123" s="866">
        <v>14888643</v>
      </c>
      <c r="BW123" s="866"/>
      <c r="BX123" s="866"/>
      <c r="BY123" s="866"/>
      <c r="BZ123" s="866"/>
      <c r="CA123" s="866">
        <v>14775970</v>
      </c>
      <c r="CB123" s="866"/>
      <c r="CC123" s="866"/>
      <c r="CD123" s="866"/>
      <c r="CE123" s="866"/>
      <c r="CF123" s="781"/>
      <c r="CG123" s="782"/>
      <c r="CH123" s="782"/>
      <c r="CI123" s="782"/>
      <c r="CJ123" s="867"/>
      <c r="CK123" s="902"/>
      <c r="CL123" s="888"/>
      <c r="CM123" s="888"/>
      <c r="CN123" s="888"/>
      <c r="CO123" s="889"/>
      <c r="CP123" s="868" t="s">
        <v>403</v>
      </c>
      <c r="CQ123" s="869"/>
      <c r="CR123" s="869"/>
      <c r="CS123" s="869"/>
      <c r="CT123" s="869"/>
      <c r="CU123" s="869"/>
      <c r="CV123" s="869"/>
      <c r="CW123" s="869"/>
      <c r="CX123" s="869"/>
      <c r="CY123" s="869"/>
      <c r="CZ123" s="869"/>
      <c r="DA123" s="869"/>
      <c r="DB123" s="869"/>
      <c r="DC123" s="869"/>
      <c r="DD123" s="869"/>
      <c r="DE123" s="869"/>
      <c r="DF123" s="870"/>
      <c r="DG123" s="812" t="s">
        <v>433</v>
      </c>
      <c r="DH123" s="813"/>
      <c r="DI123" s="813"/>
      <c r="DJ123" s="813"/>
      <c r="DK123" s="814"/>
      <c r="DL123" s="815" t="s">
        <v>126</v>
      </c>
      <c r="DM123" s="813"/>
      <c r="DN123" s="813"/>
      <c r="DO123" s="813"/>
      <c r="DP123" s="814"/>
      <c r="DQ123" s="815" t="s">
        <v>126</v>
      </c>
      <c r="DR123" s="813"/>
      <c r="DS123" s="813"/>
      <c r="DT123" s="813"/>
      <c r="DU123" s="814"/>
      <c r="DV123" s="857" t="s">
        <v>433</v>
      </c>
      <c r="DW123" s="858"/>
      <c r="DX123" s="858"/>
      <c r="DY123" s="858"/>
      <c r="DZ123" s="859"/>
    </row>
    <row r="124" spans="1:130" s="221" customFormat="1" ht="26.25" customHeight="1" thickBot="1" x14ac:dyDescent="0.2">
      <c r="A124" s="853"/>
      <c r="B124" s="854"/>
      <c r="C124" s="848" t="s">
        <v>456</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126</v>
      </c>
      <c r="AB124" s="813"/>
      <c r="AC124" s="813"/>
      <c r="AD124" s="813"/>
      <c r="AE124" s="814"/>
      <c r="AF124" s="815" t="s">
        <v>433</v>
      </c>
      <c r="AG124" s="813"/>
      <c r="AH124" s="813"/>
      <c r="AI124" s="813"/>
      <c r="AJ124" s="814"/>
      <c r="AK124" s="815" t="s">
        <v>126</v>
      </c>
      <c r="AL124" s="813"/>
      <c r="AM124" s="813"/>
      <c r="AN124" s="813"/>
      <c r="AO124" s="814"/>
      <c r="AP124" s="857" t="s">
        <v>126</v>
      </c>
      <c r="AQ124" s="858"/>
      <c r="AR124" s="858"/>
      <c r="AS124" s="858"/>
      <c r="AT124" s="859"/>
      <c r="AU124" s="860" t="s">
        <v>470</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46.1</v>
      </c>
      <c r="BR124" s="864"/>
      <c r="BS124" s="864"/>
      <c r="BT124" s="864"/>
      <c r="BU124" s="864"/>
      <c r="BV124" s="864">
        <v>37.5</v>
      </c>
      <c r="BW124" s="864"/>
      <c r="BX124" s="864"/>
      <c r="BY124" s="864"/>
      <c r="BZ124" s="864"/>
      <c r="CA124" s="864">
        <v>24.9</v>
      </c>
      <c r="CB124" s="864"/>
      <c r="CC124" s="864"/>
      <c r="CD124" s="864"/>
      <c r="CE124" s="864"/>
      <c r="CF124" s="759"/>
      <c r="CG124" s="760"/>
      <c r="CH124" s="760"/>
      <c r="CI124" s="760"/>
      <c r="CJ124" s="895"/>
      <c r="CK124" s="903"/>
      <c r="CL124" s="903"/>
      <c r="CM124" s="903"/>
      <c r="CN124" s="903"/>
      <c r="CO124" s="904"/>
      <c r="CP124" s="868" t="s">
        <v>471</v>
      </c>
      <c r="CQ124" s="869"/>
      <c r="CR124" s="869"/>
      <c r="CS124" s="869"/>
      <c r="CT124" s="869"/>
      <c r="CU124" s="869"/>
      <c r="CV124" s="869"/>
      <c r="CW124" s="869"/>
      <c r="CX124" s="869"/>
      <c r="CY124" s="869"/>
      <c r="CZ124" s="869"/>
      <c r="DA124" s="869"/>
      <c r="DB124" s="869"/>
      <c r="DC124" s="869"/>
      <c r="DD124" s="869"/>
      <c r="DE124" s="869"/>
      <c r="DF124" s="870"/>
      <c r="DG124" s="796" t="s">
        <v>433</v>
      </c>
      <c r="DH124" s="797"/>
      <c r="DI124" s="797"/>
      <c r="DJ124" s="797"/>
      <c r="DK124" s="798"/>
      <c r="DL124" s="799" t="s">
        <v>126</v>
      </c>
      <c r="DM124" s="797"/>
      <c r="DN124" s="797"/>
      <c r="DO124" s="797"/>
      <c r="DP124" s="798"/>
      <c r="DQ124" s="799" t="s">
        <v>126</v>
      </c>
      <c r="DR124" s="797"/>
      <c r="DS124" s="797"/>
      <c r="DT124" s="797"/>
      <c r="DU124" s="798"/>
      <c r="DV124" s="881" t="s">
        <v>126</v>
      </c>
      <c r="DW124" s="882"/>
      <c r="DX124" s="882"/>
      <c r="DY124" s="882"/>
      <c r="DZ124" s="883"/>
    </row>
    <row r="125" spans="1:130" s="221" customFormat="1" ht="26.25" customHeight="1" x14ac:dyDescent="0.15">
      <c r="A125" s="853"/>
      <c r="B125" s="854"/>
      <c r="C125" s="848" t="s">
        <v>458</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433</v>
      </c>
      <c r="AB125" s="813"/>
      <c r="AC125" s="813"/>
      <c r="AD125" s="813"/>
      <c r="AE125" s="814"/>
      <c r="AF125" s="815" t="s">
        <v>433</v>
      </c>
      <c r="AG125" s="813"/>
      <c r="AH125" s="813"/>
      <c r="AI125" s="813"/>
      <c r="AJ125" s="814"/>
      <c r="AK125" s="815" t="s">
        <v>433</v>
      </c>
      <c r="AL125" s="813"/>
      <c r="AM125" s="813"/>
      <c r="AN125" s="813"/>
      <c r="AO125" s="814"/>
      <c r="AP125" s="857" t="s">
        <v>433</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472</v>
      </c>
      <c r="CL125" s="885"/>
      <c r="CM125" s="885"/>
      <c r="CN125" s="885"/>
      <c r="CO125" s="886"/>
      <c r="CP125" s="893" t="s">
        <v>473</v>
      </c>
      <c r="CQ125" s="841"/>
      <c r="CR125" s="841"/>
      <c r="CS125" s="841"/>
      <c r="CT125" s="841"/>
      <c r="CU125" s="841"/>
      <c r="CV125" s="841"/>
      <c r="CW125" s="841"/>
      <c r="CX125" s="841"/>
      <c r="CY125" s="841"/>
      <c r="CZ125" s="841"/>
      <c r="DA125" s="841"/>
      <c r="DB125" s="841"/>
      <c r="DC125" s="841"/>
      <c r="DD125" s="841"/>
      <c r="DE125" s="841"/>
      <c r="DF125" s="842"/>
      <c r="DG125" s="894" t="s">
        <v>433</v>
      </c>
      <c r="DH125" s="875"/>
      <c r="DI125" s="875"/>
      <c r="DJ125" s="875"/>
      <c r="DK125" s="875"/>
      <c r="DL125" s="875" t="s">
        <v>433</v>
      </c>
      <c r="DM125" s="875"/>
      <c r="DN125" s="875"/>
      <c r="DO125" s="875"/>
      <c r="DP125" s="875"/>
      <c r="DQ125" s="875" t="s">
        <v>433</v>
      </c>
      <c r="DR125" s="875"/>
      <c r="DS125" s="875"/>
      <c r="DT125" s="875"/>
      <c r="DU125" s="875"/>
      <c r="DV125" s="876" t="s">
        <v>474</v>
      </c>
      <c r="DW125" s="876"/>
      <c r="DX125" s="876"/>
      <c r="DY125" s="876"/>
      <c r="DZ125" s="877"/>
    </row>
    <row r="126" spans="1:130" s="221" customFormat="1" ht="26.25" customHeight="1" thickBot="1" x14ac:dyDescent="0.2">
      <c r="A126" s="853"/>
      <c r="B126" s="854"/>
      <c r="C126" s="848" t="s">
        <v>460</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433</v>
      </c>
      <c r="AB126" s="813"/>
      <c r="AC126" s="813"/>
      <c r="AD126" s="813"/>
      <c r="AE126" s="814"/>
      <c r="AF126" s="815" t="s">
        <v>433</v>
      </c>
      <c r="AG126" s="813"/>
      <c r="AH126" s="813"/>
      <c r="AI126" s="813"/>
      <c r="AJ126" s="814"/>
      <c r="AK126" s="815" t="s">
        <v>433</v>
      </c>
      <c r="AL126" s="813"/>
      <c r="AM126" s="813"/>
      <c r="AN126" s="813"/>
      <c r="AO126" s="814"/>
      <c r="AP126" s="857" t="s">
        <v>126</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475</v>
      </c>
      <c r="CQ126" s="785"/>
      <c r="CR126" s="785"/>
      <c r="CS126" s="785"/>
      <c r="CT126" s="785"/>
      <c r="CU126" s="785"/>
      <c r="CV126" s="785"/>
      <c r="CW126" s="785"/>
      <c r="CX126" s="785"/>
      <c r="CY126" s="785"/>
      <c r="CZ126" s="785"/>
      <c r="DA126" s="785"/>
      <c r="DB126" s="785"/>
      <c r="DC126" s="785"/>
      <c r="DD126" s="785"/>
      <c r="DE126" s="785"/>
      <c r="DF126" s="786"/>
      <c r="DG126" s="849" t="s">
        <v>433</v>
      </c>
      <c r="DH126" s="850"/>
      <c r="DI126" s="850"/>
      <c r="DJ126" s="850"/>
      <c r="DK126" s="850"/>
      <c r="DL126" s="850" t="s">
        <v>126</v>
      </c>
      <c r="DM126" s="850"/>
      <c r="DN126" s="850"/>
      <c r="DO126" s="850"/>
      <c r="DP126" s="850"/>
      <c r="DQ126" s="850" t="s">
        <v>126</v>
      </c>
      <c r="DR126" s="850"/>
      <c r="DS126" s="850"/>
      <c r="DT126" s="850"/>
      <c r="DU126" s="850"/>
      <c r="DV126" s="827" t="s">
        <v>126</v>
      </c>
      <c r="DW126" s="827"/>
      <c r="DX126" s="827"/>
      <c r="DY126" s="827"/>
      <c r="DZ126" s="828"/>
    </row>
    <row r="127" spans="1:130" s="221" customFormat="1" ht="26.25" customHeight="1" x14ac:dyDescent="0.15">
      <c r="A127" s="855"/>
      <c r="B127" s="856"/>
      <c r="C127" s="871" t="s">
        <v>476</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433</v>
      </c>
      <c r="AB127" s="813"/>
      <c r="AC127" s="813"/>
      <c r="AD127" s="813"/>
      <c r="AE127" s="814"/>
      <c r="AF127" s="815" t="s">
        <v>126</v>
      </c>
      <c r="AG127" s="813"/>
      <c r="AH127" s="813"/>
      <c r="AI127" s="813"/>
      <c r="AJ127" s="814"/>
      <c r="AK127" s="815" t="s">
        <v>433</v>
      </c>
      <c r="AL127" s="813"/>
      <c r="AM127" s="813"/>
      <c r="AN127" s="813"/>
      <c r="AO127" s="814"/>
      <c r="AP127" s="857" t="s">
        <v>433</v>
      </c>
      <c r="AQ127" s="858"/>
      <c r="AR127" s="858"/>
      <c r="AS127" s="858"/>
      <c r="AT127" s="859"/>
      <c r="AU127" s="223"/>
      <c r="AV127" s="223"/>
      <c r="AW127" s="223"/>
      <c r="AX127" s="874" t="s">
        <v>477</v>
      </c>
      <c r="AY127" s="845"/>
      <c r="AZ127" s="845"/>
      <c r="BA127" s="845"/>
      <c r="BB127" s="845"/>
      <c r="BC127" s="845"/>
      <c r="BD127" s="845"/>
      <c r="BE127" s="846"/>
      <c r="BF127" s="844" t="s">
        <v>478</v>
      </c>
      <c r="BG127" s="845"/>
      <c r="BH127" s="845"/>
      <c r="BI127" s="845"/>
      <c r="BJ127" s="845"/>
      <c r="BK127" s="845"/>
      <c r="BL127" s="846"/>
      <c r="BM127" s="844" t="s">
        <v>479</v>
      </c>
      <c r="BN127" s="845"/>
      <c r="BO127" s="845"/>
      <c r="BP127" s="845"/>
      <c r="BQ127" s="845"/>
      <c r="BR127" s="845"/>
      <c r="BS127" s="846"/>
      <c r="BT127" s="844" t="s">
        <v>480</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481</v>
      </c>
      <c r="CQ127" s="785"/>
      <c r="CR127" s="785"/>
      <c r="CS127" s="785"/>
      <c r="CT127" s="785"/>
      <c r="CU127" s="785"/>
      <c r="CV127" s="785"/>
      <c r="CW127" s="785"/>
      <c r="CX127" s="785"/>
      <c r="CY127" s="785"/>
      <c r="CZ127" s="785"/>
      <c r="DA127" s="785"/>
      <c r="DB127" s="785"/>
      <c r="DC127" s="785"/>
      <c r="DD127" s="785"/>
      <c r="DE127" s="785"/>
      <c r="DF127" s="786"/>
      <c r="DG127" s="849" t="s">
        <v>433</v>
      </c>
      <c r="DH127" s="850"/>
      <c r="DI127" s="850"/>
      <c r="DJ127" s="850"/>
      <c r="DK127" s="850"/>
      <c r="DL127" s="850" t="s">
        <v>433</v>
      </c>
      <c r="DM127" s="850"/>
      <c r="DN127" s="850"/>
      <c r="DO127" s="850"/>
      <c r="DP127" s="850"/>
      <c r="DQ127" s="850" t="s">
        <v>433</v>
      </c>
      <c r="DR127" s="850"/>
      <c r="DS127" s="850"/>
      <c r="DT127" s="850"/>
      <c r="DU127" s="850"/>
      <c r="DV127" s="827" t="s">
        <v>126</v>
      </c>
      <c r="DW127" s="827"/>
      <c r="DX127" s="827"/>
      <c r="DY127" s="827"/>
      <c r="DZ127" s="828"/>
    </row>
    <row r="128" spans="1:130" s="221" customFormat="1" ht="26.25" customHeight="1" thickBot="1" x14ac:dyDescent="0.2">
      <c r="A128" s="829" t="s">
        <v>482</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483</v>
      </c>
      <c r="X128" s="831"/>
      <c r="Y128" s="831"/>
      <c r="Z128" s="832"/>
      <c r="AA128" s="833">
        <v>131411</v>
      </c>
      <c r="AB128" s="834"/>
      <c r="AC128" s="834"/>
      <c r="AD128" s="834"/>
      <c r="AE128" s="835"/>
      <c r="AF128" s="836">
        <v>132111</v>
      </c>
      <c r="AG128" s="834"/>
      <c r="AH128" s="834"/>
      <c r="AI128" s="834"/>
      <c r="AJ128" s="835"/>
      <c r="AK128" s="836">
        <v>135165</v>
      </c>
      <c r="AL128" s="834"/>
      <c r="AM128" s="834"/>
      <c r="AN128" s="834"/>
      <c r="AO128" s="835"/>
      <c r="AP128" s="837"/>
      <c r="AQ128" s="838"/>
      <c r="AR128" s="838"/>
      <c r="AS128" s="838"/>
      <c r="AT128" s="839"/>
      <c r="AU128" s="223"/>
      <c r="AV128" s="223"/>
      <c r="AW128" s="223"/>
      <c r="AX128" s="840" t="s">
        <v>484</v>
      </c>
      <c r="AY128" s="841"/>
      <c r="AZ128" s="841"/>
      <c r="BA128" s="841"/>
      <c r="BB128" s="841"/>
      <c r="BC128" s="841"/>
      <c r="BD128" s="841"/>
      <c r="BE128" s="842"/>
      <c r="BF128" s="819" t="s">
        <v>433</v>
      </c>
      <c r="BG128" s="820"/>
      <c r="BH128" s="820"/>
      <c r="BI128" s="820"/>
      <c r="BJ128" s="820"/>
      <c r="BK128" s="820"/>
      <c r="BL128" s="843"/>
      <c r="BM128" s="819">
        <v>14.13</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485</v>
      </c>
      <c r="CQ128" s="763"/>
      <c r="CR128" s="763"/>
      <c r="CS128" s="763"/>
      <c r="CT128" s="763"/>
      <c r="CU128" s="763"/>
      <c r="CV128" s="763"/>
      <c r="CW128" s="763"/>
      <c r="CX128" s="763"/>
      <c r="CY128" s="763"/>
      <c r="CZ128" s="763"/>
      <c r="DA128" s="763"/>
      <c r="DB128" s="763"/>
      <c r="DC128" s="763"/>
      <c r="DD128" s="763"/>
      <c r="DE128" s="763"/>
      <c r="DF128" s="764"/>
      <c r="DG128" s="823" t="s">
        <v>433</v>
      </c>
      <c r="DH128" s="824"/>
      <c r="DI128" s="824"/>
      <c r="DJ128" s="824"/>
      <c r="DK128" s="824"/>
      <c r="DL128" s="824" t="s">
        <v>433</v>
      </c>
      <c r="DM128" s="824"/>
      <c r="DN128" s="824"/>
      <c r="DO128" s="824"/>
      <c r="DP128" s="824"/>
      <c r="DQ128" s="824" t="s">
        <v>433</v>
      </c>
      <c r="DR128" s="824"/>
      <c r="DS128" s="824"/>
      <c r="DT128" s="824"/>
      <c r="DU128" s="824"/>
      <c r="DV128" s="825" t="s">
        <v>433</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486</v>
      </c>
      <c r="X129" s="810"/>
      <c r="Y129" s="810"/>
      <c r="Z129" s="811"/>
      <c r="AA129" s="812">
        <v>6058591</v>
      </c>
      <c r="AB129" s="813"/>
      <c r="AC129" s="813"/>
      <c r="AD129" s="813"/>
      <c r="AE129" s="814"/>
      <c r="AF129" s="815">
        <v>6302112</v>
      </c>
      <c r="AG129" s="813"/>
      <c r="AH129" s="813"/>
      <c r="AI129" s="813"/>
      <c r="AJ129" s="814"/>
      <c r="AK129" s="815">
        <v>6776107</v>
      </c>
      <c r="AL129" s="813"/>
      <c r="AM129" s="813"/>
      <c r="AN129" s="813"/>
      <c r="AO129" s="814"/>
      <c r="AP129" s="816"/>
      <c r="AQ129" s="817"/>
      <c r="AR129" s="817"/>
      <c r="AS129" s="817"/>
      <c r="AT129" s="818"/>
      <c r="AU129" s="224"/>
      <c r="AV129" s="224"/>
      <c r="AW129" s="224"/>
      <c r="AX129" s="784" t="s">
        <v>487</v>
      </c>
      <c r="AY129" s="785"/>
      <c r="AZ129" s="785"/>
      <c r="BA129" s="785"/>
      <c r="BB129" s="785"/>
      <c r="BC129" s="785"/>
      <c r="BD129" s="785"/>
      <c r="BE129" s="786"/>
      <c r="BF129" s="803" t="s">
        <v>433</v>
      </c>
      <c r="BG129" s="804"/>
      <c r="BH129" s="804"/>
      <c r="BI129" s="804"/>
      <c r="BJ129" s="804"/>
      <c r="BK129" s="804"/>
      <c r="BL129" s="805"/>
      <c r="BM129" s="803">
        <v>19.13</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488</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489</v>
      </c>
      <c r="X130" s="810"/>
      <c r="Y130" s="810"/>
      <c r="Z130" s="811"/>
      <c r="AA130" s="812">
        <v>830257</v>
      </c>
      <c r="AB130" s="813"/>
      <c r="AC130" s="813"/>
      <c r="AD130" s="813"/>
      <c r="AE130" s="814"/>
      <c r="AF130" s="815">
        <v>823438</v>
      </c>
      <c r="AG130" s="813"/>
      <c r="AH130" s="813"/>
      <c r="AI130" s="813"/>
      <c r="AJ130" s="814"/>
      <c r="AK130" s="815">
        <v>820662</v>
      </c>
      <c r="AL130" s="813"/>
      <c r="AM130" s="813"/>
      <c r="AN130" s="813"/>
      <c r="AO130" s="814"/>
      <c r="AP130" s="816"/>
      <c r="AQ130" s="817"/>
      <c r="AR130" s="817"/>
      <c r="AS130" s="817"/>
      <c r="AT130" s="818"/>
      <c r="AU130" s="224"/>
      <c r="AV130" s="224"/>
      <c r="AW130" s="224"/>
      <c r="AX130" s="784" t="s">
        <v>490</v>
      </c>
      <c r="AY130" s="785"/>
      <c r="AZ130" s="785"/>
      <c r="BA130" s="785"/>
      <c r="BB130" s="785"/>
      <c r="BC130" s="785"/>
      <c r="BD130" s="785"/>
      <c r="BE130" s="786"/>
      <c r="BF130" s="787">
        <v>7.3</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491</v>
      </c>
      <c r="X131" s="794"/>
      <c r="Y131" s="794"/>
      <c r="Z131" s="795"/>
      <c r="AA131" s="796">
        <v>5228334</v>
      </c>
      <c r="AB131" s="797"/>
      <c r="AC131" s="797"/>
      <c r="AD131" s="797"/>
      <c r="AE131" s="798"/>
      <c r="AF131" s="799">
        <v>5478674</v>
      </c>
      <c r="AG131" s="797"/>
      <c r="AH131" s="797"/>
      <c r="AI131" s="797"/>
      <c r="AJ131" s="798"/>
      <c r="AK131" s="799">
        <v>5955445</v>
      </c>
      <c r="AL131" s="797"/>
      <c r="AM131" s="797"/>
      <c r="AN131" s="797"/>
      <c r="AO131" s="798"/>
      <c r="AP131" s="800"/>
      <c r="AQ131" s="801"/>
      <c r="AR131" s="801"/>
      <c r="AS131" s="801"/>
      <c r="AT131" s="802"/>
      <c r="AU131" s="224"/>
      <c r="AV131" s="224"/>
      <c r="AW131" s="224"/>
      <c r="AX131" s="762" t="s">
        <v>492</v>
      </c>
      <c r="AY131" s="763"/>
      <c r="AZ131" s="763"/>
      <c r="BA131" s="763"/>
      <c r="BB131" s="763"/>
      <c r="BC131" s="763"/>
      <c r="BD131" s="763"/>
      <c r="BE131" s="764"/>
      <c r="BF131" s="765">
        <v>24.9</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493</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494</v>
      </c>
      <c r="W132" s="775"/>
      <c r="X132" s="775"/>
      <c r="Y132" s="775"/>
      <c r="Z132" s="776"/>
      <c r="AA132" s="777">
        <v>6.7349561060000003</v>
      </c>
      <c r="AB132" s="778"/>
      <c r="AC132" s="778"/>
      <c r="AD132" s="778"/>
      <c r="AE132" s="779"/>
      <c r="AF132" s="780">
        <v>7.5108502530000001</v>
      </c>
      <c r="AG132" s="778"/>
      <c r="AH132" s="778"/>
      <c r="AI132" s="778"/>
      <c r="AJ132" s="779"/>
      <c r="AK132" s="780">
        <v>7.9158316470000001</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495</v>
      </c>
      <c r="W133" s="754"/>
      <c r="X133" s="754"/>
      <c r="Y133" s="754"/>
      <c r="Z133" s="755"/>
      <c r="AA133" s="756">
        <v>7.1</v>
      </c>
      <c r="AB133" s="757"/>
      <c r="AC133" s="757"/>
      <c r="AD133" s="757"/>
      <c r="AE133" s="758"/>
      <c r="AF133" s="756">
        <v>7</v>
      </c>
      <c r="AG133" s="757"/>
      <c r="AH133" s="757"/>
      <c r="AI133" s="757"/>
      <c r="AJ133" s="758"/>
      <c r="AK133" s="756">
        <v>7.3</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6rqtUZewdPLVOOo68l8jv+nCwxQejfF4zD0oShhxBXKMympJmQJx2+Uth/f7TOQLE20ZJ4fDHjZlxzukvy7y5A==" saltValue="49MNZ1y+sc+b/AsH4pDQ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J1QFbZTL2JMIuVRTs5ugZHAbwOjCaGAn/VA0hAGZcyyVE9vS7ySdJUErNp/RHXW7kDRFFA5aFvqvKIPICHpJiA==" saltValue="Icb3ftq90T/Be/HPAcN7Y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duyvwdo5XMZaG4576DQ6c1Fr9vGtTZTxB09n2gg6xi+bhbCTFXt7iNVw3YFeNzI+m0nO8F15ga05WrQlnLEg==" saltValue="nZaD8Pt3xEh39Z+fnWu9a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499</v>
      </c>
      <c r="AP7" s="263"/>
      <c r="AQ7" s="264" t="s">
        <v>500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501</v>
      </c>
      <c r="AQ8" s="270" t="s">
        <v>502</v>
      </c>
      <c r="AR8" s="271" t="s">
        <v>503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504</v>
      </c>
      <c r="AL9" s="1164"/>
      <c r="AM9" s="1164"/>
      <c r="AN9" s="1165"/>
      <c r="AO9" s="272">
        <v>1975690</v>
      </c>
      <c r="AP9" s="272">
        <v>69938</v>
      </c>
      <c r="AQ9" s="273">
        <v>65075</v>
      </c>
      <c r="AR9" s="274">
        <v>7.5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505</v>
      </c>
      <c r="AL10" s="1164"/>
      <c r="AM10" s="1164"/>
      <c r="AN10" s="1165"/>
      <c r="AO10" s="275">
        <v>301723</v>
      </c>
      <c r="AP10" s="275">
        <v>10681</v>
      </c>
      <c r="AQ10" s="276">
        <v>8175</v>
      </c>
      <c r="AR10" s="277">
        <v>30.7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506</v>
      </c>
      <c r="AL11" s="1164"/>
      <c r="AM11" s="1164"/>
      <c r="AN11" s="1165"/>
      <c r="AO11" s="275">
        <v>14498</v>
      </c>
      <c r="AP11" s="275">
        <v>513</v>
      </c>
      <c r="AQ11" s="276">
        <v>364</v>
      </c>
      <c r="AR11" s="277">
        <v>40.9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507</v>
      </c>
      <c r="AL12" s="1164"/>
      <c r="AM12" s="1164"/>
      <c r="AN12" s="1165"/>
      <c r="AO12" s="275" t="s">
        <v>508</v>
      </c>
      <c r="AP12" s="275" t="s">
        <v>508</v>
      </c>
      <c r="AQ12" s="276">
        <v>18</v>
      </c>
      <c r="AR12" s="277" t="s">
        <v>508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509</v>
      </c>
      <c r="AL13" s="1164"/>
      <c r="AM13" s="1164"/>
      <c r="AN13" s="1165"/>
      <c r="AO13" s="275">
        <v>52737</v>
      </c>
      <c r="AP13" s="275">
        <v>1867</v>
      </c>
      <c r="AQ13" s="276">
        <v>2565</v>
      </c>
      <c r="AR13" s="277">
        <v>-27.2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510</v>
      </c>
      <c r="AL14" s="1164"/>
      <c r="AM14" s="1164"/>
      <c r="AN14" s="1165"/>
      <c r="AO14" s="275">
        <v>9616</v>
      </c>
      <c r="AP14" s="275">
        <v>340</v>
      </c>
      <c r="AQ14" s="276">
        <v>1231</v>
      </c>
      <c r="AR14" s="277">
        <v>-72.400000000000006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511</v>
      </c>
      <c r="AL15" s="1167"/>
      <c r="AM15" s="1167"/>
      <c r="AN15" s="1168"/>
      <c r="AO15" s="275">
        <v>-178586</v>
      </c>
      <c r="AP15" s="275">
        <v>-6322</v>
      </c>
      <c r="AQ15" s="276">
        <v>-4456</v>
      </c>
      <c r="AR15" s="277">
        <v>41.9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185</v>
      </c>
      <c r="AL16" s="1167"/>
      <c r="AM16" s="1167"/>
      <c r="AN16" s="1168"/>
      <c r="AO16" s="275">
        <v>2175678</v>
      </c>
      <c r="AP16" s="275">
        <v>77018</v>
      </c>
      <c r="AQ16" s="276">
        <v>72972</v>
      </c>
      <c r="AR16" s="277">
        <v>5.5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513</v>
      </c>
      <c r="AP20" s="284" t="s">
        <v>514</v>
      </c>
      <c r="AQ20" s="285" t="s">
        <v>515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516</v>
      </c>
      <c r="AL21" s="1170"/>
      <c r="AM21" s="1170"/>
      <c r="AN21" s="1171"/>
      <c r="AO21" s="288">
        <v>6.16</v>
      </c>
      <c r="AP21" s="289">
        <v>6.56</v>
      </c>
      <c r="AQ21" s="290">
        <v>-0.4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517</v>
      </c>
      <c r="AL22" s="1170"/>
      <c r="AM22" s="1170"/>
      <c r="AN22" s="1171"/>
      <c r="AO22" s="293">
        <v>99.2</v>
      </c>
      <c r="AP22" s="294">
        <v>97.1</v>
      </c>
      <c r="AQ22" s="295">
        <v>2.1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518</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519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499</v>
      </c>
      <c r="AP30" s="263"/>
      <c r="AQ30" s="264" t="s">
        <v>500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501</v>
      </c>
      <c r="AQ31" s="270" t="s">
        <v>502</v>
      </c>
      <c r="AR31" s="271" t="s">
        <v>503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521</v>
      </c>
      <c r="AL32" s="1154"/>
      <c r="AM32" s="1154"/>
      <c r="AN32" s="1155"/>
      <c r="AO32" s="303">
        <v>917308</v>
      </c>
      <c r="AP32" s="303">
        <v>32472</v>
      </c>
      <c r="AQ32" s="304">
        <v>32092</v>
      </c>
      <c r="AR32" s="305">
        <v>1.2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522</v>
      </c>
      <c r="AL33" s="1154"/>
      <c r="AM33" s="1154"/>
      <c r="AN33" s="1155"/>
      <c r="AO33" s="303" t="s">
        <v>508</v>
      </c>
      <c r="AP33" s="303" t="s">
        <v>508</v>
      </c>
      <c r="AQ33" s="304" t="s">
        <v>508</v>
      </c>
      <c r="AR33" s="305" t="s">
        <v>508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523</v>
      </c>
      <c r="AL34" s="1154"/>
      <c r="AM34" s="1154"/>
      <c r="AN34" s="1155"/>
      <c r="AO34" s="303" t="s">
        <v>508</v>
      </c>
      <c r="AP34" s="303" t="s">
        <v>508</v>
      </c>
      <c r="AQ34" s="304" t="s">
        <v>508</v>
      </c>
      <c r="AR34" s="305" t="s">
        <v>508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524</v>
      </c>
      <c r="AL35" s="1154"/>
      <c r="AM35" s="1154"/>
      <c r="AN35" s="1155"/>
      <c r="AO35" s="303">
        <v>488803</v>
      </c>
      <c r="AP35" s="303">
        <v>17303</v>
      </c>
      <c r="AQ35" s="304">
        <v>8882</v>
      </c>
      <c r="AR35" s="305">
        <v>94.8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525</v>
      </c>
      <c r="AL36" s="1154"/>
      <c r="AM36" s="1154"/>
      <c r="AN36" s="1155"/>
      <c r="AO36" s="303">
        <v>21139</v>
      </c>
      <c r="AP36" s="303">
        <v>748</v>
      </c>
      <c r="AQ36" s="304">
        <v>1893</v>
      </c>
      <c r="AR36" s="305">
        <v>-60.5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526</v>
      </c>
      <c r="AL37" s="1154"/>
      <c r="AM37" s="1154"/>
      <c r="AN37" s="1155"/>
      <c r="AO37" s="303" t="s">
        <v>508</v>
      </c>
      <c r="AP37" s="303" t="s">
        <v>508</v>
      </c>
      <c r="AQ37" s="304">
        <v>971</v>
      </c>
      <c r="AR37" s="305" t="s">
        <v>508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527</v>
      </c>
      <c r="AL38" s="1157"/>
      <c r="AM38" s="1157"/>
      <c r="AN38" s="1158"/>
      <c r="AO38" s="306" t="s">
        <v>508</v>
      </c>
      <c r="AP38" s="306" t="s">
        <v>508</v>
      </c>
      <c r="AQ38" s="307">
        <v>0</v>
      </c>
      <c r="AR38" s="295" t="s">
        <v>508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528</v>
      </c>
      <c r="AL39" s="1157"/>
      <c r="AM39" s="1157"/>
      <c r="AN39" s="1158"/>
      <c r="AO39" s="303">
        <v>-135165</v>
      </c>
      <c r="AP39" s="303">
        <v>-4785</v>
      </c>
      <c r="AQ39" s="304">
        <v>-3104</v>
      </c>
      <c r="AR39" s="305">
        <v>54.2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529</v>
      </c>
      <c r="AL40" s="1154"/>
      <c r="AM40" s="1154"/>
      <c r="AN40" s="1155"/>
      <c r="AO40" s="303">
        <v>-820662</v>
      </c>
      <c r="AP40" s="303">
        <v>-29051</v>
      </c>
      <c r="AQ40" s="304">
        <v>-27365</v>
      </c>
      <c r="AR40" s="305">
        <v>6.2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297</v>
      </c>
      <c r="AL41" s="1160"/>
      <c r="AM41" s="1160"/>
      <c r="AN41" s="1161"/>
      <c r="AO41" s="303">
        <v>471423</v>
      </c>
      <c r="AP41" s="303">
        <v>16688</v>
      </c>
      <c r="AQ41" s="304">
        <v>13369</v>
      </c>
      <c r="AR41" s="305">
        <v>24.8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499</v>
      </c>
      <c r="AN49" s="1148" t="s">
        <v>533</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534</v>
      </c>
      <c r="AO50" s="320" t="s">
        <v>535</v>
      </c>
      <c r="AP50" s="321" t="s">
        <v>536</v>
      </c>
      <c r="AQ50" s="322" t="s">
        <v>537</v>
      </c>
      <c r="AR50" s="323" t="s">
        <v>538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539</v>
      </c>
      <c r="AL51" s="316"/>
      <c r="AM51" s="324">
        <v>793311</v>
      </c>
      <c r="AN51" s="325">
        <v>28112</v>
      </c>
      <c r="AO51" s="326">
        <v>19.5</v>
      </c>
      <c r="AP51" s="327">
        <v>52191</v>
      </c>
      <c r="AQ51" s="328">
        <v>9.3000000000000007</v>
      </c>
      <c r="AR51" s="329">
        <v>10.199999999999999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540</v>
      </c>
      <c r="AM52" s="332">
        <v>337289</v>
      </c>
      <c r="AN52" s="333">
        <v>11952</v>
      </c>
      <c r="AO52" s="334">
        <v>6.3</v>
      </c>
      <c r="AP52" s="335">
        <v>24843</v>
      </c>
      <c r="AQ52" s="336">
        <v>-0.4</v>
      </c>
      <c r="AR52" s="337">
        <v>6.7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541</v>
      </c>
      <c r="AL53" s="316"/>
      <c r="AM53" s="324">
        <v>613348</v>
      </c>
      <c r="AN53" s="325">
        <v>21626</v>
      </c>
      <c r="AO53" s="326">
        <v>-23.1</v>
      </c>
      <c r="AP53" s="327">
        <v>47387</v>
      </c>
      <c r="AQ53" s="328">
        <v>-9.1999999999999993</v>
      </c>
      <c r="AR53" s="329">
        <v>-13.9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540</v>
      </c>
      <c r="AM54" s="332">
        <v>377222</v>
      </c>
      <c r="AN54" s="333">
        <v>13301</v>
      </c>
      <c r="AO54" s="334">
        <v>11.3</v>
      </c>
      <c r="AP54" s="335">
        <v>24928</v>
      </c>
      <c r="AQ54" s="336">
        <v>0.3</v>
      </c>
      <c r="AR54" s="337">
        <v>11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542</v>
      </c>
      <c r="AL55" s="316"/>
      <c r="AM55" s="324">
        <v>715930</v>
      </c>
      <c r="AN55" s="325">
        <v>25264</v>
      </c>
      <c r="AO55" s="326">
        <v>16.8</v>
      </c>
      <c r="AP55" s="327">
        <v>51264</v>
      </c>
      <c r="AQ55" s="328">
        <v>8.1999999999999993</v>
      </c>
      <c r="AR55" s="329">
        <v>8.6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540</v>
      </c>
      <c r="AM56" s="332">
        <v>432522</v>
      </c>
      <c r="AN56" s="333">
        <v>15263</v>
      </c>
      <c r="AO56" s="334">
        <v>14.8</v>
      </c>
      <c r="AP56" s="335">
        <v>26040</v>
      </c>
      <c r="AQ56" s="336">
        <v>4.5</v>
      </c>
      <c r="AR56" s="337">
        <v>10.3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543</v>
      </c>
      <c r="AL57" s="316"/>
      <c r="AM57" s="324">
        <v>357075</v>
      </c>
      <c r="AN57" s="325">
        <v>12640</v>
      </c>
      <c r="AO57" s="326">
        <v>-50</v>
      </c>
      <c r="AP57" s="327">
        <v>52068</v>
      </c>
      <c r="AQ57" s="328">
        <v>1.6</v>
      </c>
      <c r="AR57" s="329">
        <v>-51.6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540</v>
      </c>
      <c r="AM58" s="332">
        <v>205236</v>
      </c>
      <c r="AN58" s="333">
        <v>7265</v>
      </c>
      <c r="AO58" s="334">
        <v>-52.4</v>
      </c>
      <c r="AP58" s="335">
        <v>26936</v>
      </c>
      <c r="AQ58" s="336">
        <v>3.4</v>
      </c>
      <c r="AR58" s="337">
        <v>-55.8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544</v>
      </c>
      <c r="AL59" s="316"/>
      <c r="AM59" s="324">
        <v>345479</v>
      </c>
      <c r="AN59" s="325">
        <v>12230</v>
      </c>
      <c r="AO59" s="326">
        <v>-3.2</v>
      </c>
      <c r="AP59" s="327">
        <v>47161</v>
      </c>
      <c r="AQ59" s="328">
        <v>-9.4</v>
      </c>
      <c r="AR59" s="329">
        <v>6.2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540</v>
      </c>
      <c r="AM60" s="332">
        <v>241218</v>
      </c>
      <c r="AN60" s="333">
        <v>8539</v>
      </c>
      <c r="AO60" s="334">
        <v>17.5</v>
      </c>
      <c r="AP60" s="335">
        <v>24595</v>
      </c>
      <c r="AQ60" s="336">
        <v>-8.6999999999999993</v>
      </c>
      <c r="AR60" s="337">
        <v>26.2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545</v>
      </c>
      <c r="AL61" s="338"/>
      <c r="AM61" s="339">
        <v>565029</v>
      </c>
      <c r="AN61" s="340">
        <v>19974</v>
      </c>
      <c r="AO61" s="341">
        <v>-8</v>
      </c>
      <c r="AP61" s="342">
        <v>50014</v>
      </c>
      <c r="AQ61" s="343">
        <v>0.1</v>
      </c>
      <c r="AR61" s="329">
        <v>-8.1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540</v>
      </c>
      <c r="AM62" s="332">
        <v>318697</v>
      </c>
      <c r="AN62" s="333">
        <v>11264</v>
      </c>
      <c r="AO62" s="334">
        <v>-0.5</v>
      </c>
      <c r="AP62" s="335">
        <v>25468</v>
      </c>
      <c r="AQ62" s="336">
        <v>-0.2</v>
      </c>
      <c r="AR62" s="337">
        <v>-0.3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d7Ue1FQ0ST3zZHsDLk/IRb+N6t+Lg82Hf8+JO2lgueH9fK5CMqnhzRFW4Dh6cAIiXsm06nph79C5T3J5Yegfbg==" saltValue="n0kUMLRmIYDHhVmRebqd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row r="121" spans="125:125" ht="13.5" hidden="1" customHeight="1" x14ac:dyDescent="0.15">
      <c r="DU121" s="250"/>
    </row>
  </sheetData>
  <sheetProtection algorithmName="SHA-512" hashValue="IO/Etd237q5muTlkyRkJqDBKQIz5t8zybvS6mrwQ/LflKTHRBdVXWpl3L7lbWKEvJh7aCKHZtWWa91YBUPJLEw==" saltValue="ynu1y+xOAJqSoU5eDGhv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sheetData>
  <sheetProtection algorithmName="SHA-512" hashValue="2T3AjQQs+bqtL5uJZhVk1N6kq4DjlKSzjHpQrXX29oF2aoPnhYV9mVg0TPXm2lbooWH4BVtY7ZCqfIk8ouweYQ==" saltValue="6R5PU2dFye/yszAk/Kkl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2" t="s">
        <v>3</v>
      </c>
      <c r="D47" s="1172"/>
      <c r="E47" s="1173"/>
      <c r="F47" s="11">
        <v>31.62</v>
      </c>
      <c r="G47" s="12">
        <v>29.9</v>
      </c>
      <c r="H47" s="12">
        <v>29.72</v>
      </c>
      <c r="I47" s="12">
        <v>28.13</v>
      </c>
      <c r="J47" s="13">
        <v>30.64</v>
      </c>
    </row>
    <row r="48" spans="2:10" ht="57.75" customHeight="1" x14ac:dyDescent="0.15">
      <c r="B48" s="14"/>
      <c r="C48" s="1174" t="s">
        <v>4</v>
      </c>
      <c r="D48" s="1174"/>
      <c r="E48" s="1175"/>
      <c r="F48" s="15">
        <v>3.92</v>
      </c>
      <c r="G48" s="16">
        <v>5.2</v>
      </c>
      <c r="H48" s="16">
        <v>6.57</v>
      </c>
      <c r="I48" s="16">
        <v>8.19</v>
      </c>
      <c r="J48" s="17">
        <v>11.74</v>
      </c>
    </row>
    <row r="49" spans="2:10" ht="57.75" customHeight="1" thickBot="1" x14ac:dyDescent="0.2">
      <c r="B49" s="18"/>
      <c r="C49" s="1176" t="s">
        <v>5</v>
      </c>
      <c r="D49" s="1176"/>
      <c r="E49" s="1177"/>
      <c r="F49" s="19" t="s">
        <v>554</v>
      </c>
      <c r="G49" s="20">
        <v>0.08</v>
      </c>
      <c r="H49" s="20">
        <v>1.44</v>
      </c>
      <c r="I49" s="20">
        <v>1.44</v>
      </c>
      <c r="J49" s="21">
        <v>8.6</v>
      </c>
    </row>
    <row r="50" spans="2:10" x14ac:dyDescent="0.15"/>
  </sheetData>
  <sheetProtection algorithmName="SHA-512" hashValue="wPKJAJ8RKPZsUcaANn11d7jfqRdGkwSXzhd4j7mz5NGnfRHW2W3lojSgJscpMW3MBLx9vsM/BQqUAiHEeAwVBA==" saltValue="qRh5pqqFmT0H0D1gq9XRr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2023-03-20T07:56:27Z</cp:lastPrinted>
  <dcterms:created xsi:type="dcterms:W3CDTF">2023-02-20T06:19:59Z</dcterms:created>
  <dcterms:modified xsi:type="dcterms:W3CDTF">2024-02-06T06:24:22Z</dcterms:modified>
  <cp:category/>
</cp:coreProperties>
</file>