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06375991-73AF-42D9-9898-47E016986441}" xr6:coauthVersionLast="47" xr6:coauthVersionMax="47" xr10:uidLastSave="{00000000-0000-0000-0000-000000000000}"/>
  <bookViews>
    <workbookView xWindow="2370" yWindow="285" windowWidth="24585" windowHeight="1522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l="1"/>
  <c r="BW36" i="10" s="1"/>
  <c r="BW37" i="10" s="1"/>
  <c r="BW38" i="10" s="1"/>
  <c r="BW39" i="10" s="1"/>
  <c r="BW40" i="10" s="1"/>
  <c r="CO34" i="10"/>
</calcChain>
</file>

<file path=xl/sharedStrings.xml><?xml version="1.0" encoding="utf-8"?>
<sst xmlns="http://schemas.openxmlformats.org/spreadsheetml/2006/main" count="1160" uniqueCount="617">
  <si>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</si>
  <si>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</si>
  <si>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</si>
  <si>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</si>
  <si>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</si>
  <si>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</si>
  <si>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</si>
  <si>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</si>
  <si>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</si>
  <si>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</si>
  <si>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</si>
  <si>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</si>
  <si>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</si>
  <si>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</si>
  <si>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</si>
  <si>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</si>
  <si>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</si>
  <si>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</si>
  <si>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</si>
  <si>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</si>
  <si>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</si>
  <si>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</si>
  <si>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</si>
  <si>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</si>
  <si>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</si>
  <si>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</si>
  <si>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</si>
  <si>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</si>
  <si>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</si>
  <si>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</si>
  <si>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</si>
  <si>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</si>
  <si>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</si>
  <si>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</si>
  <si>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</si>
  <si>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</si>
  <si>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</si>
  <si>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</si>
  <si>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</si>
  <si>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</si>
  <si>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</si>
  <si>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</si>
  <si>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</si>
  <si>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</si>
  <si>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</si>
  <si>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</si>
  <si>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</si>
  <si>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</si>
  <si>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</si>
  <si>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</si>
  <si>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</si>
  <si>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</si>
  <si>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</si>
  <si>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</si>
  <si>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</si>
  <si>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</si>
  <si>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</si>
  <si>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</si>
  <si>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</si>
  <si>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</si>
  <si>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</si>
  <si>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</si>
  <si>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</si>
  <si>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</si>
  <si>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</si>
  <si>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</si>
  <si>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</si>
  <si>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</si>
  <si>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</si>
  <si>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</si>
  <si>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</si>
  <si>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</si>
  <si>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</si>
  <si>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</si>
  <si>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</si>
  <si>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</si>
  <si>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</si>
  <si>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</si>
  <si>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</si>
  <si>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</si>
  <si>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</si>
  <si>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</si>
  <si>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</si>
  <si>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</si>
  <si>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</si>
  <si>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</si>
  <si>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</si>
  <si>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</si>
  <si>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</si>
  <si>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</si>
  <si>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</si>
  <si>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</si>
  <si>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</si>
  <si>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</si>
  <si>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</si>
  <si>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</si>
  <si>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</si>
  <si>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</si>
  <si>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川西町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</si>
  <si>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</si>
  <si>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</si>
  <si>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</si>
  <si>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</si>
  <si>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</si>
  <si>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</si>
  <si>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</si>
  <si>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</si>
  <si>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</si>
  <si>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</si>
  <si>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</si>
  <si>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</si>
  <si>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</si>
  <si>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</si>
  <si>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</si>
  <si>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</si>
  <si>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</si>
  <si>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</si>
  <si>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</si>
  <si>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</si>
  <si>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</si>
  <si>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</si>
  <si>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</si>
  <si>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</si>
  <si>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</si>
  <si>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</si>
  <si>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</si>
  <si>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</si>
  <si>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</si>
  <si>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</si>
  <si>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</si>
  <si>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</si>
  <si>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</si>
  <si>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</si>
  <si>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</si>
  <si>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</si>
  <si>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</si>
  <si>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</si>
  <si>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</si>
  <si>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</si>
  <si>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</si>
  <si>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</si>
  <si>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</si>
  <si>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</si>
  <si>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</si>
  <si>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</si>
  <si>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</si>
  <si>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</si>
  <si>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</si>
  <si>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</si>
  <si>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</si>
  <si>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</si>
  <si>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</si>
  <si>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</si>
  <si>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</si>
  <si>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</si>
  <si>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</si>
  <si>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</si>
  <si>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</si>
  <si>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</si>
  <si>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</si>
  <si>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</si>
  <si>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</si>
  <si>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</si>
  <si>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</si>
  <si>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</si>
  <si>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</si>
  <si>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</si>
  <si>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</si>
  <si>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</si>
  <si>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</si>
  <si>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</si>
  <si>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</si>
  <si>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</si>
  <si>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</si>
  <si>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</si>
  <si>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</si>
  <si>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</si>
  <si>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</si>
  <si>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</si>
  <si>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</si>
  <si>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</si>
  <si>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</si>
  <si>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</si>
  <si>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</si>
  <si>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</si>
  <si>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</si>
  <si>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</si>
  <si>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</si>
  <si>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</si>
  <si>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</si>
  <si>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</si>
  <si>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</si>
  <si>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</si>
  <si>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</si>
  <si>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</si>
  <si>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</si>
  <si>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</si>
  <si>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</si>
  <si>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</si>
  <si>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</si>
  <si>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</si>
  <si>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</si>
  <si>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</si>
  <si>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</si>
  <si>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</si>
  <si>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</si>
  <si>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</si>
  <si>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</si>
  <si>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</si>
  <si>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</si>
  <si>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</si>
  <si>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</si>
  <si>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</si>
  <si>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</si>
  <si>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</si>
  <si>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</si>
  <si>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</si>
  <si>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</si>
  <si>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</si>
  <si>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</si>
  <si>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</si>
  <si>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奈良県川西町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</si>
  <si>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</si>
  <si>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</si>
  <si>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</si>
  <si>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</si>
  <si>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</si>
  <si>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</si>
  <si>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</si>
  <si>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</si>
  <si>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</si>
  <si>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</si>
  <si>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</si>
  <si>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</si>
  <si>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</si>
  <si>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</si>
  <si>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</si>
  <si>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</si>
  <si>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</si>
  <si>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</si>
  <si>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</si>
  <si>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</si>
  <si>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</si>
  <si>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</si>
  <si>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</si>
  <si>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</si>
  <si>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</si>
  <si>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</si>
  <si>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</si>
  <si>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</si>
  <si>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</si>
  <si>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</si>
  <si>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</si>
  <si>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</si>
  <si>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</si>
  <si>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</si>
  <si>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</si>
  <si>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</si>
  <si>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</si>
  <si>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</si>
  <si>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</si>
  <si>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</si>
  <si>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</si>
  <si>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</si>
  <si>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</si>
  <si>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</si>
  <si>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</si>
  <si>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</si>
  <si>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</si>
  <si>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</si>
  <si>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</si>
  <si>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</si>
  <si>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</si>
  <si>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</si>
  <si>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</si>
  <si>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</si>
  <si>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</si>
  <si>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</si>
  <si>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</si>
  <si>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</si>
  <si>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</si>
  <si>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</si>
  <si>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</si>
  <si>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</si>
  <si>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</si>
  <si>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</si>
  <si>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</si>
  <si>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</si>
  <si>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</si>
  <si>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</si>
  <si>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</si>
  <si>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</si>
  <si>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</si>
  <si>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</si>
  <si>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</si>
  <si>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</si>
  <si>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</si>
  <si>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</si>
  <si>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</si>
  <si>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</si>
  <si>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</si>
  <si>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</si>
  <si>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</si>
  <si>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</si>
  <si>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</si>
  <si>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</si>
  <si>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</si>
  <si>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</si>
  <si>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</si>
  <si>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</si>
  <si>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</si>
  <si>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</si>
  <si>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</si>
  <si>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</si>
  <si>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</si>
  <si>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</si>
  <si>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</si>
  <si>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</si>
  <si>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</si>
  <si>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</si>
  <si>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</si>
  <si>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</si>
  <si>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</si>
  <si>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</si>
  <si>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</si>
  <si>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</si>
  <si>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</si>
  <si>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</si>
  <si>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</si>
  <si>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</si>
  <si>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</si>
  <si>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</si>
  <si>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</si>
  <si>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</si>
  <si>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</si>
  <si>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</si>
  <si>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</si>
  <si>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</si>
  <si>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</si>
  <si>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</si>
  <si>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</si>
  <si>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</si>
  <si>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</si>
  <si>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</si>
  <si>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</si>
  <si>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</si>
  <si>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</si>
  <si>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</si>
  <si>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</si>
  <si>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</si>
  <si>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</si>
  <si>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</si>
  <si>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</si>
  <si>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</si>
  <si>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</si>
  <si>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</si>
  <si>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</si>
  <si>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</si>
  <si>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</si>
  <si>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</si>
  <si>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</si>
  <si>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</si>
  <si>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</si>
  <si>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</si>
  <si>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</si>
  <si>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</si>
  <si>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</si>
  <si>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</si>
  <si>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</si>
  <si>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</si>
  <si>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</si>
  <si>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</si>
  <si>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</si>
  <si>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</si>
  <si>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</si>
  <si>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奈良県川西町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</si>
  <si>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</si>
  <si>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</si>
  <si>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</si>
  <si>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</si>
  <si>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</si>
  <si>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</si>
  <si>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</si>
  <si>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</si>
  <si>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</si>
  <si>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</si>
  <si>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</si>
  <si>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</si>
  <si>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</si>
  <si>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</si>
  <si>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</si>
  <si>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</si>
  <si>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</si>
  <si>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</si>
  <si>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</si>
  <si>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</si>
  <si>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</si>
  <si>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</si>
  <si>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</si>
  <si>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</si>
  <si>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</si>
  <si>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</si>
  <si>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</si>
  <si>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</si>
  <si>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</si>
  <si>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</si>
  <si>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</si>
  <si>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</si>
  <si>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</si>
  <si>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</si>
  <si>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</si>
  <si>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</si>
  <si>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</si>
  <si>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</si>
  <si>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介護サービス事業特別会計</t>
    <phoneticPr fontId="5"/>
  </si>
  <si>
    <t>-</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</si>
  <si>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</si>
  <si>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</si>
  <si>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</si>
  <si>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</si>
  <si>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</si>
  <si>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</si>
  <si>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</si>
  <si>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</si>
  <si>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</si>
  <si>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</si>
  <si>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</si>
  <si>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</si>
  <si>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</si>
  <si>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</si>
  <si>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</si>
  <si>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</si>
  <si>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</si>
  <si>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</si>
  <si>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</si>
  <si>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</si>
  <si>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</si>
  <si>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</si>
  <si>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</si>
  <si>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</si>
  <si>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</si>
  <si>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</si>
  <si>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</si>
  <si>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</si>
  <si>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</si>
  <si>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</si>
  <si>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</si>
  <si>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</si>
  <si>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</si>
  <si>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</si>
  <si>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</si>
  <si>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</si>
  <si>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</si>
  <si>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</si>
  <si>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</si>
  <si>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</si>
  <si>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</si>
  <si>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</si>
  <si>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</si>
  <si>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</si>
  <si>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</si>
  <si>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</si>
  <si>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</si>
  <si>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</si>
  <si>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</si>
  <si>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</si>
  <si>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</si>
  <si>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</si>
  <si>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</si>
  <si>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</si>
  <si>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</si>
  <si>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</si>
  <si>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</si>
  <si>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</si>
  <si>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</si>
  <si>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</si>
  <si>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</si>
  <si>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</si>
  <si>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</si>
  <si>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</si>
  <si>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</si>
  <si>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</si>
  <si>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</si>
  <si>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</si>
  <si>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</si>
  <si>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</si>
  <si>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</si>
  <si>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</si>
  <si>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</si>
  <si>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</si>
  <si>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</si>
  <si>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</si>
  <si>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</si>
  <si>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</si>
  <si>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</si>
  <si>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</si>
  <si>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</si>
  <si>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</si>
  <si>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</si>
  <si>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</si>
  <si>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</si>
  <si>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</si>
  <si>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</si>
  <si>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</si>
  <si>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</si>
  <si>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</si>
  <si>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</si>
  <si>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</si>
  <si>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</si>
  <si>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</si>
  <si>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</si>
  <si>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</si>
  <si>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</si>
  <si>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</si>
  <si>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</si>
  <si>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</si>
  <si>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</si>
  <si>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</si>
  <si>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</si>
  <si>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</si>
  <si>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</si>
  <si>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</si>
  <si>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</si>
  <si>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</si>
  <si>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</si>
  <si>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</si>
  <si>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</si>
  <si>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</si>
  <si>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</si>
  <si>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</si>
  <si>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</si>
  <si>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</si>
  <si>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</si>
  <si>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</si>
  <si>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</si>
  <si>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</si>
  <si>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</si>
  <si>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</si>
  <si>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</si>
  <si>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</si>
  <si>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</si>
  <si>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</si>
  <si>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</si>
  <si>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</si>
  <si>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</si>
  <si>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</si>
  <si>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</si>
  <si>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</si>
  <si>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</si>
  <si>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</si>
  <si>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</si>
  <si>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</si>
  <si>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</si>
  <si>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</si>
  <si>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</si>
  <si>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</si>
  <si>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</si>
  <si>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</si>
  <si>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</si>
  <si>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</si>
  <si>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</si>
  <si>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</si>
  <si>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</si>
  <si>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</si>
  <si>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</si>
  <si>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</si>
  <si>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</si>
  <si>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住宅新築資金等貸付事業特別会計</t>
  </si>
  <si>
    <t>▲ 0.45</t>
  </si>
  <si>
    <t>▲ 0.40</t>
  </si>
  <si>
    <t>▲ 0.27</t>
  </si>
  <si>
    <t>▲ 0.19</t>
  </si>
  <si>
    <t>▲ 0.08</t>
  </si>
  <si>
    <t>一般会計</t>
  </si>
  <si>
    <t>水道事業会計</t>
  </si>
  <si>
    <t>下水道事業会計</t>
  </si>
  <si>
    <t>介護保険事業特別会計</t>
  </si>
  <si>
    <t>国民健康保険特別会計</t>
  </si>
  <si>
    <t>後期高齢者医療特別会計</t>
  </si>
  <si>
    <t>介護サービス事業特別会計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</si>
  <si>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</si>
  <si>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</si>
  <si>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</si>
  <si>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</si>
  <si>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</si>
  <si>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</si>
  <si>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</si>
  <si>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</si>
  <si>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川西町・三宅町式下中学校組合</t>
    <rPh sb="0" eb="3">
      <t>カワニシチョウ</t>
    </rPh>
    <rPh sb="4" eb="7">
      <t>ミヤケチョウ</t>
    </rPh>
    <rPh sb="7" eb="8">
      <t>シキ</t>
    </rPh>
    <rPh sb="8" eb="9">
      <t>シタ</t>
    </rPh>
    <rPh sb="9" eb="12">
      <t>チュウガッコウ</t>
    </rPh>
    <rPh sb="12" eb="14">
      <t>クミアイ</t>
    </rPh>
    <phoneticPr fontId="2"/>
  </si>
  <si>
    <t>奈良県市町村総合事務組合</t>
    <rPh sb="0" eb="3">
      <t>ナラケン</t>
    </rPh>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</si>
  <si>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</si>
  <si>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奈良県後期高齢者医療広域連合</t>
    <rPh sb="0" eb="3">
      <t>ナラケン</t>
    </rPh>
    <rPh sb="3" eb="5">
      <t>コウキ</t>
    </rPh>
    <rPh sb="5" eb="7">
      <t>コウレイ</t>
    </rPh>
    <rPh sb="7" eb="8">
      <t>モノ</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</si>
  <si>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</si>
  <si>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</si>
  <si>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国保中央病院組合</t>
    <rPh sb="0" eb="2">
      <t>コクホ</t>
    </rPh>
    <rPh sb="2" eb="4">
      <t>チュウオウ</t>
    </rPh>
    <rPh sb="4" eb="6">
      <t>ビョウイン</t>
    </rPh>
    <rPh sb="6" eb="8">
      <t>クミアイ</t>
    </rPh>
    <phoneticPr fontId="2"/>
  </si>
  <si>
    <t>川西町土地開発公社</t>
    <rPh sb="0" eb="3">
      <t>カワニシチョウ</t>
    </rPh>
    <rPh sb="3" eb="5">
      <t>トチ</t>
    </rPh>
    <rPh sb="5" eb="7">
      <t>カイハツ</t>
    </rPh>
    <rPh sb="7" eb="9">
      <t>コウシャ</t>
    </rPh>
    <phoneticPr fontId="2"/>
  </si>
  <si>
    <t>-</t>
    <phoneticPr fontId="2"/>
  </si>
  <si>
    <t>-</t>
    <phoneticPr fontId="2"/>
  </si>
  <si>
    <t>-</t>
    <phoneticPr fontId="2"/>
  </si>
  <si>
    <t>まちづくり基金</t>
    <phoneticPr fontId="5"/>
  </si>
  <si>
    <t>地域福祉基金</t>
    <phoneticPr fontId="5"/>
  </si>
  <si>
    <t>地域づくり振興基金</t>
    <phoneticPr fontId="5"/>
  </si>
  <si>
    <t>自治振興基金</t>
    <phoneticPr fontId="5"/>
  </si>
  <si>
    <t>ふるさと応援基金</t>
    <rPh sb="4" eb="6">
      <t>オウエン</t>
    </rPh>
    <rPh sb="6" eb="8">
      <t>キキン</t>
    </rPh>
    <phoneticPr fontId="5"/>
  </si>
  <si>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</si>
  <si>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</si>
  <si>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</si>
  <si>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</si>
  <si>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</si>
  <si>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</si>
  <si>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</si>
  <si>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将来負担額よりも充当可能財源が上回っており「－％」となっている。5ヵ年連続で「－％」は類似団体の中で最良であり、実質公債費比率は、R02に比べ0.5％減の7.5%となっている。2ヵ年連続で実質公債費率が減少し、類似団体内平均値を0.8％下回るなど健全な状態にある。今後も公債費の削減に努め、健全な運営を行う。</t>
    <rPh sb="97" eb="98">
      <t>ネン</t>
    </rPh>
    <rPh sb="98" eb="100">
      <t>レンゾク</t>
    </rPh>
    <rPh sb="108" eb="110">
      <t>ゲンショウ</t>
    </rPh>
    <rPh sb="130" eb="132">
      <t>ケンゼン</t>
    </rPh>
    <rPh sb="133" eb="135">
      <t>ジョウタイ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</si>
  <si>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</si>
  <si>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</si>
  <si>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</si>
  <si>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将来負担額よりも充当可能財源が上回っており「－％」となっている。5ヵ年連続で「－％」は類似団体の中で最良であり、有形固定資産減価償却率においても類似団体平均より4.3%下回る割合となっている。
今後も、経常経費の削減や財政調整基金を始めとした基金の積み立て等を行い、将来にわたり計画性のある健全な財政運営に努める。</t>
    <rPh sb="41" eb="42">
      <t>ネン</t>
    </rPh>
    <rPh sb="42" eb="44">
      <t>レンゾク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</si>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</sst>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27" xfId="3" quotePrefix="1" applyNumberFormat="1" applyFont="1" applyBorder="1" applyAlignment="1" applyProtection="1">
      <alignment horizontal="right" vertical="center" shrinkToFit="1"/>
      <protection locked="0"/>
    </xf>
    <xf numFmtId="177" fontId="8" fillId="0" borderId="20" xfId="3" quotePrefix="1" applyNumberFormat="1" applyFont="1" applyBorder="1" applyAlignment="1" applyProtection="1">
      <alignment horizontal="right" vertical="center" shrinkToFit="1"/>
      <protection locked="0"/>
    </xf>
    <xf numFmtId="177" fontId="8" fillId="0" borderId="28" xfId="3" quotePrefix="1" applyNumberFormat="1" applyFont="1" applyBorder="1" applyAlignment="1" applyProtection="1">
      <alignment horizontal="right" vertical="center" shrinkToFit="1"/>
      <protection locked="0"/>
    </xf>
    <xf numFmtId="177" fontId="8" fillId="0" borderId="21" xfId="3" quotePrefix="1" applyNumberFormat="1" applyFont="1" applyBorder="1" applyAlignment="1" applyProtection="1">
      <alignment horizontal="right" vertical="center" shrinkToFit="1"/>
      <protection locked="0"/>
    </xf>
    <xf numFmtId="177" fontId="8" fillId="0" borderId="29" xfId="3" quotePrefix="1" applyNumberFormat="1" applyFont="1" applyBorder="1" applyAlignment="1" applyProtection="1">
      <alignment horizontal="right" vertical="center" shrinkToFit="1"/>
      <protection locked="0"/>
    </xf>
    <xf numFmtId="177" fontId="8" fillId="0" borderId="22" xfId="3" quotePrefix="1" applyNumberFormat="1" applyFont="1" applyBorder="1" applyAlignment="1" applyProtection="1">
      <alignment horizontal="right" vertical="center" shrinkToFit="1"/>
      <protection locked="0"/>
    </xf>
    <xf numFmtId="0" fontId="20" fillId="0" borderId="0" xfId="8" applyFont="1">
      <alignment vertical="center"/>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6" xfId="14" quotePrefix="1"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37" xfId="12" quotePrefix="1" applyNumberFormat="1" applyFont="1" applyBorder="1" applyAlignment="1" applyProtection="1">
      <alignment horizontal="right" vertical="center" shrinkToFit="1"/>
      <protection locked="0"/>
    </xf>
    <xf numFmtId="187" fontId="34" fillId="0" borderId="137" xfId="12" quotePrefix="1"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quotePrefix="1" applyNumberFormat="1" applyFont="1" applyBorder="1" applyAlignment="1" applyProtection="1">
      <alignment horizontal="right" vertical="center" shrinkToFit="1"/>
      <protection locked="0"/>
    </xf>
    <xf numFmtId="177" fontId="34" fillId="0" borderId="116" xfId="15" quotePrefix="1" applyNumberFormat="1" applyFont="1" applyBorder="1" applyAlignment="1" applyProtection="1">
      <alignment horizontal="righ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1D68-4AEA-A5C3-26A30D5A01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66447</c:v>
                </c:pt>
                <c:pt idx="1">
                  <c:v>103283</c:v>
                </c:pt>
                <c:pt idx="2">
                  <c:v>102948</c:v>
                </c:pt>
                <c:pt idx="3">
                  <c:v>80970</c:v>
                </c:pt>
                <c:pt idx="4">
                  <c:v>118395</c:v>
                </c:pt>
              </c:numCache>
            </c:numRef>
          </c:val>
          <c:smooth val="0"/>
          <c:extLst>
            <c:ext xmlns:c16="http://schemas.microsoft.com/office/drawing/2014/chart" uri="{C3380CC4-5D6E-409C-BE32-E72D297353CC}">
              <c16:uniqueId val="{00000001-1D68-4AEA-A5C3-26A30D5A01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11.22</c:v>
                </c:pt>
                <c:pt idx="1">
                  <c:v>13.96</c:v>
                </c:pt>
                <c:pt idx="2">
                  <c:v>16.989999999999998</c:v>
                </c:pt>
                <c:pt idx="3">
                  <c:v>9.2200000000000006</c:v>
                </c:pt>
                <c:pt idx="4">
                  <c:v>10.4</c:v>
                </c:pt>
              </c:numCache>
            </c:numRef>
          </c:val>
          <c:extLst>
            <c:ext xmlns:c16="http://schemas.microsoft.com/office/drawing/2014/chart" uri="{C3380CC4-5D6E-409C-BE32-E72D297353CC}">
              <c16:uniqueId val="{00000000-DBEF-4D2E-86A4-DC84CEE682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30.22</c:v>
                </c:pt>
                <c:pt idx="1">
                  <c:v>30.13</c:v>
                </c:pt>
                <c:pt idx="2">
                  <c:v>29.62</c:v>
                </c:pt>
                <c:pt idx="3">
                  <c:v>28.61</c:v>
                </c:pt>
                <c:pt idx="4">
                  <c:v>27.01</c:v>
                </c:pt>
              </c:numCache>
            </c:numRef>
          </c:val>
          <c:extLst>
            <c:ext xmlns:c16="http://schemas.microsoft.com/office/drawing/2014/chart" uri="{C3380CC4-5D6E-409C-BE32-E72D297353CC}">
              <c16:uniqueId val="{00000001-DBEF-4D2E-86A4-DC84CEE682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3.72</c:v>
                </c:pt>
                <c:pt idx="1">
                  <c:v>2.84</c:v>
                </c:pt>
                <c:pt idx="2">
                  <c:v>3.33</c:v>
                </c:pt>
                <c:pt idx="3">
                  <c:v>1.55</c:v>
                </c:pt>
                <c:pt idx="4">
                  <c:v>7.82</c:v>
                </c:pt>
              </c:numCache>
            </c:numRef>
          </c:val>
          <c:smooth val="0"/>
          <c:extLst>
            <c:ext xmlns:c16="http://schemas.microsoft.com/office/drawing/2014/chart" uri="{C3380CC4-5D6E-409C-BE32-E72D297353CC}">
              <c16:uniqueId val="{00000002-DBEF-4D2E-86A4-DC84CEE682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0D3-471F-BDA7-5BA862541E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D3-471F-BDA7-5BA862541ED6}"/>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C0D3-471F-BDA7-5BA862541ED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3-C0D3-471F-BDA7-5BA862541ED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0.45</c:v>
                </c:pt>
                <c:pt idx="2">
                  <c:v>#N/A</c:v>
                </c:pt>
                <c:pt idx="3">
                  <c:v>0.97</c:v>
                </c:pt>
                <c:pt idx="4">
                  <c:v>#N/A</c:v>
                </c:pt>
                <c:pt idx="5">
                  <c:v>0.82</c:v>
                </c:pt>
                <c:pt idx="6">
                  <c:v>#N/A</c:v>
                </c:pt>
                <c:pt idx="7">
                  <c:v>0.81</c:v>
                </c:pt>
                <c:pt idx="8">
                  <c:v>#N/A</c:v>
                </c:pt>
                <c:pt idx="9">
                  <c:v>0.75</c:v>
                </c:pt>
              </c:numCache>
            </c:numRef>
          </c:val>
          <c:extLst>
            <c:ext xmlns:c16="http://schemas.microsoft.com/office/drawing/2014/chart" uri="{C3380CC4-5D6E-409C-BE32-E72D297353CC}">
              <c16:uniqueId val="{00000004-C0D3-471F-BDA7-5BA862541ED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0.33</c:v>
                </c:pt>
                <c:pt idx="2">
                  <c:v>#N/A</c:v>
                </c:pt>
                <c:pt idx="3">
                  <c:v>0.02</c:v>
                </c:pt>
                <c:pt idx="4">
                  <c:v>#N/A</c:v>
                </c:pt>
                <c:pt idx="5">
                  <c:v>0.41</c:v>
                </c:pt>
                <c:pt idx="6">
                  <c:v>#N/A</c:v>
                </c:pt>
                <c:pt idx="7">
                  <c:v>0.16</c:v>
                </c:pt>
                <c:pt idx="8">
                  <c:v>#N/A</c:v>
                </c:pt>
                <c:pt idx="9">
                  <c:v>0.92</c:v>
                </c:pt>
              </c:numCache>
            </c:numRef>
          </c:val>
          <c:extLst>
            <c:ext xmlns:c16="http://schemas.microsoft.com/office/drawing/2014/chart" uri="{C3380CC4-5D6E-409C-BE32-E72D297353CC}">
              <c16:uniqueId val="{00000005-C0D3-471F-BDA7-5BA862541ED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1.03</c:v>
                </c:pt>
                <c:pt idx="2">
                  <c:v>#N/A</c:v>
                </c:pt>
                <c:pt idx="3">
                  <c:v>1.32</c:v>
                </c:pt>
                <c:pt idx="4">
                  <c:v>#N/A</c:v>
                </c:pt>
                <c:pt idx="5">
                  <c:v>1.76</c:v>
                </c:pt>
                <c:pt idx="6">
                  <c:v>#N/A</c:v>
                </c:pt>
                <c:pt idx="7">
                  <c:v>1.9</c:v>
                </c:pt>
                <c:pt idx="8">
                  <c:v>#N/A</c:v>
                </c:pt>
                <c:pt idx="9">
                  <c:v>1.96</c:v>
                </c:pt>
              </c:numCache>
            </c:numRef>
          </c:val>
          <c:extLst>
            <c:ext xmlns:c16="http://schemas.microsoft.com/office/drawing/2014/chart" uri="{C3380CC4-5D6E-409C-BE32-E72D297353CC}">
              <c16:uniqueId val="{00000006-C0D3-471F-BDA7-5BA862541ED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12.79</c:v>
                </c:pt>
                <c:pt idx="2">
                  <c:v>#N/A</c:v>
                </c:pt>
                <c:pt idx="3">
                  <c:v>12.22</c:v>
                </c:pt>
                <c:pt idx="4">
                  <c:v>#N/A</c:v>
                </c:pt>
                <c:pt idx="5">
                  <c:v>11.2</c:v>
                </c:pt>
                <c:pt idx="6">
                  <c:v>#N/A</c:v>
                </c:pt>
                <c:pt idx="7">
                  <c:v>10.199999999999999</c:v>
                </c:pt>
                <c:pt idx="8">
                  <c:v>#N/A</c:v>
                </c:pt>
                <c:pt idx="9">
                  <c:v>4.53</c:v>
                </c:pt>
              </c:numCache>
            </c:numRef>
          </c:val>
          <c:extLst>
            <c:ext xmlns:c16="http://schemas.microsoft.com/office/drawing/2014/chart" uri="{C3380CC4-5D6E-409C-BE32-E72D297353CC}">
              <c16:uniqueId val="{00000007-C0D3-471F-BDA7-5BA862541ED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11.68</c:v>
                </c:pt>
                <c:pt idx="2">
                  <c:v>#N/A</c:v>
                </c:pt>
                <c:pt idx="3">
                  <c:v>14.4</c:v>
                </c:pt>
                <c:pt idx="4">
                  <c:v>#N/A</c:v>
                </c:pt>
                <c:pt idx="5">
                  <c:v>17.29</c:v>
                </c:pt>
                <c:pt idx="6">
                  <c:v>#N/A</c:v>
                </c:pt>
                <c:pt idx="7">
                  <c:v>9.5</c:v>
                </c:pt>
                <c:pt idx="8">
                  <c:v>#N/A</c:v>
                </c:pt>
                <c:pt idx="9">
                  <c:v>10.57</c:v>
                </c:pt>
              </c:numCache>
            </c:numRef>
          </c:val>
          <c:extLst>
            <c:ext xmlns:c16="http://schemas.microsoft.com/office/drawing/2014/chart" uri="{C3380CC4-5D6E-409C-BE32-E72D297353CC}">
              <c16:uniqueId val="{00000008-C0D3-471F-BDA7-5BA862541ED6}"/>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0.45</c:v>
                </c:pt>
                <c:pt idx="1">
                  <c:v>#N/A</c:v>
                </c:pt>
                <c:pt idx="2">
                  <c:v>0.4</c:v>
                </c:pt>
                <c:pt idx="3">
                  <c:v>#N/A</c:v>
                </c:pt>
                <c:pt idx="4">
                  <c:v>0.27</c:v>
                </c:pt>
                <c:pt idx="5">
                  <c:v>#N/A</c:v>
                </c:pt>
                <c:pt idx="6">
                  <c:v>0.19</c:v>
                </c:pt>
                <c:pt idx="7">
                  <c:v>#N/A</c:v>
                </c:pt>
                <c:pt idx="8">
                  <c:v>0.08</c:v>
                </c:pt>
                <c:pt idx="9">
                  <c:v>#N/A</c:v>
                </c:pt>
              </c:numCache>
            </c:numRef>
          </c:val>
          <c:extLst>
            <c:ext xmlns:c16="http://schemas.microsoft.com/office/drawing/2014/chart" uri="{C3380CC4-5D6E-409C-BE32-E72D297353CC}">
              <c16:uniqueId val="{00000009-C0D3-471F-BDA7-5BA862541E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434</c:v>
                </c:pt>
                <c:pt idx="5">
                  <c:v>414</c:v>
                </c:pt>
                <c:pt idx="8">
                  <c:v>390</c:v>
                </c:pt>
                <c:pt idx="11">
                  <c:v>387</c:v>
                </c:pt>
                <c:pt idx="14">
                  <c:v>386</c:v>
                </c:pt>
              </c:numCache>
            </c:numRef>
          </c:val>
          <c:extLst>
            <c:ext xmlns:c16="http://schemas.microsoft.com/office/drawing/2014/chart" uri="{C3380CC4-5D6E-409C-BE32-E72D297353CC}">
              <c16:uniqueId val="{00000000-0380-4326-9F10-78C7303AB1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80-4326-9F10-78C7303AB1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14</c:v>
                </c:pt>
                <c:pt idx="3">
                  <c:v>15</c:v>
                </c:pt>
                <c:pt idx="6">
                  <c:v>21</c:v>
                </c:pt>
                <c:pt idx="9">
                  <c:v>0</c:v>
                </c:pt>
                <c:pt idx="12">
                  <c:v>0</c:v>
                </c:pt>
              </c:numCache>
            </c:numRef>
          </c:val>
          <c:extLst>
            <c:ext xmlns:c16="http://schemas.microsoft.com/office/drawing/2014/chart" uri="{C3380CC4-5D6E-409C-BE32-E72D297353CC}">
              <c16:uniqueId val="{00000002-0380-4326-9F10-78C7303AB1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62</c:v>
                </c:pt>
                <c:pt idx="3">
                  <c:v>61</c:v>
                </c:pt>
                <c:pt idx="6">
                  <c:v>61</c:v>
                </c:pt>
                <c:pt idx="9">
                  <c:v>65</c:v>
                </c:pt>
                <c:pt idx="12">
                  <c:v>63</c:v>
                </c:pt>
              </c:numCache>
            </c:numRef>
          </c:val>
          <c:extLst>
            <c:ext xmlns:c16="http://schemas.microsoft.com/office/drawing/2014/chart" uri="{C3380CC4-5D6E-409C-BE32-E72D297353CC}">
              <c16:uniqueId val="{00000003-0380-4326-9F10-78C7303AB1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129</c:v>
                </c:pt>
                <c:pt idx="3">
                  <c:v>113</c:v>
                </c:pt>
                <c:pt idx="6">
                  <c:v>74</c:v>
                </c:pt>
                <c:pt idx="9">
                  <c:v>67</c:v>
                </c:pt>
                <c:pt idx="12">
                  <c:v>68</c:v>
                </c:pt>
              </c:numCache>
            </c:numRef>
          </c:val>
          <c:extLst>
            <c:ext xmlns:c16="http://schemas.microsoft.com/office/drawing/2014/chart" uri="{C3380CC4-5D6E-409C-BE32-E72D297353CC}">
              <c16:uniqueId val="{00000004-0380-4326-9F10-78C7303AB1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80-4326-9F10-78C7303AB1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80-4326-9F10-78C7303AB1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446</c:v>
                </c:pt>
                <c:pt idx="3">
                  <c:v>413</c:v>
                </c:pt>
                <c:pt idx="6">
                  <c:v>410</c:v>
                </c:pt>
                <c:pt idx="9">
                  <c:v>433</c:v>
                </c:pt>
                <c:pt idx="12">
                  <c:v>431</c:v>
                </c:pt>
              </c:numCache>
            </c:numRef>
          </c:val>
          <c:extLst>
            <c:ext xmlns:c16="http://schemas.microsoft.com/office/drawing/2014/chart" uri="{C3380CC4-5D6E-409C-BE32-E72D297353CC}">
              <c16:uniqueId val="{00000007-0380-4326-9F10-78C7303AB14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217</c:v>
                </c:pt>
                <c:pt idx="2">
                  <c:v>#N/A</c:v>
                </c:pt>
                <c:pt idx="3">
                  <c:v>#N/A</c:v>
                </c:pt>
                <c:pt idx="4">
                  <c:v>188</c:v>
                </c:pt>
                <c:pt idx="5">
                  <c:v>#N/A</c:v>
                </c:pt>
                <c:pt idx="6">
                  <c:v>#N/A</c:v>
                </c:pt>
                <c:pt idx="7">
                  <c:v>176</c:v>
                </c:pt>
                <c:pt idx="8">
                  <c:v>#N/A</c:v>
                </c:pt>
                <c:pt idx="9">
                  <c:v>#N/A</c:v>
                </c:pt>
                <c:pt idx="10">
                  <c:v>178</c:v>
                </c:pt>
                <c:pt idx="11">
                  <c:v>#N/A</c:v>
                </c:pt>
                <c:pt idx="12">
                  <c:v>#N/A</c:v>
                </c:pt>
                <c:pt idx="13">
                  <c:v>176</c:v>
                </c:pt>
                <c:pt idx="14">
                  <c:v>#N/A</c:v>
                </c:pt>
              </c:numCache>
            </c:numRef>
          </c:val>
          <c:smooth val="0"/>
          <c:extLst>
            <c:ext xmlns:c16="http://schemas.microsoft.com/office/drawing/2014/chart" uri="{C3380CC4-5D6E-409C-BE32-E72D297353CC}">
              <c16:uniqueId val="{00000008-0380-4326-9F10-78C7303AB14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3988</c:v>
                </c:pt>
                <c:pt idx="5">
                  <c:v>4009</c:v>
                </c:pt>
                <c:pt idx="8">
                  <c:v>4077</c:v>
                </c:pt>
                <c:pt idx="11">
                  <c:v>4106</c:v>
                </c:pt>
                <c:pt idx="14">
                  <c:v>3982</c:v>
                </c:pt>
              </c:numCache>
            </c:numRef>
          </c:val>
          <c:extLst>
            <c:ext xmlns:c16="http://schemas.microsoft.com/office/drawing/2014/chart" uri="{C3380CC4-5D6E-409C-BE32-E72D297353CC}">
              <c16:uniqueId val="{00000000-093E-4440-A104-D352AE6240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136</c:v>
                </c:pt>
                <c:pt idx="5">
                  <c:v>150</c:v>
                </c:pt>
                <c:pt idx="8">
                  <c:v>140</c:v>
                </c:pt>
                <c:pt idx="11">
                  <c:v>112</c:v>
                </c:pt>
                <c:pt idx="14">
                  <c:v>75</c:v>
                </c:pt>
              </c:numCache>
            </c:numRef>
          </c:val>
          <c:extLst>
            <c:ext xmlns:c16="http://schemas.microsoft.com/office/drawing/2014/chart" uri="{C3380CC4-5D6E-409C-BE32-E72D297353CC}">
              <c16:uniqueId val="{00000001-093E-4440-A104-D352AE6240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3341</c:v>
                </c:pt>
                <c:pt idx="5">
                  <c:v>3126</c:v>
                </c:pt>
                <c:pt idx="8">
                  <c:v>2873</c:v>
                </c:pt>
                <c:pt idx="11">
                  <c:v>3271</c:v>
                </c:pt>
                <c:pt idx="14">
                  <c:v>3342</c:v>
                </c:pt>
              </c:numCache>
            </c:numRef>
          </c:val>
          <c:extLst>
            <c:ext xmlns:c16="http://schemas.microsoft.com/office/drawing/2014/chart" uri="{C3380CC4-5D6E-409C-BE32-E72D297353CC}">
              <c16:uniqueId val="{00000002-093E-4440-A104-D352AE6240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3E-4440-A104-D352AE6240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3E-4440-A104-D352AE6240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38</c:v>
                </c:pt>
                <c:pt idx="3">
                  <c:v>13</c:v>
                </c:pt>
                <c:pt idx="6">
                  <c:v>0</c:v>
                </c:pt>
                <c:pt idx="9">
                  <c:v>0</c:v>
                </c:pt>
                <c:pt idx="12">
                  <c:v>377</c:v>
                </c:pt>
              </c:numCache>
            </c:numRef>
          </c:val>
          <c:extLst>
            <c:ext xmlns:c16="http://schemas.microsoft.com/office/drawing/2014/chart" uri="{C3380CC4-5D6E-409C-BE32-E72D297353CC}">
              <c16:uniqueId val="{00000005-093E-4440-A104-D352AE6240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573</c:v>
                </c:pt>
                <c:pt idx="3">
                  <c:v>488</c:v>
                </c:pt>
                <c:pt idx="6">
                  <c:v>436</c:v>
                </c:pt>
                <c:pt idx="9">
                  <c:v>368</c:v>
                </c:pt>
                <c:pt idx="12">
                  <c:v>378</c:v>
                </c:pt>
              </c:numCache>
            </c:numRef>
          </c:val>
          <c:extLst>
            <c:ext xmlns:c16="http://schemas.microsoft.com/office/drawing/2014/chart" uri="{C3380CC4-5D6E-409C-BE32-E72D297353CC}">
              <c16:uniqueId val="{00000006-093E-4440-A104-D352AE6240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504</c:v>
                </c:pt>
                <c:pt idx="3">
                  <c:v>462</c:v>
                </c:pt>
                <c:pt idx="6">
                  <c:v>453</c:v>
                </c:pt>
                <c:pt idx="9">
                  <c:v>430</c:v>
                </c:pt>
                <c:pt idx="12">
                  <c:v>336</c:v>
                </c:pt>
              </c:numCache>
            </c:numRef>
          </c:val>
          <c:extLst>
            <c:ext xmlns:c16="http://schemas.microsoft.com/office/drawing/2014/chart" uri="{C3380CC4-5D6E-409C-BE32-E72D297353CC}">
              <c16:uniqueId val="{00000007-093E-4440-A104-D352AE6240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655</c:v>
                </c:pt>
                <c:pt idx="3">
                  <c:v>628</c:v>
                </c:pt>
                <c:pt idx="6">
                  <c:v>621</c:v>
                </c:pt>
                <c:pt idx="9">
                  <c:v>540</c:v>
                </c:pt>
                <c:pt idx="12">
                  <c:v>548</c:v>
                </c:pt>
              </c:numCache>
            </c:numRef>
          </c:val>
          <c:extLst>
            <c:ext xmlns:c16="http://schemas.microsoft.com/office/drawing/2014/chart" uri="{C3380CC4-5D6E-409C-BE32-E72D297353CC}">
              <c16:uniqueId val="{00000008-093E-4440-A104-D352AE6240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93E-4440-A104-D352AE6240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4632</c:v>
                </c:pt>
                <c:pt idx="3">
                  <c:v>4686</c:v>
                </c:pt>
                <c:pt idx="6">
                  <c:v>4898</c:v>
                </c:pt>
                <c:pt idx="9">
                  <c:v>4754</c:v>
                </c:pt>
                <c:pt idx="12">
                  <c:v>4849</c:v>
                </c:pt>
              </c:numCache>
            </c:numRef>
          </c:val>
          <c:extLst>
            <c:ext xmlns:c16="http://schemas.microsoft.com/office/drawing/2014/chart" uri="{C3380CC4-5D6E-409C-BE32-E72D297353CC}">
              <c16:uniqueId val="{0000000A-093E-4440-A104-D352AE6240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93E-4440-A104-D352AE6240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771</c:v>
                </c:pt>
                <c:pt idx="1">
                  <c:v>771</c:v>
                </c:pt>
                <c:pt idx="2">
                  <c:v>772</c:v>
                </c:pt>
              </c:numCache>
            </c:numRef>
          </c:val>
          <c:extLst>
            <c:ext xmlns:c16="http://schemas.microsoft.com/office/drawing/2014/chart" uri="{C3380CC4-5D6E-409C-BE32-E72D297353CC}">
              <c16:uniqueId val="{00000000-D463-4BCD-B204-41BF9772A3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1652</c:v>
                </c:pt>
                <c:pt idx="1">
                  <c:v>1773</c:v>
                </c:pt>
                <c:pt idx="2">
                  <c:v>1843</c:v>
                </c:pt>
              </c:numCache>
            </c:numRef>
          </c:val>
          <c:extLst>
            <c:ext xmlns:c16="http://schemas.microsoft.com/office/drawing/2014/chart" uri="{C3380CC4-5D6E-409C-BE32-E72D297353CC}">
              <c16:uniqueId val="{00000001-D463-4BCD-B204-41BF9772A3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1591</c:v>
                </c:pt>
                <c:pt idx="1">
                  <c:v>1224</c:v>
                </c:pt>
                <c:pt idx="2">
                  <c:v>1298</c:v>
                </c:pt>
              </c:numCache>
            </c:numRef>
          </c:val>
          <c:extLst>
            <c:ext xmlns:c16="http://schemas.microsoft.com/office/drawing/2014/chart" uri="{C3380CC4-5D6E-409C-BE32-E72D297353CC}">
              <c16:uniqueId val="{00000002-D463-4BCD-B204-41BF9772A3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{9F1BBD0A-854E-4181-96BE-4C14899F1442}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784-4B0E-AD24-335562671F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{ECD2D46D-10F3-4024-BEF7-1FC77723A564}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84-4B0E-AD24-335562671F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{F937B352-F073-4E26-AAFD-B67DE327071B}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84-4B0E-AD24-335562671F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{6FD4B41B-66CA-4ABF-8A80-BA5FC7743D44}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84-4B0E-AD24-335562671F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{F333C403-AA70-4E7B-9CAF-BC35682A5F49}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84-4B0E-AD24-335562671F3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{4F2CC79F-6A68-4228-B608-407E76CC0BE4}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784-4B0E-AD24-335562671F3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{64780DA4-8E5A-4683-A6CD-579D6122D403}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784-4B0E-AD24-335562671F3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{E43FF1B8-5174-47AC-A038-96EB1470DFDD}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784-4B0E-AD24-335562671F3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{402AAAEF-C68A-4C5A-8615-8B6819CFA5FE}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784-4B0E-AD24-335562671F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55.2</c:v>
                </c:pt>
                <c:pt idx="16">
                  <c:v>56.7</c:v>
                </c:pt>
                <c:pt idx="24">
                  <c:v>57.1</c:v>
                </c:pt>
                <c:pt idx="32">
                  <c:v>58.5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784-4B0E-AD24-335562671F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{E491A30B-DBAE-46C0-86B5-842F7045F8F5}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784-4B0E-AD24-335562671F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{A8AAB2F1-6A4A-4321-BBDD-DE81E02548D1}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84-4B0E-AD24-335562671F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{6FD2C38D-2E09-4875-9799-5392CAC50B7E}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84-4B0E-AD24-335562671F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{F653A124-D0B7-49B1-8CD1-530D81BA13A3}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84-4B0E-AD24-335562671F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{260228A9-ECB8-41F5-A242-6C7BCA7823D5}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84-4B0E-AD24-335562671F3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{42FB67FF-EE9F-4222-86D6-2053D1A4EF40}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784-4B0E-AD24-335562671F3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{DAFB3122-F7B3-4DA8-AD47-90CEE3D0A6B6}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784-4B0E-AD24-335562671F3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{4B5BE246-BA61-4965-AFA2-19C94F1D192B}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784-4B0E-AD24-335562671F3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{A03BBEF6-08A6-403A-B852-CAEE74CE322F}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784-4B0E-AD24-335562671F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7784-4B0E-AD24-335562671F3B}"/>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{9651FB13-3BD9-4B5D-BE46-169B43A86668}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945-4F89-80D3-60D45E4E05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{232D411D-EC72-4C7A-8BF1-D0B562F9211A}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45-4F89-80D3-60D45E4E05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{9C9941B0-73BC-4F29-8073-9C9F4CE0603D}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45-4F89-80D3-60D45E4E05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{EDB54F10-6453-4466-B374-2029C8E08B21}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45-4F89-80D3-60D45E4E05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{08C128C7-55F6-46A1-A57E-2D019F852691}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45-4F89-80D3-60D45E4E05E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{81CBD5B4-7EE5-4B14-854A-4DD42B4C30C0}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945-4F89-80D3-60D45E4E05E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{90651742-E44C-437B-A9C0-95688DD0B64C}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945-4F89-80D3-60D45E4E05E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{54931183-9876-4E0F-B08A-5FFAD7FB94AB}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945-4F89-80D3-60D45E4E05E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{5095B527-94E9-44B8-8514-EE35DC93791C}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945-4F89-80D3-60D45E4E05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8.6</c:v>
                </c:pt>
                <c:pt idx="16">
                  <c:v>8.9</c:v>
                </c:pt>
                <c:pt idx="24">
                  <c:v>8</c:v>
                </c:pt>
                <c:pt idx="32">
                  <c:v>7.5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945-4F89-80D3-60D45E4E05E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{61DD6CC8-D8F1-48CF-B0C5-987EA3046459}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945-4F89-80D3-60D45E4E05E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{73EC6D94-C86C-45F0-BDD5-F14DB999AB63}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45-4F89-80D3-60D45E4E05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{1DCED5EF-AC50-4DC6-879F-078925932D55}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45-4F89-80D3-60D45E4E05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{01924AFE-B001-43CD-AC4F-DB0C32541D1F}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45-4F89-80D3-60D45E4E05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{116A5BF7-3367-4351-9660-B5DEE3B7C595}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45-4F89-80D3-60D45E4E05E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{39C313F7-E6A8-4D49-ACE5-B8B34D7E5C71}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945-4F89-80D3-60D45E4E05E3}"/>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{A0D8C4A9-F86C-4B4A-A234-7D93D6261BD6}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945-4F89-80D3-60D45E4E05E3}"/>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{FC452953-5735-4518-A8D8-1D98CA489EE0}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945-4F89-80D3-60D45E4E05E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{FD1AA049-A053-4C28-B80F-9EE9EA9C6193}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945-4F89-80D3-60D45E4E05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A945-4F89-80D3-60D45E4E05E3}"/>
            </c:ext>
          </c:extLst>
        </c:ser>
        <c:dLbls>
          <c:showLegendKey val="0"/>
          <c:showVal val="1"/>
          <c:showCatName val="0"/>
          <c:showSerName val="0"/>
          <c:showPercent val="0"/>
          <c:showBubbleSize val="0"/>
        </c:dLbls>
        <c:axId val="84219776"/>
        <c:axId val="84234240"/>
      </c:scatterChart>
      <c:valAx>
        <c:axId val="84219776"/>
        <c:scaling>
          <c:orientation val="maxMin"/>
          <c:max val="8.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18135DA-DB6F-4923-A9B0-7A52F0B7729F}"/>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54BCB40-A13E-422B-975E-F3B31ACAB9F8}"/>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元利償還金等は、過去に公的資金補償金免除繰上償還や縁故債の繰上償還に取り組んだことから、ピーク時に比べ減少傾向にあった。令和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年度は起債の新規発行</a:t>
          </a:r>
          <a:r>
            <a:rPr lang="ja-JP" altLang="en-US" sz="1100" b="0" i="0" baseline="0">
              <a:solidFill>
                <a:schemeClr val="dk1"/>
              </a:solidFill>
              <a:effectLst/>
              <a:latin typeface="+mn-lt"/>
              <a:ea typeface="+mn-ea"/>
              <a:cs typeface="+mn-cs"/>
            </a:rPr>
            <a:t>があったが、前年とほぼ同額である</a:t>
          </a:r>
          <a:r>
            <a:rPr lang="ja-JP" altLang="ja-JP" sz="1100" b="0" i="0" baseline="0">
              <a:solidFill>
                <a:schemeClr val="dk1"/>
              </a:solidFill>
              <a:effectLst/>
              <a:latin typeface="+mn-lt"/>
              <a:ea typeface="+mn-ea"/>
              <a:cs typeface="+mn-cs"/>
            </a:rPr>
            <a:t>。今後も大規模事業による新規借入も</a:t>
          </a:r>
          <a:r>
            <a:rPr lang="ja-JP" altLang="en-US" sz="1100" b="0" i="0" baseline="0">
              <a:solidFill>
                <a:schemeClr val="dk1"/>
              </a:solidFill>
              <a:effectLst/>
              <a:latin typeface="+mn-lt"/>
              <a:ea typeface="+mn-ea"/>
              <a:cs typeface="+mn-cs"/>
            </a:rPr>
            <a:t>想定され</a:t>
          </a:r>
          <a:r>
            <a:rPr lang="ja-JP" altLang="ja-JP" sz="1100" b="0" i="0" baseline="0">
              <a:solidFill>
                <a:schemeClr val="dk1"/>
              </a:solidFill>
              <a:effectLst/>
              <a:latin typeface="+mn-lt"/>
              <a:ea typeface="+mn-ea"/>
              <a:cs typeface="+mn-cs"/>
            </a:rPr>
            <a:t>、増加が見込まれる。中長期的な見通しのもとに事業を実施し、起債の発行を可能な限り抑制するよう努めていく。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２６年度における小学校関連事業により地方債残高が大幅に増加したが、縁故債の繰上償還等により完済の地方債が増えたことで平成２９年度までは減少傾向であった。平成３０年度からは駅周辺整備事業等の大規模事業にかかる起債を発行したことから、起債残高が増加傾向に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昨年度に引き続き</a:t>
          </a:r>
          <a:r>
            <a:rPr lang="ja-JP" altLang="ja-JP" sz="1100" b="0" i="0" baseline="0">
              <a:solidFill>
                <a:schemeClr val="dk1"/>
              </a:solidFill>
              <a:effectLst/>
              <a:latin typeface="+mn-lt"/>
              <a:ea typeface="+mn-ea"/>
              <a:cs typeface="+mn-cs"/>
            </a:rPr>
            <a:t>繰上償還を実施した</a:t>
          </a:r>
          <a:r>
            <a:rPr lang="ja-JP" altLang="en-US" sz="1100" b="0" i="0" baseline="0">
              <a:solidFill>
                <a:schemeClr val="dk1"/>
              </a:solidFill>
              <a:effectLst/>
              <a:latin typeface="+mn-lt"/>
              <a:ea typeface="+mn-ea"/>
              <a:cs typeface="+mn-cs"/>
            </a:rPr>
            <a:t>が、駅周辺整備事業や庁舎防災対策事業等により、起債発行額が多くなり</a:t>
          </a:r>
          <a:r>
            <a:rPr lang="ja-JP" altLang="ja-JP" sz="1100" b="0" i="0" baseline="0">
              <a:solidFill>
                <a:schemeClr val="dk1"/>
              </a:solidFill>
              <a:effectLst/>
              <a:latin typeface="+mn-lt"/>
              <a:ea typeface="+mn-ea"/>
              <a:cs typeface="+mn-cs"/>
            </a:rPr>
            <a:t>、前年より</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毎年度、減債基金等の基金に積み立てており、令和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年度は、「充当可能基金」は増加した。</a:t>
          </a:r>
          <a:endParaRPr lang="ja-JP" altLang="ja-JP" sz="1400">
            <a:effectLst/>
          </a:endParaRPr>
        </a:p>
        <a:p>
          <a:pPr rtl="0"/>
          <a:r>
            <a:rPr lang="ja-JP" altLang="ja-JP" sz="1100" b="0" i="0" baseline="0">
              <a:solidFill>
                <a:schemeClr val="dk1"/>
              </a:solidFill>
              <a:effectLst/>
              <a:latin typeface="+mn-lt"/>
              <a:ea typeface="+mn-ea"/>
              <a:cs typeface="+mn-cs"/>
            </a:rPr>
            <a:t>今後も駅周辺整備等の大規模事業が継続されるため、繰上償還や減債基金積立に努めていく。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奈良県川西町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基本的には預金での運用を行っており、発生した利息を毎年度積立を行っている。駅周辺整備事業や工業ゾーン創出事業といった大規模事業に備え、預金利息とは別に積み増しも行っている。令和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年度は減債基金に</a:t>
          </a:r>
          <a:r>
            <a:rPr kumimoji="1" lang="ja-JP" altLang="en-US" sz="1200">
              <a:solidFill>
                <a:schemeClr val="dk1"/>
              </a:solidFill>
              <a:effectLst/>
              <a:latin typeface="+mn-lt"/>
              <a:ea typeface="+mn-ea"/>
              <a:cs typeface="+mn-cs"/>
            </a:rPr>
            <a:t>７０</a:t>
          </a:r>
          <a:r>
            <a:rPr kumimoji="1" lang="ja-JP" altLang="ja-JP" sz="1200">
              <a:solidFill>
                <a:schemeClr val="dk1"/>
              </a:solidFill>
              <a:effectLst/>
              <a:latin typeface="+mn-lt"/>
              <a:ea typeface="+mn-ea"/>
              <a:cs typeface="+mn-cs"/>
            </a:rPr>
            <a:t>百万円、まちづくり基金に</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億円、ふるさと応援基金に１</a:t>
          </a:r>
          <a:r>
            <a:rPr kumimoji="1" lang="ja-JP" altLang="en-US" sz="1200">
              <a:solidFill>
                <a:schemeClr val="dk1"/>
              </a:solidFill>
              <a:effectLst/>
              <a:latin typeface="+mn-lt"/>
              <a:ea typeface="+mn-ea"/>
              <a:cs typeface="+mn-cs"/>
            </a:rPr>
            <a:t>０</a:t>
          </a:r>
          <a:r>
            <a:rPr kumimoji="1" lang="ja-JP" altLang="ja-JP" sz="1200">
              <a:solidFill>
                <a:schemeClr val="dk1"/>
              </a:solidFill>
              <a:effectLst/>
              <a:latin typeface="+mn-lt"/>
              <a:ea typeface="+mn-ea"/>
              <a:cs typeface="+mn-cs"/>
            </a:rPr>
            <a:t>百万円を積み立て、</a:t>
          </a:r>
          <a:r>
            <a:rPr kumimoji="1" lang="ja-JP" altLang="en-US" sz="1200">
              <a:solidFill>
                <a:schemeClr val="dk1"/>
              </a:solidFill>
              <a:effectLst/>
              <a:latin typeface="+mn-lt"/>
              <a:ea typeface="+mn-ea"/>
              <a:cs typeface="+mn-cs"/>
            </a:rPr>
            <a:t>駅事業</a:t>
          </a:r>
          <a:r>
            <a:rPr kumimoji="1" lang="ja-JP" altLang="ja-JP" sz="1200">
              <a:solidFill>
                <a:schemeClr val="dk1"/>
              </a:solidFill>
              <a:effectLst/>
              <a:latin typeface="+mn-lt"/>
              <a:ea typeface="+mn-ea"/>
              <a:cs typeface="+mn-cs"/>
            </a:rPr>
            <a:t>の財源に</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百万</a:t>
          </a:r>
          <a:r>
            <a:rPr kumimoji="1" lang="ja-JP" altLang="ja-JP" sz="1200">
              <a:solidFill>
                <a:schemeClr val="dk1"/>
              </a:solidFill>
              <a:effectLst/>
              <a:latin typeface="+mn-lt"/>
              <a:ea typeface="+mn-ea"/>
              <a:cs typeface="+mn-cs"/>
            </a:rPr>
            <a:t>円、環境整備分筆登記委託の財源に</a:t>
          </a:r>
          <a:r>
            <a:rPr kumimoji="1" lang="ja-JP" altLang="en-US" sz="1200">
              <a:solidFill>
                <a:schemeClr val="dk1"/>
              </a:solidFill>
              <a:effectLst/>
              <a:latin typeface="+mn-lt"/>
              <a:ea typeface="+mn-ea"/>
              <a:cs typeface="+mn-cs"/>
            </a:rPr>
            <a:t>１３</a:t>
          </a:r>
          <a:r>
            <a:rPr kumimoji="1" lang="ja-JP" altLang="ja-JP" sz="1200">
              <a:solidFill>
                <a:schemeClr val="dk1"/>
              </a:solidFill>
              <a:effectLst/>
              <a:latin typeface="+mn-lt"/>
              <a:ea typeface="+mn-ea"/>
              <a:cs typeface="+mn-cs"/>
            </a:rPr>
            <a:t>百万円を取り崩したこと等により基金全体としては</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億４４百万円の</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となった。</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駅周辺整備事業や工業ゾーン創出事業といった大規模事業が継続される。その財源として基金の取崩しを行うことから中長期的には減少する見込みである。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・まちづくり基金：地域の活性化及び地域産業の振興</a:t>
          </a:r>
          <a:endParaRPr lang="ja-JP" altLang="ja-JP" sz="1200">
            <a:effectLst/>
          </a:endParaRPr>
        </a:p>
        <a:p>
          <a:r>
            <a:rPr kumimoji="1" lang="ja-JP" altLang="ja-JP" sz="1200">
              <a:solidFill>
                <a:schemeClr val="dk1"/>
              </a:solidFill>
              <a:effectLst/>
              <a:latin typeface="+mn-lt"/>
              <a:ea typeface="+mn-ea"/>
              <a:cs typeface="+mn-cs"/>
            </a:rPr>
            <a:t>・地域福祉基金：地域における福祉活動の促進、快適な生活環境の形成等</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・地域づくり振興基金：住民の文化の向上及び地域活動の促進</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・まちづくり基金は</a:t>
          </a:r>
          <a:r>
            <a:rPr kumimoji="1" lang="ja-JP" altLang="ja-JP" sz="1100" b="0" i="0" baseline="0">
              <a:solidFill>
                <a:schemeClr val="dk1"/>
              </a:solidFill>
              <a:effectLst/>
              <a:latin typeface="+mn-lt"/>
              <a:ea typeface="+mn-ea"/>
              <a:cs typeface="+mn-cs"/>
            </a:rPr>
            <a:t>駅周辺整備事業</a:t>
          </a:r>
          <a:r>
            <a:rPr kumimoji="1" lang="ja-JP" altLang="ja-JP" sz="1200">
              <a:solidFill>
                <a:schemeClr val="dk1"/>
              </a:solidFill>
              <a:effectLst/>
              <a:latin typeface="+mn-lt"/>
              <a:ea typeface="+mn-ea"/>
              <a:cs typeface="+mn-cs"/>
            </a:rPr>
            <a:t>の財源として</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百万</a:t>
          </a:r>
          <a:r>
            <a:rPr kumimoji="1" lang="ja-JP" altLang="ja-JP" sz="1200">
              <a:solidFill>
                <a:schemeClr val="dk1"/>
              </a:solidFill>
              <a:effectLst/>
              <a:latin typeface="+mn-lt"/>
              <a:ea typeface="+mn-ea"/>
              <a:cs typeface="+mn-cs"/>
            </a:rPr>
            <a:t>円取り崩した。一方で、定期預金運用利息に加えて、積み増しを</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億円行ったことから</a:t>
          </a:r>
          <a:r>
            <a:rPr kumimoji="1" lang="ja-JP" altLang="en-US" sz="1200">
              <a:solidFill>
                <a:schemeClr val="dk1"/>
              </a:solidFill>
              <a:effectLst/>
              <a:latin typeface="+mn-lt"/>
              <a:ea typeface="+mn-ea"/>
              <a:cs typeface="+mn-cs"/>
            </a:rPr>
            <a:t>８２</a:t>
          </a:r>
          <a:r>
            <a:rPr kumimoji="1" lang="ja-JP" altLang="ja-JP" sz="1200">
              <a:solidFill>
                <a:schemeClr val="dk1"/>
              </a:solidFill>
              <a:effectLst/>
              <a:latin typeface="+mn-lt"/>
              <a:ea typeface="+mn-ea"/>
              <a:cs typeface="+mn-cs"/>
            </a:rPr>
            <a:t>百万円の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となった。</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effectLst/>
            </a:rPr>
            <a:t>・ふるさと応援基金は小学１年生への制服支給、オリンピック・パラリンピック関連事業の財源として５百万円取り崩した。</a:t>
          </a:r>
          <a:r>
            <a:rPr kumimoji="1" lang="ja-JP" altLang="ja-JP" sz="1200">
              <a:solidFill>
                <a:schemeClr val="dk1"/>
              </a:solidFill>
              <a:effectLst/>
              <a:latin typeface="+mn-lt"/>
              <a:ea typeface="+mn-ea"/>
              <a:cs typeface="+mn-cs"/>
            </a:rPr>
            <a:t>一方で、定期預金運用利息に加えて、積み増しを</a:t>
          </a:r>
          <a:r>
            <a:rPr kumimoji="1" lang="ja-JP" altLang="en-US" sz="1200">
              <a:solidFill>
                <a:schemeClr val="dk1"/>
              </a:solidFill>
              <a:effectLst/>
              <a:latin typeface="+mn-lt"/>
              <a:ea typeface="+mn-ea"/>
              <a:cs typeface="+mn-cs"/>
            </a:rPr>
            <a:t>１０</a:t>
          </a:r>
          <a:r>
            <a:rPr kumimoji="1" lang="ja-JP" altLang="ja-JP" sz="1200">
              <a:solidFill>
                <a:schemeClr val="dk1"/>
              </a:solidFill>
              <a:effectLst/>
              <a:latin typeface="+mn-lt"/>
              <a:ea typeface="+mn-ea"/>
              <a:cs typeface="+mn-cs"/>
            </a:rPr>
            <a:t>百万円行ったことから</a:t>
          </a:r>
          <a:r>
            <a:rPr kumimoji="1" lang="ja-JP" altLang="en-US" sz="1200">
              <a:solidFill>
                <a:schemeClr val="dk1"/>
              </a:solidFill>
              <a:effectLst/>
              <a:latin typeface="+mn-lt"/>
              <a:ea typeface="+mn-ea"/>
              <a:cs typeface="+mn-cs"/>
            </a:rPr>
            <a:t>５</a:t>
          </a:r>
          <a:r>
            <a:rPr kumimoji="1" lang="ja-JP" altLang="ja-JP" sz="1200">
              <a:solidFill>
                <a:schemeClr val="dk1"/>
              </a:solidFill>
              <a:effectLst/>
              <a:latin typeface="+mn-lt"/>
              <a:ea typeface="+mn-ea"/>
              <a:cs typeface="+mn-cs"/>
            </a:rPr>
            <a:t>百万円の増となった。</a:t>
          </a:r>
          <a:endParaRPr lang="ja-JP" altLang="ja-JP" sz="1200">
            <a:effectLst/>
          </a:endParaRPr>
        </a:p>
        <a:p>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b="0" i="0" baseline="0">
              <a:solidFill>
                <a:schemeClr val="dk1"/>
              </a:solidFill>
              <a:effectLst/>
              <a:latin typeface="+mn-lt"/>
              <a:ea typeface="+mn-ea"/>
              <a:cs typeface="+mn-cs"/>
            </a:rPr>
            <a:t>・駅周辺整備事業や工業ゾーン創出事業の財源としてまちづくり基金には優先して積立を行うため、短期的には増加する見込みである。いずれも事業規模が大きいため、事業の進捗具合に応じて取崩しが発生する見込みである。そのため、長期的には減少する見込みであ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・まちづくり基金を除くその他特定目的基金については、大規模事業完了までは預金運用で発生した利息の積み立てのみ行う予定であり、同額程度または微減する見込みである。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預金での運用を行っており、預金利息の積立により微増。</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財政調整基金の残高は、標準財政規模の</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から</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の範囲内となるように努めることとしている。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定期預金運用利息に加えて、積み増しを</a:t>
          </a:r>
          <a:r>
            <a:rPr kumimoji="1" lang="ja-JP" altLang="en-US" sz="1200">
              <a:solidFill>
                <a:schemeClr val="dk1"/>
              </a:solidFill>
              <a:effectLst/>
              <a:latin typeface="+mn-lt"/>
              <a:ea typeface="+mn-ea"/>
              <a:cs typeface="+mn-cs"/>
            </a:rPr>
            <a:t>７０</a:t>
          </a:r>
          <a:r>
            <a:rPr kumimoji="1" lang="ja-JP" altLang="ja-JP" sz="1200">
              <a:solidFill>
                <a:schemeClr val="dk1"/>
              </a:solidFill>
              <a:effectLst/>
              <a:latin typeface="+mn-lt"/>
              <a:ea typeface="+mn-ea"/>
              <a:cs typeface="+mn-cs"/>
            </a:rPr>
            <a:t>百万円行ったことから</a:t>
          </a:r>
          <a:r>
            <a:rPr kumimoji="1" lang="ja-JP" altLang="en-US" sz="1200">
              <a:solidFill>
                <a:schemeClr val="dk1"/>
              </a:solidFill>
              <a:effectLst/>
              <a:latin typeface="+mn-lt"/>
              <a:ea typeface="+mn-ea"/>
              <a:cs typeface="+mn-cs"/>
            </a:rPr>
            <a:t>７０</a:t>
          </a:r>
          <a:r>
            <a:rPr kumimoji="1" lang="ja-JP" altLang="ja-JP" sz="1200">
              <a:solidFill>
                <a:schemeClr val="dk1"/>
              </a:solidFill>
              <a:effectLst/>
              <a:latin typeface="+mn-lt"/>
              <a:ea typeface="+mn-ea"/>
              <a:cs typeface="+mn-cs"/>
            </a:rPr>
            <a:t>百万円の増となった。</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駅周辺整備事業や工業ゾーン創出事業等の事業実施により、</a:t>
          </a:r>
          <a:r>
            <a:rPr kumimoji="1" lang="ja-JP" altLang="en-US" sz="1200">
              <a:solidFill>
                <a:schemeClr val="dk1"/>
              </a:solidFill>
              <a:effectLst/>
              <a:latin typeface="+mn-lt"/>
              <a:ea typeface="+mn-ea"/>
              <a:cs typeface="+mn-cs"/>
            </a:rPr>
            <a:t>今後、</a:t>
          </a:r>
          <a:r>
            <a:rPr kumimoji="1" lang="ja-JP" altLang="ja-JP" sz="1200">
              <a:solidFill>
                <a:schemeClr val="dk1"/>
              </a:solidFill>
              <a:effectLst/>
              <a:latin typeface="+mn-lt"/>
              <a:ea typeface="+mn-ea"/>
              <a:cs typeface="+mn-cs"/>
            </a:rPr>
            <a:t>地方債償還のピーク</a:t>
          </a:r>
          <a:r>
            <a:rPr kumimoji="1" lang="ja-JP" altLang="en-US" sz="1200">
              <a:solidFill>
                <a:schemeClr val="dk1"/>
              </a:solidFill>
              <a:effectLst/>
              <a:latin typeface="+mn-lt"/>
              <a:ea typeface="+mn-ea"/>
              <a:cs typeface="+mn-cs"/>
            </a:rPr>
            <a:t>が想定される</a:t>
          </a:r>
          <a:r>
            <a:rPr kumimoji="1" lang="ja-JP" altLang="ja-JP" sz="1200">
              <a:solidFill>
                <a:schemeClr val="dk1"/>
              </a:solidFill>
              <a:effectLst/>
              <a:latin typeface="+mn-lt"/>
              <a:ea typeface="+mn-ea"/>
              <a:cs typeface="+mn-cs"/>
            </a:rPr>
            <a:t>。それに備えて毎年度計画的に積立てを行い、短期的には増加する見込みである。地方債償還ピークを抑えるため起債の繰上償還を予定しており、</a:t>
          </a:r>
          <a:r>
            <a:rPr kumimoji="1" lang="ja-JP" altLang="en-US" sz="1200">
              <a:solidFill>
                <a:schemeClr val="dk1"/>
              </a:solidFill>
              <a:effectLst/>
              <a:latin typeface="+mn-lt"/>
              <a:ea typeface="+mn-ea"/>
              <a:cs typeface="+mn-cs"/>
            </a:rPr>
            <a:t>それ</a:t>
          </a:r>
          <a:r>
            <a:rPr kumimoji="1" lang="ja-JP" altLang="ja-JP" sz="1200">
              <a:solidFill>
                <a:schemeClr val="dk1"/>
              </a:solidFill>
              <a:effectLst/>
              <a:latin typeface="+mn-lt"/>
              <a:ea typeface="+mn-ea"/>
              <a:cs typeface="+mn-cs"/>
            </a:rPr>
            <a:t>以降は減少予定である。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8,370
8,208
5.93
5,580,825
5,236,434
297,151
2,857,939
4,849,426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令和３年度決算において、全国平均より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、県平均より</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、類似団体平均より</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下回る割合となっている。</a:t>
          </a:r>
        </a:p>
        <a:p>
          <a:r>
            <a:rPr kumimoji="1" lang="ja-JP" altLang="en-US" sz="1100">
              <a:latin typeface="ＭＳ Ｐゴシック" panose="020B0600070205080204" pitchFamily="50" charset="-128"/>
              <a:ea typeface="ＭＳ Ｐゴシック" panose="020B0600070205080204" pitchFamily="50" charset="-128"/>
            </a:rPr>
            <a:t>類似団体平均値と比較しても、</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ヵ年継続して下回る割合となっているものの、年々減価償却率は上昇している。継続して平均値を下回っていることから、老朽化に対する投資を比較的行えているといえるが、老朽化が進んでいる施設があり、施設更新の計画・財源の問題は今後の課題となってくる。公共施設等総合管理計画にもとづき、公共施設等の適正な規模や配置等を検討し、適切に更新を行う。</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4671876"/>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081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444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46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5429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546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546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533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53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26052</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516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52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53975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1300" y="532574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119108</xdr:rowOff>
    </xdr:from>
    <xdr:to>
      <xdr:col>15</xdr:col>
      <xdr:colOff>187325</xdr:colOff>
      <xdr:row>31</xdr:row>
      <xdr:rowOff>49258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52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169908</xdr:rowOff>
    </xdr:from>
    <xdr:to>
      <xdr:col>19</xdr:col>
      <xdr:colOff>136525</xdr:colOff>
      <xdr:row>31</xdr:row>
      <xdr:rowOff>10795</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5313408"/>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72844</xdr:rowOff>
    </xdr:from>
    <xdr:to>
      <xdr:col>11</xdr:col>
      <xdr:colOff>187325</xdr:colOff>
      <xdr:row>31</xdr:row>
      <xdr:rowOff>2994</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52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123644</xdr:rowOff>
    </xdr:from>
    <xdr:to>
      <xdr:col>15</xdr:col>
      <xdr:colOff>136525</xdr:colOff>
      <xdr:row>30</xdr:row>
      <xdr:rowOff>169908</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526714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42001</xdr:rowOff>
    </xdr:from>
    <xdr:to>
      <xdr:col>7</xdr:col>
      <xdr:colOff>187325</xdr:colOff>
      <xdr:row>30</xdr:row>
      <xdr:rowOff>143601</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51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92801</xdr:rowOff>
    </xdr:from>
    <xdr:to>
      <xdr:col>11</xdr:col>
      <xdr:colOff>136525</xdr:colOff>
      <xdr:row>30</xdr:row>
      <xdr:rowOff>123644</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5236301"/>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54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558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556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43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78122</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65785</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5037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19521</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499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49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類似団体平均に比べて</a:t>
          </a:r>
          <a:r>
            <a:rPr kumimoji="1" lang="en-US" altLang="ja-JP" sz="1100">
              <a:latin typeface="ＭＳ Ｐゴシック" panose="020B0600070205080204" pitchFamily="50" charset="-128"/>
              <a:ea typeface="ＭＳ Ｐゴシック" panose="020B0600070205080204" pitchFamily="50" charset="-128"/>
            </a:rPr>
            <a:t>47.9</a:t>
          </a:r>
          <a:r>
            <a:rPr kumimoji="1" lang="ja-JP" altLang="en-US" sz="1100">
              <a:latin typeface="ＭＳ Ｐゴシック" panose="020B0600070205080204" pitchFamily="50" charset="-128"/>
              <a:ea typeface="ＭＳ Ｐゴシック" panose="020B0600070205080204" pitchFamily="50" charset="-128"/>
            </a:rPr>
            <a:t>％、全国平均に比べて</a:t>
          </a:r>
          <a:r>
            <a:rPr kumimoji="1" lang="en-US" altLang="ja-JP" sz="1100">
              <a:latin typeface="ＭＳ Ｐゴシック" panose="020B0600070205080204" pitchFamily="50" charset="-128"/>
              <a:ea typeface="ＭＳ Ｐゴシック" panose="020B0600070205080204" pitchFamily="50" charset="-128"/>
            </a:rPr>
            <a:t>180.7</a:t>
          </a:r>
          <a:r>
            <a:rPr kumimoji="1" lang="ja-JP" altLang="en-US" sz="1100">
              <a:latin typeface="ＭＳ Ｐゴシック" panose="020B0600070205080204" pitchFamily="50" charset="-128"/>
              <a:ea typeface="ＭＳ Ｐゴシック" panose="020B0600070205080204" pitchFamily="50" charset="-128"/>
            </a:rPr>
            <a:t>％、奈良県平均に比べて約</a:t>
          </a:r>
          <a:r>
            <a:rPr kumimoji="1" lang="en-US" altLang="ja-JP" sz="1100">
              <a:latin typeface="ＭＳ Ｐゴシック" panose="020B0600070205080204" pitchFamily="50" charset="-128"/>
              <a:ea typeface="ＭＳ Ｐゴシック" panose="020B0600070205080204" pitchFamily="50" charset="-128"/>
            </a:rPr>
            <a:t>278.1</a:t>
          </a:r>
          <a:r>
            <a:rPr kumimoji="1" lang="ja-JP" altLang="en-US" sz="1100">
              <a:latin typeface="ＭＳ Ｐゴシック" panose="020B0600070205080204" pitchFamily="50" charset="-128"/>
              <a:ea typeface="ＭＳ Ｐゴシック" panose="020B0600070205080204" pitchFamily="50" charset="-128"/>
            </a:rPr>
            <a:t>％低くなっている。</a:t>
          </a:r>
        </a:p>
        <a:p>
          <a:r>
            <a:rPr kumimoji="1" lang="ja-JP" altLang="en-US" sz="1100">
              <a:latin typeface="ＭＳ Ｐゴシック" panose="020B0600070205080204" pitchFamily="50" charset="-128"/>
              <a:ea typeface="ＭＳ Ｐゴシック" panose="020B0600070205080204" pitchFamily="50" charset="-128"/>
            </a:rPr>
            <a:t>参考指標ではあるものの、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ヵ年連続で下回る結果となっていることから、行政運営は比較的健全であるといえる。</a:t>
          </a:r>
        </a:p>
        <a:p>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ヵ年の中でも</a:t>
          </a:r>
          <a:r>
            <a:rPr kumimoji="1" lang="en-US" altLang="ja-JP" sz="1100">
              <a:latin typeface="ＭＳ Ｐゴシック" panose="020B0600070205080204" pitchFamily="50" charset="-128"/>
              <a:ea typeface="ＭＳ Ｐゴシック" panose="020B0600070205080204" pitchFamily="50" charset="-128"/>
            </a:rPr>
            <a:t>R03</a:t>
          </a:r>
          <a:r>
            <a:rPr kumimoji="1" lang="ja-JP" altLang="en-US" sz="1100">
              <a:latin typeface="ＭＳ Ｐゴシック" panose="020B0600070205080204" pitchFamily="50" charset="-128"/>
              <a:ea typeface="ＭＳ Ｐゴシック" panose="020B0600070205080204" pitchFamily="50" charset="-128"/>
            </a:rPr>
            <a:t>は一番低く、引き続き新規発行額と償還額のバランスを考慮しながら健全な財政運営を行う。</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00000000-0008-0000-0000-00008C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flipV="1">
          <a:off x="14793595" y="4489903"/>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2" name="債務償還比率最小値テキスト">
          <a:extLst>
            <a:ext uri="{FF2B5EF4-FFF2-40B4-BE49-F238E27FC236}">
              <a16:creationId xmlns:a16="http://schemas.microsoft.com/office/drawing/2014/main" id="{00000000-0008-0000-0000-00008E000000}"/>
            </a:ext>
          </a:extLst>
        </xdr:cNvPr>
        <xdr:cNvSpPr txBox="1"/>
      </xdr:nvSpPr>
      <xdr:spPr>
        <a:xfrm>
          <a:off x="14846300"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94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00000000-0008-0000-0000-000090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6" name="債務償還比率平均値テキスト">
          <a:extLst>
            <a:ext uri="{FF2B5EF4-FFF2-40B4-BE49-F238E27FC236}">
              <a16:creationId xmlns:a16="http://schemas.microsoft.com/office/drawing/2014/main" id="{00000000-0008-0000-0000-000092000000}"/>
            </a:ext>
          </a:extLst>
        </xdr:cNvPr>
        <xdr:cNvSpPr txBox="1"/>
      </xdr:nvSpPr>
      <xdr:spPr>
        <a:xfrm>
          <a:off x="14846300" y="494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4744700" y="49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4033500" y="518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3271500" y="521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50" name="フローチャート: 判断 149">
          <a:extLst>
            <a:ext uri="{FF2B5EF4-FFF2-40B4-BE49-F238E27FC236}">
              <a16:creationId xmlns:a16="http://schemas.microsoft.com/office/drawing/2014/main" id="{00000000-0008-0000-0000-000096000000}"/>
            </a:ext>
          </a:extLst>
        </xdr:cNvPr>
        <xdr:cNvSpPr/>
      </xdr:nvSpPr>
      <xdr:spPr>
        <a:xfrm>
          <a:off x="12509500" y="52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51" name="フローチャート: 判断 150">
          <a:extLst>
            <a:ext uri="{FF2B5EF4-FFF2-40B4-BE49-F238E27FC236}">
              <a16:creationId xmlns:a16="http://schemas.microsoft.com/office/drawing/2014/main" id="{00000000-0008-0000-0000-000097000000}"/>
            </a:ext>
          </a:extLst>
        </xdr:cNvPr>
        <xdr:cNvSpPr/>
      </xdr:nvSpPr>
      <xdr:spPr>
        <a:xfrm>
          <a:off x="11747500" y="531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94361</xdr:rowOff>
    </xdr:from>
    <xdr:to>
      <xdr:col>76</xdr:col>
      <xdr:colOff>73025</xdr:colOff>
      <xdr:row>29</xdr:row>
      <xdr:rowOff>24511</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744700" y="48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117238</xdr:rowOff>
    </xdr:from>
    <xdr:ext cx="469744" cy="259045"/>
    <xdr:sp macro="" textlink="">
      <xdr:nvSpPr>
        <xdr:cNvPr id="158" name="債務償還比率該当値テキスト">
          <a:extLst>
            <a:ext uri="{FF2B5EF4-FFF2-40B4-BE49-F238E27FC236}">
              <a16:creationId xmlns:a16="http://schemas.microsoft.com/office/drawing/2014/main" id="{00000000-0008-0000-0000-00009E000000}"/>
            </a:ext>
          </a:extLst>
        </xdr:cNvPr>
        <xdr:cNvSpPr txBox="1"/>
      </xdr:nvSpPr>
      <xdr:spPr>
        <a:xfrm>
          <a:off x="14846300" y="474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97137</xdr:rowOff>
    </xdr:from>
    <xdr:to>
      <xdr:col>72</xdr:col>
      <xdr:colOff>123825</xdr:colOff>
      <xdr:row>29</xdr:row>
      <xdr:rowOff>27287</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4033500" y="48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145161</xdr:rowOff>
    </xdr:from>
    <xdr:to>
      <xdr:col>76</xdr:col>
      <xdr:colOff>22225</xdr:colOff>
      <xdr:row>28</xdr:row>
      <xdr:rowOff>147937</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4084300" y="4945761"/>
          <a:ext cx="711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62166</xdr:rowOff>
    </xdr:from>
    <xdr:to>
      <xdr:col>68</xdr:col>
      <xdr:colOff>123825</xdr:colOff>
      <xdr:row>29</xdr:row>
      <xdr:rowOff>163766</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3271500" y="503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147937</xdr:rowOff>
    </xdr:from>
    <xdr:to>
      <xdr:col>72</xdr:col>
      <xdr:colOff>73025</xdr:colOff>
      <xdr:row>29</xdr:row>
      <xdr:rowOff>112966</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3322300" y="4948537"/>
          <a:ext cx="762000" cy="13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128443</xdr:rowOff>
    </xdr:from>
    <xdr:to>
      <xdr:col>64</xdr:col>
      <xdr:colOff>123825</xdr:colOff>
      <xdr:row>29</xdr:row>
      <xdr:rowOff>58593</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2509500" y="492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7793</xdr:rowOff>
    </xdr:from>
    <xdr:to>
      <xdr:col>68</xdr:col>
      <xdr:colOff>73025</xdr:colOff>
      <xdr:row>29</xdr:row>
      <xdr:rowOff>112966</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2560300" y="4979843"/>
          <a:ext cx="762000" cy="10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130910</xdr:rowOff>
    </xdr:from>
    <xdr:to>
      <xdr:col>60</xdr:col>
      <xdr:colOff>123825</xdr:colOff>
      <xdr:row>29</xdr:row>
      <xdr:rowOff>61060</xdr:rowOff>
    </xdr:to>
    <xdr:sp macro="" textlink="">
      <xdr:nvSpPr>
        <xdr:cNvPr id="165" name="楕円 164">
          <a:extLst>
            <a:ext uri="{FF2B5EF4-FFF2-40B4-BE49-F238E27FC236}">
              <a16:creationId xmlns:a16="http://schemas.microsoft.com/office/drawing/2014/main" id="{00000000-0008-0000-0000-0000A5000000}"/>
            </a:ext>
          </a:extLst>
        </xdr:cNvPr>
        <xdr:cNvSpPr/>
      </xdr:nvSpPr>
      <xdr:spPr>
        <a:xfrm>
          <a:off x="11747500" y="49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7793</xdr:rowOff>
    </xdr:from>
    <xdr:to>
      <xdr:col>64</xdr:col>
      <xdr:colOff>73025</xdr:colOff>
      <xdr:row>29</xdr:row>
      <xdr:rowOff>10260</xdr:rowOff>
    </xdr:to>
    <xdr:cxnSp macro="">
      <xdr:nvCxnSpPr>
        <xdr:cNvPr id="166" name="直線コネクタ 165">
          <a:extLst>
            <a:ext uri="{FF2B5EF4-FFF2-40B4-BE49-F238E27FC236}">
              <a16:creationId xmlns:a16="http://schemas.microsoft.com/office/drawing/2014/main" id="{00000000-0008-0000-0000-0000A6000000}"/>
            </a:ext>
          </a:extLst>
        </xdr:cNvPr>
        <xdr:cNvCxnSpPr/>
      </xdr:nvCxnSpPr>
      <xdr:spPr>
        <a:xfrm flipV="1">
          <a:off x="11798300" y="4979843"/>
          <a:ext cx="7620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67" name="n_1aveValue債務償還比率">
          <a:extLst>
            <a:ext uri="{FF2B5EF4-FFF2-40B4-BE49-F238E27FC236}">
              <a16:creationId xmlns:a16="http://schemas.microsoft.com/office/drawing/2014/main" id="{00000000-0008-0000-0000-0000A7000000}"/>
            </a:ext>
          </a:extLst>
        </xdr:cNvPr>
        <xdr:cNvSpPr txBox="1"/>
      </xdr:nvSpPr>
      <xdr:spPr>
        <a:xfrm>
          <a:off x="13836727" y="527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163874</xdr:rowOff>
    </xdr:from>
    <xdr:ext cx="469744" cy="259045"/>
    <xdr:sp macro="" textlink="">
      <xdr:nvSpPr>
        <xdr:cNvPr id="168" name="n_2aveValue債務償還比率">
          <a:extLst>
            <a:ext uri="{FF2B5EF4-FFF2-40B4-BE49-F238E27FC236}">
              <a16:creationId xmlns:a16="http://schemas.microsoft.com/office/drawing/2014/main" id="{00000000-0008-0000-0000-0000A8000000}"/>
            </a:ext>
          </a:extLst>
        </xdr:cNvPr>
        <xdr:cNvSpPr txBox="1"/>
      </xdr:nvSpPr>
      <xdr:spPr>
        <a:xfrm>
          <a:off x="13087427" y="530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9" name="n_3aveValue債務償還比率">
          <a:extLst>
            <a:ext uri="{FF2B5EF4-FFF2-40B4-BE49-F238E27FC236}">
              <a16:creationId xmlns:a16="http://schemas.microsoft.com/office/drawing/2014/main" id="{00000000-0008-0000-0000-0000A9000000}"/>
            </a:ext>
          </a:extLst>
        </xdr:cNvPr>
        <xdr:cNvSpPr txBox="1"/>
      </xdr:nvSpPr>
      <xdr:spPr>
        <a:xfrm>
          <a:off x="12325427" y="534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70" name="n_4aveValue債務償還比率">
          <a:extLst>
            <a:ext uri="{FF2B5EF4-FFF2-40B4-BE49-F238E27FC236}">
              <a16:creationId xmlns:a16="http://schemas.microsoft.com/office/drawing/2014/main" id="{00000000-0008-0000-0000-0000AA000000}"/>
            </a:ext>
          </a:extLst>
        </xdr:cNvPr>
        <xdr:cNvSpPr txBox="1"/>
      </xdr:nvSpPr>
      <xdr:spPr>
        <a:xfrm>
          <a:off x="11563427" y="540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43814</xdr:rowOff>
    </xdr:from>
    <xdr:ext cx="469744" cy="259045"/>
    <xdr:sp macro="" textlink="">
      <xdr:nvSpPr>
        <xdr:cNvPr id="171" name="n_1mainValue債務償還比率">
          <a:extLst>
            <a:ext uri="{FF2B5EF4-FFF2-40B4-BE49-F238E27FC236}">
              <a16:creationId xmlns:a16="http://schemas.microsoft.com/office/drawing/2014/main" id="{00000000-0008-0000-0000-0000AB000000}"/>
            </a:ext>
          </a:extLst>
        </xdr:cNvPr>
        <xdr:cNvSpPr txBox="1"/>
      </xdr:nvSpPr>
      <xdr:spPr>
        <a:xfrm>
          <a:off x="13836727" y="467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8843</xdr:rowOff>
    </xdr:from>
    <xdr:ext cx="469744" cy="259045"/>
    <xdr:sp macro="" textlink="">
      <xdr:nvSpPr>
        <xdr:cNvPr id="172" name="n_2mainValue債務償還比率">
          <a:extLst>
            <a:ext uri="{FF2B5EF4-FFF2-40B4-BE49-F238E27FC236}">
              <a16:creationId xmlns:a16="http://schemas.microsoft.com/office/drawing/2014/main" id="{00000000-0008-0000-0000-0000AC000000}"/>
            </a:ext>
          </a:extLst>
        </xdr:cNvPr>
        <xdr:cNvSpPr txBox="1"/>
      </xdr:nvSpPr>
      <xdr:spPr>
        <a:xfrm>
          <a:off x="13087427" y="480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75120</xdr:rowOff>
    </xdr:from>
    <xdr:ext cx="469744" cy="259045"/>
    <xdr:sp macro="" textlink="">
      <xdr:nvSpPr>
        <xdr:cNvPr id="173" name="n_3mainValue債務償還比率">
          <a:extLst>
            <a:ext uri="{FF2B5EF4-FFF2-40B4-BE49-F238E27FC236}">
              <a16:creationId xmlns:a16="http://schemas.microsoft.com/office/drawing/2014/main" id="{00000000-0008-0000-0000-0000AD000000}"/>
            </a:ext>
          </a:extLst>
        </xdr:cNvPr>
        <xdr:cNvSpPr txBox="1"/>
      </xdr:nvSpPr>
      <xdr:spPr>
        <a:xfrm>
          <a:off x="12325427" y="470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77587</xdr:rowOff>
    </xdr:from>
    <xdr:ext cx="469744" cy="259045"/>
    <xdr:sp macro="" textlink="">
      <xdr:nvSpPr>
        <xdr:cNvPr id="174" name="n_4mainValue債務償還比率">
          <a:extLst>
            <a:ext uri="{FF2B5EF4-FFF2-40B4-BE49-F238E27FC236}">
              <a16:creationId xmlns:a16="http://schemas.microsoft.com/office/drawing/2014/main" id="{00000000-0008-0000-0000-0000AE000000}"/>
            </a:ext>
          </a:extLst>
        </xdr:cNvPr>
        <xdr:cNvSpPr txBox="1"/>
      </xdr:nvSpPr>
      <xdr:spPr>
        <a:xfrm>
          <a:off x="11563427" y="47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00000000-0008-0000-0000-0000AF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00000000-0008-0000-0000-0000B0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8,370
8,208
5.93
5,580,825
5,236,434
297,151
2,857,939
4,849,426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57785</xdr:rowOff>
    </xdr:from>
    <xdr:to>
      <xdr:col>24</xdr:col>
      <xdr:colOff>114300</xdr:colOff>
      <xdr:row>41</xdr:row>
      <xdr:rowOff>159385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144162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700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74930</xdr:rowOff>
    </xdr:from>
    <xdr:to>
      <xdr:col>20</xdr:col>
      <xdr:colOff>38100</xdr:colOff>
      <xdr:row>42</xdr:row>
      <xdr:rowOff>5080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108585</xdr:rowOff>
    </xdr:from>
    <xdr:to>
      <xdr:col>24</xdr:col>
      <xdr:colOff>63500</xdr:colOff>
      <xdr:row>41</xdr:row>
      <xdr:rowOff>125730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71380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116840</xdr:rowOff>
    </xdr:from>
    <xdr:to>
      <xdr:col>15</xdr:col>
      <xdr:colOff>101600</xdr:colOff>
      <xdr:row>42</xdr:row>
      <xdr:rowOff>46990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125730</xdr:rowOff>
    </xdr:from>
    <xdr:to>
      <xdr:col>19</xdr:col>
      <xdr:colOff>177800</xdr:colOff>
      <xdr:row>41</xdr:row>
      <xdr:rowOff>167640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71551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118745</xdr:rowOff>
    </xdr:from>
    <xdr:to>
      <xdr:col>10</xdr:col>
      <xdr:colOff>165100</xdr:colOff>
      <xdr:row>42</xdr:row>
      <xdr:rowOff>48895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167640</xdr:rowOff>
    </xdr:from>
    <xdr:to>
      <xdr:col>15</xdr:col>
      <xdr:colOff>50800</xdr:colOff>
      <xdr:row>41</xdr:row>
      <xdr:rowOff>169545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71970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111125</xdr:rowOff>
    </xdr:from>
    <xdr:to>
      <xdr:col>6</xdr:col>
      <xdr:colOff>38100</xdr:colOff>
      <xdr:row>42</xdr:row>
      <xdr:rowOff>41275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161925</xdr:rowOff>
    </xdr:from>
    <xdr:to>
      <xdr:col>10</xdr:col>
      <xdr:colOff>114300</xdr:colOff>
      <xdr:row>41</xdr:row>
      <xdr:rowOff>169545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71913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167657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38117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40022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32402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86840</xdr:rowOff>
    </xdr:from>
    <xdr:to>
      <xdr:col>55</xdr:col>
      <xdr:colOff>50800</xdr:colOff>
      <xdr:row>42</xdr:row>
      <xdr:rowOff>16990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1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1767</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7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87617</xdr:rowOff>
    </xdr:from>
    <xdr:to>
      <xdr:col>50</xdr:col>
      <xdr:colOff>165100</xdr:colOff>
      <xdr:row>42</xdr:row>
      <xdr:rowOff>17767</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1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137640</xdr:rowOff>
    </xdr:from>
    <xdr:to>
      <xdr:col>55</xdr:col>
      <xdr:colOff>0</xdr:colOff>
      <xdr:row>41</xdr:row>
      <xdr:rowOff>138417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167090"/>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88684</xdr:rowOff>
    </xdr:from>
    <xdr:to>
      <xdr:col>46</xdr:col>
      <xdr:colOff>38100</xdr:colOff>
      <xdr:row>42</xdr:row>
      <xdr:rowOff>18834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1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138417</xdr:rowOff>
    </xdr:from>
    <xdr:to>
      <xdr:col>50</xdr:col>
      <xdr:colOff>114300</xdr:colOff>
      <xdr:row>41</xdr:row>
      <xdr:rowOff>139484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16786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89141</xdr:rowOff>
    </xdr:from>
    <xdr:to>
      <xdr:col>41</xdr:col>
      <xdr:colOff>101600</xdr:colOff>
      <xdr:row>42</xdr:row>
      <xdr:rowOff>19291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11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139484</xdr:rowOff>
    </xdr:from>
    <xdr:to>
      <xdr:col>45</xdr:col>
      <xdr:colOff>177800</xdr:colOff>
      <xdr:row>41</xdr:row>
      <xdr:rowOff>139941</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16893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89499</xdr:rowOff>
    </xdr:from>
    <xdr:to>
      <xdr:col>36</xdr:col>
      <xdr:colOff>165100</xdr:colOff>
      <xdr:row>42</xdr:row>
      <xdr:rowOff>19649</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1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139941</xdr:rowOff>
    </xdr:from>
    <xdr:to>
      <xdr:col>41</xdr:col>
      <xdr:colOff>50800</xdr:colOff>
      <xdr:row>41</xdr:row>
      <xdr:rowOff>140299</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169391"/>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7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8894</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20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9961</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21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10418</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21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10776</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21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7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87993</xdr:rowOff>
    </xdr:from>
    <xdr:to>
      <xdr:col>24</xdr:col>
      <xdr:colOff>114300</xdr:colOff>
      <xdr:row>62</xdr:row>
      <xdr:rowOff>18143</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66420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138793</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57275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47172</xdr:rowOff>
    </xdr:from>
    <xdr:to>
      <xdr:col>15</xdr:col>
      <xdr:colOff>101600</xdr:colOff>
      <xdr:row>61</xdr:row>
      <xdr:rowOff>148772</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97972</xdr:rowOff>
    </xdr:from>
    <xdr:to>
      <xdr:col>19</xdr:col>
      <xdr:colOff>177800</xdr:colOff>
      <xdr:row>61</xdr:row>
      <xdr:rowOff>114300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55642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88174</xdr:rowOff>
    </xdr:from>
    <xdr:to>
      <xdr:col>15</xdr:col>
      <xdr:colOff>50800</xdr:colOff>
      <xdr:row>61</xdr:row>
      <xdr:rowOff>97972</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54662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24312</xdr:rowOff>
    </xdr:from>
    <xdr:to>
      <xdr:col>6</xdr:col>
      <xdr:colOff>38100</xdr:colOff>
      <xdr:row>61</xdr:row>
      <xdr:rowOff>125912</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75112</xdr:rowOff>
    </xdr:from>
    <xdr:to>
      <xdr:col>10</xdr:col>
      <xdr:colOff>114300</xdr:colOff>
      <xdr:row>61</xdr:row>
      <xdr:rowOff>88174</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5335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156227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139899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117039</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81517</xdr:rowOff>
    </xdr:from>
    <xdr:to>
      <xdr:col>55</xdr:col>
      <xdr:colOff>50800</xdr:colOff>
      <xdr:row>64</xdr:row>
      <xdr:rowOff>11667</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8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167894</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79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82811</xdr:rowOff>
    </xdr:from>
    <xdr:to>
      <xdr:col>50</xdr:col>
      <xdr:colOff>165100</xdr:colOff>
      <xdr:row>64</xdr:row>
      <xdr:rowOff>12961</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8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132317</xdr:rowOff>
    </xdr:from>
    <xdr:to>
      <xdr:col>55</xdr:col>
      <xdr:colOff>0</xdr:colOff>
      <xdr:row>63</xdr:row>
      <xdr:rowOff>133611</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933667"/>
          <a:ext cx="8382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85018</xdr:rowOff>
    </xdr:from>
    <xdr:to>
      <xdr:col>46</xdr:col>
      <xdr:colOff>38100</xdr:colOff>
      <xdr:row>64</xdr:row>
      <xdr:rowOff>15168</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88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133611</xdr:rowOff>
    </xdr:from>
    <xdr:to>
      <xdr:col>50</xdr:col>
      <xdr:colOff>114300</xdr:colOff>
      <xdr:row>63</xdr:row>
      <xdr:rowOff>135818</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934961"/>
          <a:ext cx="889000" cy="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87285</xdr:rowOff>
    </xdr:from>
    <xdr:to>
      <xdr:col>41</xdr:col>
      <xdr:colOff>101600</xdr:colOff>
      <xdr:row>64</xdr:row>
      <xdr:rowOff>17435</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8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135818</xdr:rowOff>
    </xdr:from>
    <xdr:to>
      <xdr:col>45</xdr:col>
      <xdr:colOff>177800</xdr:colOff>
      <xdr:row>63</xdr:row>
      <xdr:rowOff>138085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937168"/>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88891</xdr:rowOff>
    </xdr:from>
    <xdr:to>
      <xdr:col>36</xdr:col>
      <xdr:colOff>165100</xdr:colOff>
      <xdr:row>64</xdr:row>
      <xdr:rowOff>19041</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8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138085</xdr:rowOff>
    </xdr:from>
    <xdr:to>
      <xdr:col>41</xdr:col>
      <xdr:colOff>50800</xdr:colOff>
      <xdr:row>63</xdr:row>
      <xdr:rowOff>139691</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939435"/>
          <a:ext cx="8890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4088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97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6295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97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8562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98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10168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9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24856</xdr:rowOff>
    </xdr:from>
    <xdr:to>
      <xdr:col>24</xdr:col>
      <xdr:colOff>114300</xdr:colOff>
      <xdr:row>83</xdr:row>
      <xdr:rowOff>126456</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47733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10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155484</xdr:rowOff>
    </xdr:from>
    <xdr:to>
      <xdr:col>20</xdr:col>
      <xdr:colOff>38100</xdr:colOff>
      <xdr:row>83</xdr:row>
      <xdr:rowOff>85634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34834</xdr:rowOff>
    </xdr:from>
    <xdr:to>
      <xdr:col>24</xdr:col>
      <xdr:colOff>63500</xdr:colOff>
      <xdr:row>83</xdr:row>
      <xdr:rowOff>75656</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26518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114663</xdr:rowOff>
    </xdr:from>
    <xdr:to>
      <xdr:col>15</xdr:col>
      <xdr:colOff>101600</xdr:colOff>
      <xdr:row>83</xdr:row>
      <xdr:rowOff>44813</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165463</xdr:rowOff>
    </xdr:from>
    <xdr:to>
      <xdr:col>19</xdr:col>
      <xdr:colOff>177800</xdr:colOff>
      <xdr:row>83</xdr:row>
      <xdr:rowOff>34834</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22436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77107</xdr:rowOff>
    </xdr:from>
    <xdr:to>
      <xdr:col>10</xdr:col>
      <xdr:colOff>165100</xdr:colOff>
      <xdr:row>83</xdr:row>
      <xdr:rowOff>7257</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127907</xdr:rowOff>
    </xdr:from>
    <xdr:to>
      <xdr:col>15</xdr:col>
      <xdr:colOff>50800</xdr:colOff>
      <xdr:row>82</xdr:row>
      <xdr:rowOff>165463</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1868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39551</xdr:rowOff>
    </xdr:from>
    <xdr:to>
      <xdr:col>6</xdr:col>
      <xdr:colOff>38100</xdr:colOff>
      <xdr:row>82</xdr:row>
      <xdr:rowOff>141151</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90351</xdr:rowOff>
    </xdr:from>
    <xdr:to>
      <xdr:col>10</xdr:col>
      <xdr:colOff>114300</xdr:colOff>
      <xdr:row>82</xdr:row>
      <xdr:rowOff>127907</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1492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102161</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23784</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157678</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82550</xdr:rowOff>
    </xdr:from>
    <xdr:to>
      <xdr:col>55</xdr:col>
      <xdr:colOff>50800</xdr:colOff>
      <xdr:row>85</xdr:row>
      <xdr:rowOff>12700</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60977</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86170</xdr:rowOff>
    </xdr:from>
    <xdr:to>
      <xdr:col>50</xdr:col>
      <xdr:colOff>165100</xdr:colOff>
      <xdr:row>85</xdr:row>
      <xdr:rowOff>16320</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48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133350</xdr:rowOff>
    </xdr:from>
    <xdr:to>
      <xdr:col>55</xdr:col>
      <xdr:colOff>0</xdr:colOff>
      <xdr:row>84</xdr:row>
      <xdr:rowOff>136970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9639300" y="14535150"/>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89979</xdr:rowOff>
    </xdr:from>
    <xdr:to>
      <xdr:col>46</xdr:col>
      <xdr:colOff>38100</xdr:colOff>
      <xdr:row>85</xdr:row>
      <xdr:rowOff>20129</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49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136970</xdr:rowOff>
    </xdr:from>
    <xdr:to>
      <xdr:col>50</xdr:col>
      <xdr:colOff>114300</xdr:colOff>
      <xdr:row>84</xdr:row>
      <xdr:rowOff>140779</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53877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92075</xdr:rowOff>
    </xdr:from>
    <xdr:to>
      <xdr:col>41</xdr:col>
      <xdr:colOff>101600</xdr:colOff>
      <xdr:row>85</xdr:row>
      <xdr:rowOff>22225</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140779</xdr:rowOff>
    </xdr:from>
    <xdr:to>
      <xdr:col>45</xdr:col>
      <xdr:colOff>177800</xdr:colOff>
      <xdr:row>84</xdr:row>
      <xdr:rowOff>142875</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7861300" y="14542579"/>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93408</xdr:rowOff>
    </xdr:from>
    <xdr:to>
      <xdr:col>36</xdr:col>
      <xdr:colOff>165100</xdr:colOff>
      <xdr:row>85</xdr:row>
      <xdr:rowOff>23558</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49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142875</xdr:rowOff>
    </xdr:from>
    <xdr:to>
      <xdr:col>41</xdr:col>
      <xdr:colOff>50800</xdr:colOff>
      <xdr:row>84</xdr:row>
      <xdr:rowOff>144208</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972300" y="1454467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7447</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58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11256</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58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13352</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5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14685</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58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147865</xdr:rowOff>
    </xdr:from>
    <xdr:to>
      <xdr:col>85</xdr:col>
      <xdr:colOff>177800</xdr:colOff>
      <xdr:row>39</xdr:row>
      <xdr:rowOff>78015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126292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90715</xdr:rowOff>
    </xdr:from>
    <xdr:to>
      <xdr:col>81</xdr:col>
      <xdr:colOff>101600</xdr:colOff>
      <xdr:row>39</xdr:row>
      <xdr:rowOff>20865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141515</xdr:rowOff>
    </xdr:from>
    <xdr:to>
      <xdr:col>85</xdr:col>
      <xdr:colOff>127000</xdr:colOff>
      <xdr:row>39</xdr:row>
      <xdr:rowOff>27215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5481300" y="665661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31931</xdr:rowOff>
    </xdr:from>
    <xdr:to>
      <xdr:col>76</xdr:col>
      <xdr:colOff>165100</xdr:colOff>
      <xdr:row>38</xdr:row>
      <xdr:rowOff>133531</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82731</xdr:rowOff>
    </xdr:from>
    <xdr:to>
      <xdr:col>81</xdr:col>
      <xdr:colOff>50800</xdr:colOff>
      <xdr:row>38</xdr:row>
      <xdr:rowOff>141515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592300" y="659783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27215</xdr:rowOff>
    </xdr:from>
    <xdr:to>
      <xdr:col>76</xdr:col>
      <xdr:colOff>114300</xdr:colOff>
      <xdr:row>38</xdr:row>
      <xdr:rowOff>82731</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6542315"/>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36830</xdr:rowOff>
    </xdr:from>
    <xdr:to>
      <xdr:col>67</xdr:col>
      <xdr:colOff>101600</xdr:colOff>
      <xdr:row>38</xdr:row>
      <xdr:rowOff>138430</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27215</xdr:rowOff>
    </xdr:from>
    <xdr:to>
      <xdr:col>71</xdr:col>
      <xdr:colOff>177800</xdr:colOff>
      <xdr:row>38</xdr:row>
      <xdr:rowOff>87630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flipV="1">
          <a:off x="12814300" y="6542315"/>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11992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124658</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69142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1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100-0000DF010000}"/>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100-0000E1010000}"/>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100-0000E3010000}"/>
            </a:ext>
          </a:extLst>
        </xdr:cNvPr>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73660</xdr:rowOff>
    </xdr:from>
    <xdr:to>
      <xdr:col>116</xdr:col>
      <xdr:colOff>114300</xdr:colOff>
      <xdr:row>41</xdr:row>
      <xdr:rowOff>3810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2110700" y="69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52087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100-0000EF010000}"/>
            </a:ext>
          </a:extLst>
        </xdr:cNvPr>
        <xdr:cNvSpPr txBox="1"/>
      </xdr:nvSpPr>
      <xdr:spPr>
        <a:xfrm>
          <a:off x="22199600" y="691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76200</xdr:rowOff>
    </xdr:from>
    <xdr:to>
      <xdr:col>112</xdr:col>
      <xdr:colOff>38100</xdr:colOff>
      <xdr:row>41</xdr:row>
      <xdr:rowOff>6350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1272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124460</xdr:rowOff>
    </xdr:from>
    <xdr:to>
      <xdr:col>116</xdr:col>
      <xdr:colOff>63500</xdr:colOff>
      <xdr:row>40</xdr:row>
      <xdr:rowOff>127000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1323300" y="698246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78740</xdr:rowOff>
    </xdr:from>
    <xdr:to>
      <xdr:col>107</xdr:col>
      <xdr:colOff>101600</xdr:colOff>
      <xdr:row>41</xdr:row>
      <xdr:rowOff>8890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20383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127000</xdr:rowOff>
    </xdr:from>
    <xdr:to>
      <xdr:col>111</xdr:col>
      <xdr:colOff>177800</xdr:colOff>
      <xdr:row>40</xdr:row>
      <xdr:rowOff>129540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20434300" y="69850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81280</xdr:rowOff>
    </xdr:from>
    <xdr:to>
      <xdr:col>102</xdr:col>
      <xdr:colOff>165100</xdr:colOff>
      <xdr:row>41</xdr:row>
      <xdr:rowOff>11430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9494500" y="69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129540</xdr:rowOff>
    </xdr:from>
    <xdr:to>
      <xdr:col>107</xdr:col>
      <xdr:colOff>50800</xdr:colOff>
      <xdr:row>40</xdr:row>
      <xdr:rowOff>132080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9545300" y="69875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82550</xdr:rowOff>
    </xdr:from>
    <xdr:to>
      <xdr:col>98</xdr:col>
      <xdr:colOff>38100</xdr:colOff>
      <xdr:row>41</xdr:row>
      <xdr:rowOff>12700</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8605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132080</xdr:rowOff>
    </xdr:from>
    <xdr:to>
      <xdr:col>102</xdr:col>
      <xdr:colOff>114300</xdr:colOff>
      <xdr:row>40</xdr:row>
      <xdr:rowOff>133350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18656300" y="69900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168927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1075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20199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2557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9310427" y="703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3827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8421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0000000-0008-0000-01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00000000-0008-0000-0100-000019020000}"/>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0000000-0008-0000-0100-00001B020000}"/>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0000000-0008-0000-0100-00001D020000}"/>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93980</xdr:rowOff>
    </xdr:from>
    <xdr:to>
      <xdr:col>85</xdr:col>
      <xdr:colOff>177800</xdr:colOff>
      <xdr:row>57</xdr:row>
      <xdr:rowOff>24130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62687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116857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000000-0008-0000-0100-000029020000}"/>
            </a:ext>
          </a:extLst>
        </xdr:cNvPr>
        <xdr:cNvSpPr txBox="1"/>
      </xdr:nvSpPr>
      <xdr:spPr>
        <a:xfrm>
          <a:off x="16357600"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13970</xdr:rowOff>
    </xdr:from>
    <xdr:to>
      <xdr:col>81</xdr:col>
      <xdr:colOff>101600</xdr:colOff>
      <xdr:row>56</xdr:row>
      <xdr:rowOff>115570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5430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64770</xdr:rowOff>
    </xdr:from>
    <xdr:to>
      <xdr:col>85</xdr:col>
      <xdr:colOff>127000</xdr:colOff>
      <xdr:row>56</xdr:row>
      <xdr:rowOff>144780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5481300" y="96659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105410</xdr:rowOff>
    </xdr:from>
    <xdr:to>
      <xdr:col>76</xdr:col>
      <xdr:colOff>165100</xdr:colOff>
      <xdr:row>56</xdr:row>
      <xdr:rowOff>35560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45415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156210</xdr:rowOff>
    </xdr:from>
    <xdr:to>
      <xdr:col>81</xdr:col>
      <xdr:colOff>50800</xdr:colOff>
      <xdr:row>56</xdr:row>
      <xdr:rowOff>64770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4592300" y="95859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25400</xdr:rowOff>
    </xdr:from>
    <xdr:to>
      <xdr:col>72</xdr:col>
      <xdr:colOff>38100</xdr:colOff>
      <xdr:row>55</xdr:row>
      <xdr:rowOff>127000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36525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76200</xdr:rowOff>
    </xdr:from>
    <xdr:to>
      <xdr:col>76</xdr:col>
      <xdr:colOff>114300</xdr:colOff>
      <xdr:row>55</xdr:row>
      <xdr:rowOff>156210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3703300" y="95059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128270</xdr:rowOff>
    </xdr:from>
    <xdr:to>
      <xdr:col>67</xdr:col>
      <xdr:colOff>101600</xdr:colOff>
      <xdr:row>55</xdr:row>
      <xdr:rowOff>58420</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2763500" y="93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7620</xdr:rowOff>
    </xdr:from>
    <xdr:to>
      <xdr:col>71</xdr:col>
      <xdr:colOff>177800</xdr:colOff>
      <xdr:row>55</xdr:row>
      <xdr:rowOff>76200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814300" y="94373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562" name="n_1ave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63" name="n_2ave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564" name="n_3ave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5" name="n_4ave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132097</xdr:rowOff>
    </xdr:from>
    <xdr:ext cx="405111" cy="259045"/>
    <xdr:sp macro="" textlink="">
      <xdr:nvSpPr>
        <xdr:cNvPr id="566" name="n_1mainValue【学校施設】&#10;有形固定資産減価償却率">
          <a:extLst>
            <a:ext uri="{FF2B5EF4-FFF2-40B4-BE49-F238E27FC236}">
              <a16:creationId xmlns:a16="http://schemas.microsoft.com/office/drawing/2014/main" id="{00000000-0008-0000-0100-000036020000}"/>
            </a:ext>
          </a:extLst>
        </xdr:cNvPr>
        <xdr:cNvSpPr txBox="1"/>
      </xdr:nvSpPr>
      <xdr:spPr>
        <a:xfrm>
          <a:off x="1526604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52087</xdr:rowOff>
    </xdr:from>
    <xdr:ext cx="405111" cy="259045"/>
    <xdr:sp macro="" textlink="">
      <xdr:nvSpPr>
        <xdr:cNvPr id="567" name="n_2mainValue【学校施設】&#10;有形固定資産減価償却率">
          <a:extLst>
            <a:ext uri="{FF2B5EF4-FFF2-40B4-BE49-F238E27FC236}">
              <a16:creationId xmlns:a16="http://schemas.microsoft.com/office/drawing/2014/main" id="{00000000-0008-0000-0100-000037020000}"/>
            </a:ext>
          </a:extLst>
        </xdr:cNvPr>
        <xdr:cNvSpPr txBox="1"/>
      </xdr:nvSpPr>
      <xdr:spPr>
        <a:xfrm>
          <a:off x="14389744" y="931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143527</xdr:rowOff>
    </xdr:from>
    <xdr:ext cx="405111" cy="259045"/>
    <xdr:sp macro="" textlink="">
      <xdr:nvSpPr>
        <xdr:cNvPr id="568" name="n_3mainValue【学校施設】&#10;有形固定資産減価償却率">
          <a:extLst>
            <a:ext uri="{FF2B5EF4-FFF2-40B4-BE49-F238E27FC236}">
              <a16:creationId xmlns:a16="http://schemas.microsoft.com/office/drawing/2014/main" id="{00000000-0008-0000-0100-000038020000}"/>
            </a:ext>
          </a:extLst>
        </xdr:cNvPr>
        <xdr:cNvSpPr txBox="1"/>
      </xdr:nvSpPr>
      <xdr:spPr>
        <a:xfrm>
          <a:off x="13500744"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74947</xdr:rowOff>
    </xdr:from>
    <xdr:ext cx="405111" cy="259045"/>
    <xdr:sp macro="" textlink="">
      <xdr:nvSpPr>
        <xdr:cNvPr id="569" name="n_4mainValue【学校施設】&#10;有形固定資産減価償却率">
          <a:extLst>
            <a:ext uri="{FF2B5EF4-FFF2-40B4-BE49-F238E27FC236}">
              <a16:creationId xmlns:a16="http://schemas.microsoft.com/office/drawing/2014/main" id="{00000000-0008-0000-0100-000039020000}"/>
            </a:ext>
          </a:extLst>
        </xdr:cNvPr>
        <xdr:cNvSpPr txBox="1"/>
      </xdr:nvSpPr>
      <xdr:spPr>
        <a:xfrm>
          <a:off x="12611744" y="916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00000000-0008-0000-0100-00005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00000000-0008-0000-0100-000055020000}"/>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00000000-0008-0000-0100-000057020000}"/>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a:extLst>
            <a:ext uri="{FF2B5EF4-FFF2-40B4-BE49-F238E27FC236}">
              <a16:creationId xmlns:a16="http://schemas.microsoft.com/office/drawing/2014/main" id="{00000000-0008-0000-0100-000059020000}"/>
            </a:ext>
          </a:extLst>
        </xdr:cNvPr>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98770</xdr:rowOff>
    </xdr:from>
    <xdr:to>
      <xdr:col>116</xdr:col>
      <xdr:colOff>114300</xdr:colOff>
      <xdr:row>65</xdr:row>
      <xdr:rowOff>28920</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2110700" y="110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64</xdr:row>
      <xdr:rowOff>13697</xdr:rowOff>
    </xdr:from>
    <xdr:ext cx="469744" cy="259045"/>
    <xdr:sp macro="" textlink="">
      <xdr:nvSpPr>
        <xdr:cNvPr id="613" name="【学校施設】&#10;一人当たり面積該当値テキスト">
          <a:extLst>
            <a:ext uri="{FF2B5EF4-FFF2-40B4-BE49-F238E27FC236}">
              <a16:creationId xmlns:a16="http://schemas.microsoft.com/office/drawing/2014/main" id="{00000000-0008-0000-0100-000065020000}"/>
            </a:ext>
          </a:extLst>
        </xdr:cNvPr>
        <xdr:cNvSpPr txBox="1"/>
      </xdr:nvSpPr>
      <xdr:spPr>
        <a:xfrm>
          <a:off x="22199600" y="1098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102036</xdr:rowOff>
    </xdr:from>
    <xdr:to>
      <xdr:col>112</xdr:col>
      <xdr:colOff>38100</xdr:colOff>
      <xdr:row>65</xdr:row>
      <xdr:rowOff>32186</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1272500" y="1107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149570</xdr:rowOff>
    </xdr:from>
    <xdr:to>
      <xdr:col>116</xdr:col>
      <xdr:colOff>63500</xdr:colOff>
      <xdr:row>64</xdr:row>
      <xdr:rowOff>152836</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21323300" y="1112237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105628</xdr:rowOff>
    </xdr:from>
    <xdr:to>
      <xdr:col>107</xdr:col>
      <xdr:colOff>101600</xdr:colOff>
      <xdr:row>65</xdr:row>
      <xdr:rowOff>35778</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20383500" y="110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152836</xdr:rowOff>
    </xdr:from>
    <xdr:to>
      <xdr:col>111</xdr:col>
      <xdr:colOff>177800</xdr:colOff>
      <xdr:row>64</xdr:row>
      <xdr:rowOff>156428</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20434300" y="11125636"/>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130773</xdr:rowOff>
    </xdr:from>
    <xdr:to>
      <xdr:col>102</xdr:col>
      <xdr:colOff>165100</xdr:colOff>
      <xdr:row>65</xdr:row>
      <xdr:rowOff>60923</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9494500" y="111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156428</xdr:rowOff>
    </xdr:from>
    <xdr:to>
      <xdr:col>107</xdr:col>
      <xdr:colOff>50800</xdr:colOff>
      <xdr:row>65</xdr:row>
      <xdr:rowOff>10123</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9545300" y="1112922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132080</xdr:rowOff>
    </xdr:from>
    <xdr:to>
      <xdr:col>98</xdr:col>
      <xdr:colOff>38100</xdr:colOff>
      <xdr:row>65</xdr:row>
      <xdr:rowOff>62230</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8605500" y="111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65</xdr:row>
      <xdr:rowOff>10123</xdr:rowOff>
    </xdr:from>
    <xdr:to>
      <xdr:col>102</xdr:col>
      <xdr:colOff>114300</xdr:colOff>
      <xdr:row>65</xdr:row>
      <xdr:rowOff>11430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flipV="1">
          <a:off x="18656300" y="11154373"/>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a:extLst>
            <a:ext uri="{FF2B5EF4-FFF2-40B4-BE49-F238E27FC236}">
              <a16:creationId xmlns:a16="http://schemas.microsoft.com/office/drawing/2014/main" id="{00000000-0008-0000-0100-00006E020000}"/>
            </a:ext>
          </a:extLst>
        </xdr:cNvPr>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23" name="n_2aveValue【学校施設】&#10;一人当たり面積">
          <a:extLst>
            <a:ext uri="{FF2B5EF4-FFF2-40B4-BE49-F238E27FC236}">
              <a16:creationId xmlns:a16="http://schemas.microsoft.com/office/drawing/2014/main" id="{00000000-0008-0000-0100-00006F020000}"/>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a:extLst>
            <a:ext uri="{FF2B5EF4-FFF2-40B4-BE49-F238E27FC236}">
              <a16:creationId xmlns:a16="http://schemas.microsoft.com/office/drawing/2014/main" id="{00000000-0008-0000-0100-000070020000}"/>
            </a:ext>
          </a:extLst>
        </xdr:cNvPr>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a:extLst>
            <a:ext uri="{FF2B5EF4-FFF2-40B4-BE49-F238E27FC236}">
              <a16:creationId xmlns:a16="http://schemas.microsoft.com/office/drawing/2014/main" id="{00000000-0008-0000-0100-000071020000}"/>
            </a:ext>
          </a:extLst>
        </xdr:cNvPr>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23313</xdr:rowOff>
    </xdr:from>
    <xdr:ext cx="469744" cy="259045"/>
    <xdr:sp macro="" textlink="">
      <xdr:nvSpPr>
        <xdr:cNvPr id="626" name="n_1mainValue【学校施設】&#10;一人当たり面積">
          <a:extLst>
            <a:ext uri="{FF2B5EF4-FFF2-40B4-BE49-F238E27FC236}">
              <a16:creationId xmlns:a16="http://schemas.microsoft.com/office/drawing/2014/main" id="{00000000-0008-0000-0100-000072020000}"/>
            </a:ext>
          </a:extLst>
        </xdr:cNvPr>
        <xdr:cNvSpPr txBox="1"/>
      </xdr:nvSpPr>
      <xdr:spPr>
        <a:xfrm>
          <a:off x="21075727" y="1116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26905</xdr:rowOff>
    </xdr:from>
    <xdr:ext cx="469744" cy="259045"/>
    <xdr:sp macro="" textlink="">
      <xdr:nvSpPr>
        <xdr:cNvPr id="627" name="n_2mainValue【学校施設】&#10;一人当たり面積">
          <a:extLst>
            <a:ext uri="{FF2B5EF4-FFF2-40B4-BE49-F238E27FC236}">
              <a16:creationId xmlns:a16="http://schemas.microsoft.com/office/drawing/2014/main" id="{00000000-0008-0000-0100-000073020000}"/>
            </a:ext>
          </a:extLst>
        </xdr:cNvPr>
        <xdr:cNvSpPr txBox="1"/>
      </xdr:nvSpPr>
      <xdr:spPr>
        <a:xfrm>
          <a:off x="20199427" y="1117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65</xdr:row>
      <xdr:rowOff>52050</xdr:rowOff>
    </xdr:from>
    <xdr:ext cx="469744" cy="259045"/>
    <xdr:sp macro="" textlink="">
      <xdr:nvSpPr>
        <xdr:cNvPr id="628" name="n_3mainValue【学校施設】&#10;一人当たり面積">
          <a:extLst>
            <a:ext uri="{FF2B5EF4-FFF2-40B4-BE49-F238E27FC236}">
              <a16:creationId xmlns:a16="http://schemas.microsoft.com/office/drawing/2014/main" id="{00000000-0008-0000-0100-000074020000}"/>
            </a:ext>
          </a:extLst>
        </xdr:cNvPr>
        <xdr:cNvSpPr txBox="1"/>
      </xdr:nvSpPr>
      <xdr:spPr>
        <a:xfrm>
          <a:off x="19310427" y="1119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65</xdr:row>
      <xdr:rowOff>53357</xdr:rowOff>
    </xdr:from>
    <xdr:ext cx="469744" cy="259045"/>
    <xdr:sp macro="" textlink="">
      <xdr:nvSpPr>
        <xdr:cNvPr id="629" name="n_4mainValue【学校施設】&#10;一人当たり面積">
          <a:extLst>
            <a:ext uri="{FF2B5EF4-FFF2-40B4-BE49-F238E27FC236}">
              <a16:creationId xmlns:a16="http://schemas.microsoft.com/office/drawing/2014/main" id="{00000000-0008-0000-0100-000075020000}"/>
            </a:ext>
          </a:extLst>
        </xdr:cNvPr>
        <xdr:cNvSpPr txBox="1"/>
      </xdr:nvSpPr>
      <xdr:spPr>
        <a:xfrm>
          <a:off x="18421427" y="111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id="{00000000-0008-0000-0100-00008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a16="http://schemas.microsoft.com/office/drawing/2014/main" id="{00000000-0008-0000-0100-00009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a:extLst>
            <a:ext uri="{FF2B5EF4-FFF2-40B4-BE49-F238E27FC236}">
              <a16:creationId xmlns:a16="http://schemas.microsoft.com/office/drawing/2014/main" id="{00000000-0008-0000-0100-000092020000}"/>
            </a:ext>
          </a:extLst>
        </xdr:cNvPr>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660" name="【児童館】&#10;有形固定資産減価償却率平均値テキスト">
          <a:extLst>
            <a:ext uri="{FF2B5EF4-FFF2-40B4-BE49-F238E27FC236}">
              <a16:creationId xmlns:a16="http://schemas.microsoft.com/office/drawing/2014/main" id="{00000000-0008-0000-0100-000094020000}"/>
            </a:ext>
          </a:extLst>
        </xdr:cNvPr>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101600</xdr:rowOff>
    </xdr:from>
    <xdr:to>
      <xdr:col>85</xdr:col>
      <xdr:colOff>177800</xdr:colOff>
      <xdr:row>87</xdr:row>
      <xdr:rowOff>31750</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62687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16527</xdr:rowOff>
    </xdr:from>
    <xdr:ext cx="405111" cy="259045"/>
    <xdr:sp macro="" textlink="">
      <xdr:nvSpPr>
        <xdr:cNvPr id="672" name="【児童館】&#10;有形固定資産減価償却率該当値テキスト">
          <a:extLst>
            <a:ext uri="{FF2B5EF4-FFF2-40B4-BE49-F238E27FC236}">
              <a16:creationId xmlns:a16="http://schemas.microsoft.com/office/drawing/2014/main" id="{00000000-0008-0000-0100-0000A0020000}"/>
            </a:ext>
          </a:extLst>
        </xdr:cNvPr>
        <xdr:cNvSpPr txBox="1"/>
      </xdr:nvSpPr>
      <xdr:spPr>
        <a:xfrm>
          <a:off x="16357600" y="1476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101600</xdr:rowOff>
    </xdr:from>
    <xdr:to>
      <xdr:col>81</xdr:col>
      <xdr:colOff>101600</xdr:colOff>
      <xdr:row>87</xdr:row>
      <xdr:rowOff>31750</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5430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152400</xdr:rowOff>
    </xdr:from>
    <xdr:to>
      <xdr:col>85</xdr:col>
      <xdr:colOff>127000</xdr:colOff>
      <xdr:row>86</xdr:row>
      <xdr:rowOff>152400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5481300" y="1489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99968</xdr:rowOff>
    </xdr:from>
    <xdr:to>
      <xdr:col>76</xdr:col>
      <xdr:colOff>165100</xdr:colOff>
      <xdr:row>87</xdr:row>
      <xdr:rowOff>30118</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4541500" y="14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150768</xdr:rowOff>
    </xdr:from>
    <xdr:to>
      <xdr:col>81</xdr:col>
      <xdr:colOff>50800</xdr:colOff>
      <xdr:row>86</xdr:row>
      <xdr:rowOff>152400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4592300" y="148954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98334</xdr:rowOff>
    </xdr:from>
    <xdr:to>
      <xdr:col>72</xdr:col>
      <xdr:colOff>38100</xdr:colOff>
      <xdr:row>87</xdr:row>
      <xdr:rowOff>28484</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3652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149134</xdr:rowOff>
    </xdr:from>
    <xdr:to>
      <xdr:col>76</xdr:col>
      <xdr:colOff>114300</xdr:colOff>
      <xdr:row>86</xdr:row>
      <xdr:rowOff>150768</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3703300" y="148938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96701</xdr:rowOff>
    </xdr:from>
    <xdr:to>
      <xdr:col>67</xdr:col>
      <xdr:colOff>101600</xdr:colOff>
      <xdr:row>87</xdr:row>
      <xdr:rowOff>26851</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2763500" y="14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147501</xdr:rowOff>
    </xdr:from>
    <xdr:to>
      <xdr:col>71</xdr:col>
      <xdr:colOff>177800</xdr:colOff>
      <xdr:row>86</xdr:row>
      <xdr:rowOff>149134</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2814300" y="148922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142983</xdr:rowOff>
    </xdr:from>
    <xdr:ext cx="405111" cy="259045"/>
    <xdr:sp macro="" textlink="">
      <xdr:nvSpPr>
        <xdr:cNvPr id="681" name="n_1aveValue【児童館】&#10;有形固定資産減価償却率">
          <a:extLst>
            <a:ext uri="{FF2B5EF4-FFF2-40B4-BE49-F238E27FC236}">
              <a16:creationId xmlns:a16="http://schemas.microsoft.com/office/drawing/2014/main" id="{00000000-0008-0000-0100-0000A9020000}"/>
            </a:ext>
          </a:extLst>
        </xdr:cNvPr>
        <xdr:cNvSpPr txBox="1"/>
      </xdr:nvSpPr>
      <xdr:spPr>
        <a:xfrm>
          <a:off x="15266044" y="1420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15620</xdr:rowOff>
    </xdr:from>
    <xdr:ext cx="405111" cy="259045"/>
    <xdr:sp macro="" textlink="">
      <xdr:nvSpPr>
        <xdr:cNvPr id="682" name="n_2aveValue【児童館】&#10;有形固定資産減価償却率">
          <a:extLst>
            <a:ext uri="{FF2B5EF4-FFF2-40B4-BE49-F238E27FC236}">
              <a16:creationId xmlns:a16="http://schemas.microsoft.com/office/drawing/2014/main" id="{00000000-0008-0000-0100-0000AA020000}"/>
            </a:ext>
          </a:extLst>
        </xdr:cNvPr>
        <xdr:cNvSpPr txBox="1"/>
      </xdr:nvSpPr>
      <xdr:spPr>
        <a:xfrm>
          <a:off x="14389744" y="1407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164209</xdr:rowOff>
    </xdr:from>
    <xdr:ext cx="405111" cy="259045"/>
    <xdr:sp macro="" textlink="">
      <xdr:nvSpPr>
        <xdr:cNvPr id="683" name="n_3aveValue【児童館】&#10;有形固定資産減価償却率">
          <a:extLst>
            <a:ext uri="{FF2B5EF4-FFF2-40B4-BE49-F238E27FC236}">
              <a16:creationId xmlns:a16="http://schemas.microsoft.com/office/drawing/2014/main" id="{00000000-0008-0000-0100-0000AB020000}"/>
            </a:ext>
          </a:extLst>
        </xdr:cNvPr>
        <xdr:cNvSpPr txBox="1"/>
      </xdr:nvSpPr>
      <xdr:spPr>
        <a:xfrm>
          <a:off x="13500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684" name="n_4aveValue【児童館】&#10;有形固定資産減価償却率">
          <a:extLst>
            <a:ext uri="{FF2B5EF4-FFF2-40B4-BE49-F238E27FC236}">
              <a16:creationId xmlns:a16="http://schemas.microsoft.com/office/drawing/2014/main" id="{00000000-0008-0000-0100-0000AC020000}"/>
            </a:ext>
          </a:extLst>
        </xdr:cNvPr>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22877</xdr:rowOff>
    </xdr:from>
    <xdr:ext cx="405111" cy="259045"/>
    <xdr:sp macro="" textlink="">
      <xdr:nvSpPr>
        <xdr:cNvPr id="685" name="n_1mainValue【児童館】&#10;有形固定資産減価償却率">
          <a:extLst>
            <a:ext uri="{FF2B5EF4-FFF2-40B4-BE49-F238E27FC236}">
              <a16:creationId xmlns:a16="http://schemas.microsoft.com/office/drawing/2014/main" id="{00000000-0008-0000-0100-0000AD020000}"/>
            </a:ext>
          </a:extLst>
        </xdr:cNvPr>
        <xdr:cNvSpPr txBox="1"/>
      </xdr:nvSpPr>
      <xdr:spPr>
        <a:xfrm>
          <a:off x="152660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21245</xdr:rowOff>
    </xdr:from>
    <xdr:ext cx="405111" cy="259045"/>
    <xdr:sp macro="" textlink="">
      <xdr:nvSpPr>
        <xdr:cNvPr id="686" name="n_2mainValue【児童館】&#10;有形固定資産減価償却率">
          <a:extLst>
            <a:ext uri="{FF2B5EF4-FFF2-40B4-BE49-F238E27FC236}">
              <a16:creationId xmlns:a16="http://schemas.microsoft.com/office/drawing/2014/main" id="{00000000-0008-0000-0100-0000AE020000}"/>
            </a:ext>
          </a:extLst>
        </xdr:cNvPr>
        <xdr:cNvSpPr txBox="1"/>
      </xdr:nvSpPr>
      <xdr:spPr>
        <a:xfrm>
          <a:off x="14389744" y="149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19611</xdr:rowOff>
    </xdr:from>
    <xdr:ext cx="405111" cy="259045"/>
    <xdr:sp macro="" textlink="">
      <xdr:nvSpPr>
        <xdr:cNvPr id="687" name="n_3mainValue【児童館】&#10;有形固定資産減価償却率">
          <a:extLst>
            <a:ext uri="{FF2B5EF4-FFF2-40B4-BE49-F238E27FC236}">
              <a16:creationId xmlns:a16="http://schemas.microsoft.com/office/drawing/2014/main" id="{00000000-0008-0000-0100-0000AF020000}"/>
            </a:ext>
          </a:extLst>
        </xdr:cNvPr>
        <xdr:cNvSpPr txBox="1"/>
      </xdr:nvSpPr>
      <xdr:spPr>
        <a:xfrm>
          <a:off x="13500744" y="1493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17978</xdr:rowOff>
    </xdr:from>
    <xdr:ext cx="405111" cy="259045"/>
    <xdr:sp macro="" textlink="">
      <xdr:nvSpPr>
        <xdr:cNvPr id="688" name="n_4mainValue【児童館】&#10;有形固定資産減価償却率">
          <a:extLst>
            <a:ext uri="{FF2B5EF4-FFF2-40B4-BE49-F238E27FC236}">
              <a16:creationId xmlns:a16="http://schemas.microsoft.com/office/drawing/2014/main" id="{00000000-0008-0000-0100-0000B0020000}"/>
            </a:ext>
          </a:extLst>
        </xdr:cNvPr>
        <xdr:cNvSpPr txBox="1"/>
      </xdr:nvSpPr>
      <xdr:spPr>
        <a:xfrm>
          <a:off x="12611744" y="1493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a16="http://schemas.microsoft.com/office/drawing/2014/main" id="{00000000-0008-0000-0100-0000C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11" name="【児童館】&#10;一人当たり面積最小値テキスト">
          <a:extLst>
            <a:ext uri="{FF2B5EF4-FFF2-40B4-BE49-F238E27FC236}">
              <a16:creationId xmlns:a16="http://schemas.microsoft.com/office/drawing/2014/main" id="{00000000-0008-0000-0100-0000C7020000}"/>
            </a:ext>
          </a:extLst>
        </xdr:cNvPr>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13" name="【児童館】&#10;一人当たり面積最大値テキスト">
          <a:extLst>
            <a:ext uri="{FF2B5EF4-FFF2-40B4-BE49-F238E27FC236}">
              <a16:creationId xmlns:a16="http://schemas.microsoft.com/office/drawing/2014/main" id="{00000000-0008-0000-0100-0000C9020000}"/>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15" name="【児童館】&#10;一人当たり面積平均値テキスト">
          <a:extLst>
            <a:ext uri="{FF2B5EF4-FFF2-40B4-BE49-F238E27FC236}">
              <a16:creationId xmlns:a16="http://schemas.microsoft.com/office/drawing/2014/main" id="{00000000-0008-0000-0100-0000CB020000}"/>
            </a:ext>
          </a:extLst>
        </xdr:cNvPr>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19494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27" name="【児童館】&#10;一人当たり面積該当値テキスト">
          <a:extLst>
            <a:ext uri="{FF2B5EF4-FFF2-40B4-BE49-F238E27FC236}">
              <a16:creationId xmlns:a16="http://schemas.microsoft.com/office/drawing/2014/main" id="{00000000-0008-0000-0100-0000D7020000}"/>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156972</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flipV="1">
          <a:off x="20434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156972</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9545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106172</xdr:rowOff>
    </xdr:from>
    <xdr:to>
      <xdr:col>98</xdr:col>
      <xdr:colOff>38100</xdr:colOff>
      <xdr:row>85</xdr:row>
      <xdr:rowOff>36322</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18605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156972</xdr:rowOff>
    </xdr:from>
    <xdr:to>
      <xdr:col>102</xdr:col>
      <xdr:colOff>114300</xdr:colOff>
      <xdr:row>84</xdr:row>
      <xdr:rowOff>156972</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8656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36" name="n_1aveValue【児童館】&#10;一人当たり面積">
          <a:extLst>
            <a:ext uri="{FF2B5EF4-FFF2-40B4-BE49-F238E27FC236}">
              <a16:creationId xmlns:a16="http://schemas.microsoft.com/office/drawing/2014/main" id="{00000000-0008-0000-0100-0000E0020000}"/>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7" name="n_2aveValue【児童館】&#10;一人当たり面積">
          <a:extLst>
            <a:ext uri="{FF2B5EF4-FFF2-40B4-BE49-F238E27FC236}">
              <a16:creationId xmlns:a16="http://schemas.microsoft.com/office/drawing/2014/main" id="{00000000-0008-0000-0100-0000E102000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160290</xdr:rowOff>
    </xdr:from>
    <xdr:ext cx="469744" cy="259045"/>
    <xdr:sp macro="" textlink="">
      <xdr:nvSpPr>
        <xdr:cNvPr id="738" name="n_3aveValue【児童館】&#10;一人当たり面積">
          <a:extLst>
            <a:ext uri="{FF2B5EF4-FFF2-40B4-BE49-F238E27FC236}">
              <a16:creationId xmlns:a16="http://schemas.microsoft.com/office/drawing/2014/main" id="{00000000-0008-0000-0100-0000E2020000}"/>
            </a:ext>
          </a:extLst>
        </xdr:cNvPr>
        <xdr:cNvSpPr txBox="1"/>
      </xdr:nvSpPr>
      <xdr:spPr>
        <a:xfrm>
          <a:off x="19310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39" name="n_4aveValue【児童館】&#10;一人当たり面積">
          <a:extLst>
            <a:ext uri="{FF2B5EF4-FFF2-40B4-BE49-F238E27FC236}">
              <a16:creationId xmlns:a16="http://schemas.microsoft.com/office/drawing/2014/main" id="{00000000-0008-0000-0100-0000E3020000}"/>
            </a:ext>
          </a:extLst>
        </xdr:cNvPr>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40" name="n_1mainValue【児童館】&#10;一人当たり面積">
          <a:extLst>
            <a:ext uri="{FF2B5EF4-FFF2-40B4-BE49-F238E27FC236}">
              <a16:creationId xmlns:a16="http://schemas.microsoft.com/office/drawing/2014/main" id="{00000000-0008-0000-0100-0000E4020000}"/>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741" name="n_2mainValue【児童館】&#10;一人当たり面積">
          <a:extLst>
            <a:ext uri="{FF2B5EF4-FFF2-40B4-BE49-F238E27FC236}">
              <a16:creationId xmlns:a16="http://schemas.microsoft.com/office/drawing/2014/main" id="{00000000-0008-0000-0100-0000E5020000}"/>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742" name="n_3mainValue【児童館】&#10;一人当たり面積">
          <a:extLst>
            <a:ext uri="{FF2B5EF4-FFF2-40B4-BE49-F238E27FC236}">
              <a16:creationId xmlns:a16="http://schemas.microsoft.com/office/drawing/2014/main" id="{00000000-0008-0000-0100-0000E6020000}"/>
            </a:ext>
          </a:extLst>
        </xdr:cNvPr>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27449</xdr:rowOff>
    </xdr:from>
    <xdr:ext cx="469744" cy="259045"/>
    <xdr:sp macro="" textlink="">
      <xdr:nvSpPr>
        <xdr:cNvPr id="743" name="n_4mainValue【児童館】&#10;一人当たり面積">
          <a:extLst>
            <a:ext uri="{FF2B5EF4-FFF2-40B4-BE49-F238E27FC236}">
              <a16:creationId xmlns:a16="http://schemas.microsoft.com/office/drawing/2014/main" id="{00000000-0008-0000-0100-0000E7020000}"/>
            </a:ext>
          </a:extLst>
        </xdr:cNvPr>
        <xdr:cNvSpPr txBox="1"/>
      </xdr:nvSpPr>
      <xdr:spPr>
        <a:xfrm>
          <a:off x="18421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00000000-0008-0000-0100-00000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a:extLst>
            <a:ext uri="{FF2B5EF4-FFF2-40B4-BE49-F238E27FC236}">
              <a16:creationId xmlns:a16="http://schemas.microsoft.com/office/drawing/2014/main" id="{00000000-0008-0000-0100-00000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72" name="【公民館】&#10;有形固定資産減価償却率最大値テキスト">
          <a:extLst>
            <a:ext uri="{FF2B5EF4-FFF2-40B4-BE49-F238E27FC236}">
              <a16:creationId xmlns:a16="http://schemas.microsoft.com/office/drawing/2014/main" id="{00000000-0008-0000-0100-000004030000}"/>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774" name="【公民館】&#10;有形固定資産減価償却率平均値テキスト">
          <a:extLst>
            <a:ext uri="{FF2B5EF4-FFF2-40B4-BE49-F238E27FC236}">
              <a16:creationId xmlns:a16="http://schemas.microsoft.com/office/drawing/2014/main" id="{00000000-0008-0000-0100-000006030000}"/>
            </a:ext>
          </a:extLst>
        </xdr:cNvPr>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77" name="フローチャート: 判断 776">
          <a:extLst>
            <a:ext uri="{FF2B5EF4-FFF2-40B4-BE49-F238E27FC236}">
              <a16:creationId xmlns:a16="http://schemas.microsoft.com/office/drawing/2014/main" id="{00000000-0008-0000-0100-000009030000}"/>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78" name="フローチャート: 判断 777">
          <a:extLst>
            <a:ext uri="{FF2B5EF4-FFF2-40B4-BE49-F238E27FC236}">
              <a16:creationId xmlns:a16="http://schemas.microsoft.com/office/drawing/2014/main" id="{00000000-0008-0000-0100-00000A030000}"/>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79" name="フローチャート: 判断 778">
          <a:extLst>
            <a:ext uri="{FF2B5EF4-FFF2-40B4-BE49-F238E27FC236}">
              <a16:creationId xmlns:a16="http://schemas.microsoft.com/office/drawing/2014/main" id="{00000000-0008-0000-0100-00000B030000}"/>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40095</xdr:rowOff>
    </xdr:from>
    <xdr:to>
      <xdr:col>85</xdr:col>
      <xdr:colOff>177800</xdr:colOff>
      <xdr:row>107</xdr:row>
      <xdr:rowOff>141695</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6268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18522</xdr:rowOff>
    </xdr:from>
    <xdr:ext cx="405111" cy="259045"/>
    <xdr:sp macro="" textlink="">
      <xdr:nvSpPr>
        <xdr:cNvPr id="786" name="【公民館】&#10;有形固定資産減価償却率該当値テキスト">
          <a:extLst>
            <a:ext uri="{FF2B5EF4-FFF2-40B4-BE49-F238E27FC236}">
              <a16:creationId xmlns:a16="http://schemas.microsoft.com/office/drawing/2014/main" id="{00000000-0008-0000-0100-000012030000}"/>
            </a:ext>
          </a:extLst>
        </xdr:cNvPr>
        <xdr:cNvSpPr txBox="1"/>
      </xdr:nvSpPr>
      <xdr:spPr>
        <a:xfrm>
          <a:off x="16357600"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4173</xdr:rowOff>
    </xdr:from>
    <xdr:to>
      <xdr:col>81</xdr:col>
      <xdr:colOff>101600</xdr:colOff>
      <xdr:row>107</xdr:row>
      <xdr:rowOff>105773</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5430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54973</xdr:rowOff>
    </xdr:from>
    <xdr:to>
      <xdr:col>85</xdr:col>
      <xdr:colOff>127000</xdr:colOff>
      <xdr:row>107</xdr:row>
      <xdr:rowOff>90895</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5481300" y="184001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149498</xdr:rowOff>
    </xdr:from>
    <xdr:to>
      <xdr:col>76</xdr:col>
      <xdr:colOff>165100</xdr:colOff>
      <xdr:row>107</xdr:row>
      <xdr:rowOff>79648</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4541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28848</xdr:rowOff>
    </xdr:from>
    <xdr:to>
      <xdr:col>81</xdr:col>
      <xdr:colOff>50800</xdr:colOff>
      <xdr:row>107</xdr:row>
      <xdr:rowOff>54973</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4592300" y="183739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107043</xdr:rowOff>
    </xdr:from>
    <xdr:to>
      <xdr:col>72</xdr:col>
      <xdr:colOff>38100</xdr:colOff>
      <xdr:row>107</xdr:row>
      <xdr:rowOff>37193</xdr:rowOff>
    </xdr:to>
    <xdr:sp macro="" textlink="">
      <xdr:nvSpPr>
        <xdr:cNvPr id="791" name="楕円 790">
          <a:extLst>
            <a:ext uri="{FF2B5EF4-FFF2-40B4-BE49-F238E27FC236}">
              <a16:creationId xmlns:a16="http://schemas.microsoft.com/office/drawing/2014/main" id="{00000000-0008-0000-0100-000017030000}"/>
            </a:ext>
          </a:extLst>
        </xdr:cNvPr>
        <xdr:cNvSpPr/>
      </xdr:nvSpPr>
      <xdr:spPr>
        <a:xfrm>
          <a:off x="1365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157843</xdr:rowOff>
    </xdr:from>
    <xdr:to>
      <xdr:col>76</xdr:col>
      <xdr:colOff>114300</xdr:colOff>
      <xdr:row>107</xdr:row>
      <xdr:rowOff>28848</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3703300" y="1833154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59689</xdr:rowOff>
    </xdr:from>
    <xdr:to>
      <xdr:col>67</xdr:col>
      <xdr:colOff>101600</xdr:colOff>
      <xdr:row>106</xdr:row>
      <xdr:rowOff>161289</xdr:rowOff>
    </xdr:to>
    <xdr:sp macro="" textlink="">
      <xdr:nvSpPr>
        <xdr:cNvPr id="793" name="楕円 792">
          <a:extLst>
            <a:ext uri="{FF2B5EF4-FFF2-40B4-BE49-F238E27FC236}">
              <a16:creationId xmlns:a16="http://schemas.microsoft.com/office/drawing/2014/main" id="{00000000-0008-0000-0100-000019030000}"/>
            </a:ext>
          </a:extLst>
        </xdr:cNvPr>
        <xdr:cNvSpPr/>
      </xdr:nvSpPr>
      <xdr:spPr>
        <a:xfrm>
          <a:off x="1276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110489</xdr:rowOff>
    </xdr:from>
    <xdr:to>
      <xdr:col>71</xdr:col>
      <xdr:colOff>177800</xdr:colOff>
      <xdr:row>106</xdr:row>
      <xdr:rowOff>157843</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2814300" y="18284189"/>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795" name="n_1aveValue【公民館】&#10;有形固定資産減価償却率">
          <a:extLst>
            <a:ext uri="{FF2B5EF4-FFF2-40B4-BE49-F238E27FC236}">
              <a16:creationId xmlns:a16="http://schemas.microsoft.com/office/drawing/2014/main" id="{00000000-0008-0000-0100-00001B030000}"/>
            </a:ext>
          </a:extLst>
        </xdr:cNvPr>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796" name="n_2aveValue【公民館】&#10;有形固定資産減価償却率">
          <a:extLst>
            <a:ext uri="{FF2B5EF4-FFF2-40B4-BE49-F238E27FC236}">
              <a16:creationId xmlns:a16="http://schemas.microsoft.com/office/drawing/2014/main" id="{00000000-0008-0000-0100-00001C030000}"/>
            </a:ext>
          </a:extLst>
        </xdr:cNvPr>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797" name="n_3aveValue【公民館】&#10;有形固定資産減価償却率">
          <a:extLst>
            <a:ext uri="{FF2B5EF4-FFF2-40B4-BE49-F238E27FC236}">
              <a16:creationId xmlns:a16="http://schemas.microsoft.com/office/drawing/2014/main" id="{00000000-0008-0000-0100-00001D030000}"/>
            </a:ext>
          </a:extLst>
        </xdr:cNvPr>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798" name="n_4aveValue【公民館】&#10;有形固定資産減価償却率">
          <a:extLst>
            <a:ext uri="{FF2B5EF4-FFF2-40B4-BE49-F238E27FC236}">
              <a16:creationId xmlns:a16="http://schemas.microsoft.com/office/drawing/2014/main" id="{00000000-0008-0000-0100-00001E030000}"/>
            </a:ext>
          </a:extLst>
        </xdr:cNvPr>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96900</xdr:rowOff>
    </xdr:from>
    <xdr:ext cx="405111" cy="259045"/>
    <xdr:sp macro="" textlink="">
      <xdr:nvSpPr>
        <xdr:cNvPr id="799" name="n_1mainValue【公民館】&#10;有形固定資産減価償却率">
          <a:extLst>
            <a:ext uri="{FF2B5EF4-FFF2-40B4-BE49-F238E27FC236}">
              <a16:creationId xmlns:a16="http://schemas.microsoft.com/office/drawing/2014/main" id="{00000000-0008-0000-0100-00001F030000}"/>
            </a:ext>
          </a:extLst>
        </xdr:cNvPr>
        <xdr:cNvSpPr txBox="1"/>
      </xdr:nvSpPr>
      <xdr:spPr>
        <a:xfrm>
          <a:off x="152660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70775</xdr:rowOff>
    </xdr:from>
    <xdr:ext cx="405111" cy="259045"/>
    <xdr:sp macro="" textlink="">
      <xdr:nvSpPr>
        <xdr:cNvPr id="800" name="n_2mainValue【公民館】&#10;有形固定資産減価償却率">
          <a:extLst>
            <a:ext uri="{FF2B5EF4-FFF2-40B4-BE49-F238E27FC236}">
              <a16:creationId xmlns:a16="http://schemas.microsoft.com/office/drawing/2014/main" id="{00000000-0008-0000-0100-000020030000}"/>
            </a:ext>
          </a:extLst>
        </xdr:cNvPr>
        <xdr:cNvSpPr txBox="1"/>
      </xdr:nvSpPr>
      <xdr:spPr>
        <a:xfrm>
          <a:off x="14389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28320</xdr:rowOff>
    </xdr:from>
    <xdr:ext cx="405111" cy="259045"/>
    <xdr:sp macro="" textlink="">
      <xdr:nvSpPr>
        <xdr:cNvPr id="801" name="n_3mainValue【公民館】&#10;有形固定資産減価償却率">
          <a:extLst>
            <a:ext uri="{FF2B5EF4-FFF2-40B4-BE49-F238E27FC236}">
              <a16:creationId xmlns:a16="http://schemas.microsoft.com/office/drawing/2014/main" id="{00000000-0008-0000-0100-000021030000}"/>
            </a:ext>
          </a:extLst>
        </xdr:cNvPr>
        <xdr:cNvSpPr txBox="1"/>
      </xdr:nvSpPr>
      <xdr:spPr>
        <a:xfrm>
          <a:off x="13500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152416</xdr:rowOff>
    </xdr:from>
    <xdr:ext cx="405111" cy="259045"/>
    <xdr:sp macro="" textlink="">
      <xdr:nvSpPr>
        <xdr:cNvPr id="802" name="n_4mainValue【公民館】&#10;有形固定資産減価償却率">
          <a:extLst>
            <a:ext uri="{FF2B5EF4-FFF2-40B4-BE49-F238E27FC236}">
              <a16:creationId xmlns:a16="http://schemas.microsoft.com/office/drawing/2014/main" id="{00000000-0008-0000-0100-000022030000}"/>
            </a:ext>
          </a:extLst>
        </xdr:cNvPr>
        <xdr:cNvSpPr txBox="1"/>
      </xdr:nvSpPr>
      <xdr:spPr>
        <a:xfrm>
          <a:off x="12611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0000000-0008-0000-0100-00002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a:extLst>
            <a:ext uri="{FF2B5EF4-FFF2-40B4-BE49-F238E27FC236}">
              <a16:creationId xmlns:a16="http://schemas.microsoft.com/office/drawing/2014/main" id="{00000000-0008-0000-0100-00003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29" name="【公民館】&#10;一人当たり面積最小値テキスト">
          <a:extLst>
            <a:ext uri="{FF2B5EF4-FFF2-40B4-BE49-F238E27FC236}">
              <a16:creationId xmlns:a16="http://schemas.microsoft.com/office/drawing/2014/main" id="{00000000-0008-0000-0100-00003D030000}"/>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31" name="【公民館】&#10;一人当たり面積最大値テキスト">
          <a:extLst>
            <a:ext uri="{FF2B5EF4-FFF2-40B4-BE49-F238E27FC236}">
              <a16:creationId xmlns:a16="http://schemas.microsoft.com/office/drawing/2014/main" id="{00000000-0008-0000-0100-00003F030000}"/>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833" name="【公民館】&#10;一人当たり面積平均値テキスト">
          <a:extLst>
            <a:ext uri="{FF2B5EF4-FFF2-40B4-BE49-F238E27FC236}">
              <a16:creationId xmlns:a16="http://schemas.microsoft.com/office/drawing/2014/main" id="{00000000-0008-0000-0100-000041030000}"/>
            </a:ext>
          </a:extLst>
        </xdr:cNvPr>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35" name="フローチャート: 判断 834">
          <a:extLst>
            <a:ext uri="{FF2B5EF4-FFF2-40B4-BE49-F238E27FC236}">
              <a16:creationId xmlns:a16="http://schemas.microsoft.com/office/drawing/2014/main" id="{00000000-0008-0000-0100-000043030000}"/>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36" name="フローチャート: 判断 835">
          <a:extLst>
            <a:ext uri="{FF2B5EF4-FFF2-40B4-BE49-F238E27FC236}">
              <a16:creationId xmlns:a16="http://schemas.microsoft.com/office/drawing/2014/main" id="{00000000-0008-0000-0100-000044030000}"/>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37" name="フローチャート: 判断 836">
          <a:extLst>
            <a:ext uri="{FF2B5EF4-FFF2-40B4-BE49-F238E27FC236}">
              <a16:creationId xmlns:a16="http://schemas.microsoft.com/office/drawing/2014/main" id="{00000000-0008-0000-0100-000045030000}"/>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38" name="フローチャート: 判断 837">
          <a:extLst>
            <a:ext uri="{FF2B5EF4-FFF2-40B4-BE49-F238E27FC236}">
              <a16:creationId xmlns:a16="http://schemas.microsoft.com/office/drawing/2014/main" id="{00000000-0008-0000-0100-000046030000}"/>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23768</xdr:rowOff>
    </xdr:from>
    <xdr:to>
      <xdr:col>116</xdr:col>
      <xdr:colOff>114300</xdr:colOff>
      <xdr:row>107</xdr:row>
      <xdr:rowOff>125368</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22110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2195</xdr:rowOff>
    </xdr:from>
    <xdr:ext cx="469744" cy="259045"/>
    <xdr:sp macro="" textlink="">
      <xdr:nvSpPr>
        <xdr:cNvPr id="845" name="【公民館】&#10;一人当たり面積該当値テキスト">
          <a:extLst>
            <a:ext uri="{FF2B5EF4-FFF2-40B4-BE49-F238E27FC236}">
              <a16:creationId xmlns:a16="http://schemas.microsoft.com/office/drawing/2014/main" id="{00000000-0008-0000-0100-00004D030000}"/>
            </a:ext>
          </a:extLst>
        </xdr:cNvPr>
        <xdr:cNvSpPr txBox="1"/>
      </xdr:nvSpPr>
      <xdr:spPr>
        <a:xfrm>
          <a:off x="22199600"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27032</xdr:rowOff>
    </xdr:from>
    <xdr:to>
      <xdr:col>112</xdr:col>
      <xdr:colOff>38100</xdr:colOff>
      <xdr:row>107</xdr:row>
      <xdr:rowOff>128632</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2127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74568</xdr:rowOff>
    </xdr:from>
    <xdr:to>
      <xdr:col>116</xdr:col>
      <xdr:colOff>63500</xdr:colOff>
      <xdr:row>107</xdr:row>
      <xdr:rowOff>77832</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21323300" y="184197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30299</xdr:rowOff>
    </xdr:from>
    <xdr:to>
      <xdr:col>107</xdr:col>
      <xdr:colOff>101600</xdr:colOff>
      <xdr:row>107</xdr:row>
      <xdr:rowOff>131899</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20383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77832</xdr:rowOff>
    </xdr:from>
    <xdr:to>
      <xdr:col>111</xdr:col>
      <xdr:colOff>177800</xdr:colOff>
      <xdr:row>107</xdr:row>
      <xdr:rowOff>81099</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flipV="1">
          <a:off x="20434300" y="184229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32476</xdr:rowOff>
    </xdr:from>
    <xdr:to>
      <xdr:col>102</xdr:col>
      <xdr:colOff>165100</xdr:colOff>
      <xdr:row>107</xdr:row>
      <xdr:rowOff>134076</xdr:rowOff>
    </xdr:to>
    <xdr:sp macro="" textlink="">
      <xdr:nvSpPr>
        <xdr:cNvPr id="850" name="楕円 849">
          <a:extLst>
            <a:ext uri="{FF2B5EF4-FFF2-40B4-BE49-F238E27FC236}">
              <a16:creationId xmlns:a16="http://schemas.microsoft.com/office/drawing/2014/main" id="{00000000-0008-0000-0100-000052030000}"/>
            </a:ext>
          </a:extLst>
        </xdr:cNvPr>
        <xdr:cNvSpPr/>
      </xdr:nvSpPr>
      <xdr:spPr>
        <a:xfrm>
          <a:off x="19494500" y="183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81099</xdr:rowOff>
    </xdr:from>
    <xdr:to>
      <xdr:col>107</xdr:col>
      <xdr:colOff>50800</xdr:colOff>
      <xdr:row>107</xdr:row>
      <xdr:rowOff>83276</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flipV="1">
          <a:off x="19545300" y="1842624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33564</xdr:rowOff>
    </xdr:from>
    <xdr:to>
      <xdr:col>98</xdr:col>
      <xdr:colOff>38100</xdr:colOff>
      <xdr:row>107</xdr:row>
      <xdr:rowOff>135164</xdr:rowOff>
    </xdr:to>
    <xdr:sp macro="" textlink="">
      <xdr:nvSpPr>
        <xdr:cNvPr id="852" name="楕円 851">
          <a:extLst>
            <a:ext uri="{FF2B5EF4-FFF2-40B4-BE49-F238E27FC236}">
              <a16:creationId xmlns:a16="http://schemas.microsoft.com/office/drawing/2014/main" id="{00000000-0008-0000-0100-000054030000}"/>
            </a:ext>
          </a:extLst>
        </xdr:cNvPr>
        <xdr:cNvSpPr/>
      </xdr:nvSpPr>
      <xdr:spPr>
        <a:xfrm>
          <a:off x="18605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83276</xdr:rowOff>
    </xdr:from>
    <xdr:to>
      <xdr:col>102</xdr:col>
      <xdr:colOff>114300</xdr:colOff>
      <xdr:row>107</xdr:row>
      <xdr:rowOff>84364</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flipV="1">
          <a:off x="18656300" y="1842842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854" name="n_1aveValue【公民館】&#10;一人当たり面積">
          <a:extLst>
            <a:ext uri="{FF2B5EF4-FFF2-40B4-BE49-F238E27FC236}">
              <a16:creationId xmlns:a16="http://schemas.microsoft.com/office/drawing/2014/main" id="{00000000-0008-0000-0100-000056030000}"/>
            </a:ext>
          </a:extLst>
        </xdr:cNvPr>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855" name="n_2aveValue【公民館】&#10;一人当たり面積">
          <a:extLst>
            <a:ext uri="{FF2B5EF4-FFF2-40B4-BE49-F238E27FC236}">
              <a16:creationId xmlns:a16="http://schemas.microsoft.com/office/drawing/2014/main" id="{00000000-0008-0000-0100-000057030000}"/>
            </a:ext>
          </a:extLst>
        </xdr:cNvPr>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856" name="n_3aveValue【公民館】&#10;一人当たり面積">
          <a:extLst>
            <a:ext uri="{FF2B5EF4-FFF2-40B4-BE49-F238E27FC236}">
              <a16:creationId xmlns:a16="http://schemas.microsoft.com/office/drawing/2014/main" id="{00000000-0008-0000-0100-000058030000}"/>
            </a:ext>
          </a:extLst>
        </xdr:cNvPr>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857" name="n_4aveValue【公民館】&#10;一人当たり面積">
          <a:extLst>
            <a:ext uri="{FF2B5EF4-FFF2-40B4-BE49-F238E27FC236}">
              <a16:creationId xmlns:a16="http://schemas.microsoft.com/office/drawing/2014/main" id="{00000000-0008-0000-0100-000059030000}"/>
            </a:ext>
          </a:extLst>
        </xdr:cNvPr>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119759</xdr:rowOff>
    </xdr:from>
    <xdr:ext cx="469744" cy="259045"/>
    <xdr:sp macro="" textlink="">
      <xdr:nvSpPr>
        <xdr:cNvPr id="858" name="n_1mainValue【公民館】&#10;一人当たり面積">
          <a:extLst>
            <a:ext uri="{FF2B5EF4-FFF2-40B4-BE49-F238E27FC236}">
              <a16:creationId xmlns:a16="http://schemas.microsoft.com/office/drawing/2014/main" id="{00000000-0008-0000-0100-00005A030000}"/>
            </a:ext>
          </a:extLst>
        </xdr:cNvPr>
        <xdr:cNvSpPr txBox="1"/>
      </xdr:nvSpPr>
      <xdr:spPr>
        <a:xfrm>
          <a:off x="210757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123026</xdr:rowOff>
    </xdr:from>
    <xdr:ext cx="469744" cy="259045"/>
    <xdr:sp macro="" textlink="">
      <xdr:nvSpPr>
        <xdr:cNvPr id="859" name="n_2mainValue【公民館】&#10;一人当たり面積">
          <a:extLst>
            <a:ext uri="{FF2B5EF4-FFF2-40B4-BE49-F238E27FC236}">
              <a16:creationId xmlns:a16="http://schemas.microsoft.com/office/drawing/2014/main" id="{00000000-0008-0000-0100-00005B030000}"/>
            </a:ext>
          </a:extLst>
        </xdr:cNvPr>
        <xdr:cNvSpPr txBox="1"/>
      </xdr:nvSpPr>
      <xdr:spPr>
        <a:xfrm>
          <a:off x="20199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125203</xdr:rowOff>
    </xdr:from>
    <xdr:ext cx="469744" cy="259045"/>
    <xdr:sp macro="" textlink="">
      <xdr:nvSpPr>
        <xdr:cNvPr id="860" name="n_3mainValue【公民館】&#10;一人当たり面積">
          <a:extLst>
            <a:ext uri="{FF2B5EF4-FFF2-40B4-BE49-F238E27FC236}">
              <a16:creationId xmlns:a16="http://schemas.microsoft.com/office/drawing/2014/main" id="{00000000-0008-0000-0100-00005C030000}"/>
            </a:ext>
          </a:extLst>
        </xdr:cNvPr>
        <xdr:cNvSpPr txBox="1"/>
      </xdr:nvSpPr>
      <xdr:spPr>
        <a:xfrm>
          <a:off x="19310427" y="184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126291</xdr:rowOff>
    </xdr:from>
    <xdr:ext cx="469744" cy="259045"/>
    <xdr:sp macro="" textlink="">
      <xdr:nvSpPr>
        <xdr:cNvPr id="861" name="n_4mainValue【公民館】&#10;一人当たり面積">
          <a:extLst>
            <a:ext uri="{FF2B5EF4-FFF2-40B4-BE49-F238E27FC236}">
              <a16:creationId xmlns:a16="http://schemas.microsoft.com/office/drawing/2014/main" id="{00000000-0008-0000-0100-00005D030000}"/>
            </a:ext>
          </a:extLst>
        </xdr:cNvPr>
        <xdr:cNvSpPr txBox="1"/>
      </xdr:nvSpPr>
      <xdr:spPr>
        <a:xfrm>
          <a:off x="18421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00000000-0008-0000-0100-00005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00000000-0008-0000-0100-00005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道路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について、開始固定資産台帳の作成時に償却年数</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年ではなく、舗装と路盤を分けて計上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償却年数</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年または</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しているため、有形固定資産減価償却率が平均を大きく上回っている。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橋りょう・トンネル</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について、橋梁長寿命化計画より作成を行っており、平均値に近いことから、計画に沿った工事を継続的に実施できているといえる。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公営住宅</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について、年々有形固定資産減価償却率が上昇しており、翌年度、類似団体平均値を超える可能性がある。今後、施設維持修繕のみではなく老朽化を見据えた施設改修計画を考える必要がある。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認定こども園・幼稚園・保育所</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について、幼稚園と学童保育所が該当し、有形固定資産減価償却率が類似団体平均値より</a:t>
          </a:r>
          <a:r>
            <a:rPr kumimoji="1" lang="en-US" altLang="ja-JP" sz="1050">
              <a:latin typeface="ＭＳ Ｐゴシック" panose="020B0600070205080204" pitchFamily="50" charset="-128"/>
              <a:ea typeface="ＭＳ Ｐゴシック" panose="020B0600070205080204" pitchFamily="50" charset="-128"/>
            </a:rPr>
            <a:t>9.4</a:t>
          </a:r>
          <a:r>
            <a:rPr kumimoji="1" lang="ja-JP" altLang="en-US" sz="1050">
              <a:latin typeface="ＭＳ Ｐゴシック" panose="020B0600070205080204" pitchFamily="50" charset="-128"/>
              <a:ea typeface="ＭＳ Ｐゴシック" panose="020B0600070205080204" pitchFamily="50" charset="-128"/>
            </a:rPr>
            <a:t>％上回っている。附属設備の改修・更新を計画的に実施していく必要がある。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学校施設</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について、川西小学校のみが該当し、対象資産すべてが</a:t>
          </a:r>
          <a:r>
            <a:rPr kumimoji="1" lang="en-US" altLang="ja-JP" sz="1050">
              <a:latin typeface="ＭＳ Ｐゴシック" panose="020B0600070205080204" pitchFamily="50" charset="-128"/>
              <a:ea typeface="ＭＳ Ｐゴシック" panose="020B0600070205080204" pitchFamily="50" charset="-128"/>
            </a:rPr>
            <a:t>H25</a:t>
          </a:r>
          <a:r>
            <a:rPr kumimoji="1" lang="ja-JP" altLang="en-US" sz="1050">
              <a:latin typeface="ＭＳ Ｐゴシック" panose="020B0600070205080204" pitchFamily="50" charset="-128"/>
              <a:ea typeface="ＭＳ Ｐゴシック" panose="020B0600070205080204" pitchFamily="50" charset="-128"/>
            </a:rPr>
            <a:t>年度より実施された新築</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建替え</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工事に係る取得のため、極めて低い割合となっている。</a:t>
          </a:r>
          <a:r>
            <a:rPr kumimoji="1" lang="en-US" altLang="ja-JP" sz="1050">
              <a:latin typeface="ＭＳ Ｐゴシック" panose="020B0600070205080204" pitchFamily="50" charset="-128"/>
              <a:ea typeface="ＭＳ Ｐゴシック" panose="020B0600070205080204" pitchFamily="50" charset="-128"/>
            </a:rPr>
            <a:t>R02</a:t>
          </a:r>
          <a:r>
            <a:rPr kumimoji="1" lang="ja-JP" altLang="en-US" sz="1050">
              <a:latin typeface="ＭＳ Ｐゴシック" panose="020B0600070205080204" pitchFamily="50" charset="-128"/>
              <a:ea typeface="ＭＳ Ｐゴシック" panose="020B0600070205080204" pitchFamily="50" charset="-128"/>
            </a:rPr>
            <a:t>には</a:t>
          </a:r>
          <a:r>
            <a:rPr kumimoji="1" lang="en-US" altLang="ja-JP" sz="1050">
              <a:latin typeface="ＭＳ Ｐゴシック" panose="020B0600070205080204" pitchFamily="50" charset="-128"/>
              <a:ea typeface="ＭＳ Ｐゴシック" panose="020B0600070205080204" pitchFamily="50" charset="-128"/>
            </a:rPr>
            <a:t>GIGA</a:t>
          </a:r>
          <a:r>
            <a:rPr kumimoji="1" lang="ja-JP" altLang="en-US" sz="1050">
              <a:latin typeface="ＭＳ Ｐゴシック" panose="020B0600070205080204" pitchFamily="50" charset="-128"/>
              <a:ea typeface="ＭＳ Ｐゴシック" panose="020B0600070205080204" pitchFamily="50" charset="-128"/>
            </a:rPr>
            <a:t>スクール事業の設備投資を行ったが</a:t>
          </a:r>
          <a:r>
            <a:rPr kumimoji="1" lang="en-US" altLang="ja-JP" sz="1050">
              <a:latin typeface="ＭＳ Ｐゴシック" panose="020B0600070205080204" pitchFamily="50" charset="-128"/>
              <a:ea typeface="ＭＳ Ｐゴシック" panose="020B0600070205080204" pitchFamily="50" charset="-128"/>
            </a:rPr>
            <a:t>R03</a:t>
          </a:r>
          <a:r>
            <a:rPr kumimoji="1" lang="ja-JP" altLang="en-US" sz="1050">
              <a:latin typeface="ＭＳ Ｐゴシック" panose="020B0600070205080204" pitchFamily="50" charset="-128"/>
              <a:ea typeface="ＭＳ Ｐゴシック" panose="020B0600070205080204" pitchFamily="50" charset="-128"/>
            </a:rPr>
            <a:t>は設備投資を行わなかった結果、減価償却率は</a:t>
          </a:r>
          <a:r>
            <a:rPr kumimoji="1" lang="en-US" altLang="ja-JP" sz="1050">
              <a:latin typeface="ＭＳ Ｐゴシック" panose="020B0600070205080204" pitchFamily="50" charset="-128"/>
              <a:ea typeface="ＭＳ Ｐゴシック" panose="020B0600070205080204" pitchFamily="50" charset="-128"/>
            </a:rPr>
            <a:t>4.2</a:t>
          </a:r>
          <a:r>
            <a:rPr kumimoji="1" lang="ja-JP" altLang="en-US" sz="1050">
              <a:latin typeface="ＭＳ Ｐゴシック" panose="020B0600070205080204" pitchFamily="50" charset="-128"/>
              <a:ea typeface="ＭＳ Ｐゴシック" panose="020B0600070205080204" pitchFamily="50" charset="-128"/>
            </a:rPr>
            <a:t>％の上昇となった。</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児童館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について、子どもセンターが該当し、有形固定資産減価償却率は類似団体平均値と比べても大きく上回っているため、施設の利用状況を踏まえて改修・更新等の検討が必要である。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公民館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について、中央公民館・ふれあいセンターが該当し、</a:t>
          </a:r>
          <a:r>
            <a:rPr kumimoji="1" lang="en-US" altLang="ja-JP" sz="1050">
              <a:latin typeface="ＭＳ Ｐゴシック" panose="020B0600070205080204" pitchFamily="50" charset="-128"/>
              <a:ea typeface="ＭＳ Ｐゴシック" panose="020B0600070205080204" pitchFamily="50" charset="-128"/>
            </a:rPr>
            <a:t>R03</a:t>
          </a:r>
          <a:r>
            <a:rPr kumimoji="1" lang="ja-JP" altLang="en-US" sz="1050">
              <a:latin typeface="ＭＳ Ｐゴシック" panose="020B0600070205080204" pitchFamily="50" charset="-128"/>
              <a:ea typeface="ＭＳ Ｐゴシック" panose="020B0600070205080204" pitchFamily="50" charset="-128"/>
            </a:rPr>
            <a:t>にふれあいセンターのトイレ等の施設改修を部分的に行ったが、依然として高い数値となっている。</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年度より平均値を超えているため、これまでと同様の利用を見込むのであれば、改修対象と考える必要がある。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8,370
8,208
5.93
5,580,825
5,236,434
297,151
2,857,939
4,849,426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77305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165826</xdr:rowOff>
    </xdr:from>
    <xdr:to>
      <xdr:col>24</xdr:col>
      <xdr:colOff>114300</xdr:colOff>
      <xdr:row>36</xdr:row>
      <xdr:rowOff>95976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17253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0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56424</xdr:rowOff>
    </xdr:from>
    <xdr:to>
      <xdr:col>20</xdr:col>
      <xdr:colOff>38100</xdr:colOff>
      <xdr:row>35</xdr:row>
      <xdr:rowOff>158024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107224</xdr:rowOff>
    </xdr:from>
    <xdr:to>
      <xdr:col>24</xdr:col>
      <xdr:colOff>63500</xdr:colOff>
      <xdr:row>36</xdr:row>
      <xdr:rowOff>45176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107974"/>
          <a:ext cx="8382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116840</xdr:rowOff>
    </xdr:from>
    <xdr:to>
      <xdr:col>15</xdr:col>
      <xdr:colOff>101600</xdr:colOff>
      <xdr:row>35</xdr:row>
      <xdr:rowOff>46990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167640</xdr:rowOff>
    </xdr:from>
    <xdr:to>
      <xdr:col>19</xdr:col>
      <xdr:colOff>177800</xdr:colOff>
      <xdr:row>35</xdr:row>
      <xdr:rowOff>107224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599694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9072</xdr:rowOff>
    </xdr:from>
    <xdr:to>
      <xdr:col>10</xdr:col>
      <xdr:colOff>165100</xdr:colOff>
      <xdr:row>34</xdr:row>
      <xdr:rowOff>110672</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59872</xdr:rowOff>
    </xdr:from>
    <xdr:to>
      <xdr:col>15</xdr:col>
      <xdr:colOff>50800</xdr:colOff>
      <xdr:row>34</xdr:row>
      <xdr:rowOff>167640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5889172"/>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71120</xdr:rowOff>
    </xdr:from>
    <xdr:to>
      <xdr:col>6</xdr:col>
      <xdr:colOff>38100</xdr:colOff>
      <xdr:row>34</xdr:row>
      <xdr:rowOff>1270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121920</xdr:rowOff>
    </xdr:from>
    <xdr:to>
      <xdr:col>10</xdr:col>
      <xdr:colOff>114300</xdr:colOff>
      <xdr:row>34</xdr:row>
      <xdr:rowOff>59872</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5779770"/>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51180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16890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134455</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3101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63517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127199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17797</xdr:rowOff>
    </xdr:from>
    <xdr:ext cx="340478"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60061" y="5504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3" name="【体育館・プール】&#10;有形固定資産減価償却率グラフ枠">
          <a:extLst>
            <a:ext uri="{FF2B5EF4-FFF2-40B4-BE49-F238E27FC236}">
              <a16:creationId xmlns:a16="http://schemas.microsoft.com/office/drawing/2014/main" id="{00000000-0008-0000-0200-00007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25" name="【体育館・プール】&#10;有形固定資産減価償却率最小値テキスト">
          <a:extLst>
            <a:ext uri="{FF2B5EF4-FFF2-40B4-BE49-F238E27FC236}">
              <a16:creationId xmlns:a16="http://schemas.microsoft.com/office/drawing/2014/main" id="{00000000-0008-0000-0200-00007D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27" name="【体育館・プール】&#10;有形固定資産減価償却率最大値テキスト">
          <a:extLst>
            <a:ext uri="{FF2B5EF4-FFF2-40B4-BE49-F238E27FC236}">
              <a16:creationId xmlns:a16="http://schemas.microsoft.com/office/drawing/2014/main" id="{00000000-0008-0000-0200-00007F000000}"/>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29" name="【体育館・プール】&#10;有形固定資産減価償却率平均値テキスト">
          <a:extLst>
            <a:ext uri="{FF2B5EF4-FFF2-40B4-BE49-F238E27FC236}">
              <a16:creationId xmlns:a16="http://schemas.microsoft.com/office/drawing/2014/main" id="{00000000-0008-0000-0200-000081000000}"/>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30" name="フローチャート: 判断 129">
          <a:extLst>
            <a:ext uri="{FF2B5EF4-FFF2-40B4-BE49-F238E27FC236}">
              <a16:creationId xmlns:a16="http://schemas.microsoft.com/office/drawing/2014/main" id="{00000000-0008-0000-0200-000082000000}"/>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78740</xdr:rowOff>
    </xdr:from>
    <xdr:to>
      <xdr:col>24</xdr:col>
      <xdr:colOff>114300</xdr:colOff>
      <xdr:row>62</xdr:row>
      <xdr:rowOff>8890</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4584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57167</xdr:rowOff>
    </xdr:from>
    <xdr:ext cx="405111" cy="259045"/>
    <xdr:sp macro="" textlink="">
      <xdr:nvSpPr>
        <xdr:cNvPr id="141" name="【体育館・プール】&#10;有形固定資産減価償却率該当値テキスト">
          <a:extLst>
            <a:ext uri="{FF2B5EF4-FFF2-40B4-BE49-F238E27FC236}">
              <a16:creationId xmlns:a16="http://schemas.microsoft.com/office/drawing/2014/main" id="{00000000-0008-0000-0200-00008D000000}"/>
            </a:ext>
          </a:extLst>
        </xdr:cNvPr>
        <xdr:cNvSpPr txBox="1"/>
      </xdr:nvSpPr>
      <xdr:spPr>
        <a:xfrm>
          <a:off x="467360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34925</xdr:rowOff>
    </xdr:from>
    <xdr:to>
      <xdr:col>20</xdr:col>
      <xdr:colOff>38100</xdr:colOff>
      <xdr:row>61</xdr:row>
      <xdr:rowOff>136525</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3746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85725</xdr:rowOff>
    </xdr:from>
    <xdr:to>
      <xdr:col>24</xdr:col>
      <xdr:colOff>63500</xdr:colOff>
      <xdr:row>61</xdr:row>
      <xdr:rowOff>129540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3797300" y="105441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162560</xdr:rowOff>
    </xdr:from>
    <xdr:to>
      <xdr:col>15</xdr:col>
      <xdr:colOff>101600</xdr:colOff>
      <xdr:row>62</xdr:row>
      <xdr:rowOff>92710</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2857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85725</xdr:rowOff>
    </xdr:from>
    <xdr:to>
      <xdr:col>19</xdr:col>
      <xdr:colOff>177800</xdr:colOff>
      <xdr:row>62</xdr:row>
      <xdr:rowOff>41910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flipV="1">
          <a:off x="2908300" y="1054417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41910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2019300" y="106299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76835</xdr:rowOff>
    </xdr:from>
    <xdr:to>
      <xdr:col>6</xdr:col>
      <xdr:colOff>38100</xdr:colOff>
      <xdr:row>62</xdr:row>
      <xdr:rowOff>6985</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1079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127635</xdr:rowOff>
    </xdr:from>
    <xdr:to>
      <xdr:col>10</xdr:col>
      <xdr:colOff>114300</xdr:colOff>
      <xdr:row>62</xdr:row>
      <xdr:rowOff>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1130300" y="105860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150" name="n_1aveValue【体育館・プール】&#10;有形固定資産減価償却率">
          <a:extLst>
            <a:ext uri="{FF2B5EF4-FFF2-40B4-BE49-F238E27FC236}">
              <a16:creationId xmlns:a16="http://schemas.microsoft.com/office/drawing/2014/main" id="{00000000-0008-0000-0200-000096000000}"/>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51" name="n_2aveValue【体育館・プール】&#10;有形固定資産減価償却率">
          <a:extLst>
            <a:ext uri="{FF2B5EF4-FFF2-40B4-BE49-F238E27FC236}">
              <a16:creationId xmlns:a16="http://schemas.microsoft.com/office/drawing/2014/main" id="{00000000-0008-0000-0200-00009700000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52" name="n_3aveValue【体育館・プール】&#10;有形固定資産減価償却率">
          <a:extLst>
            <a:ext uri="{FF2B5EF4-FFF2-40B4-BE49-F238E27FC236}">
              <a16:creationId xmlns:a16="http://schemas.microsoft.com/office/drawing/2014/main" id="{00000000-0008-0000-0200-000098000000}"/>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53" name="n_4aveValue【体育館・プール】&#10;有形固定資産減価償却率">
          <a:extLst>
            <a:ext uri="{FF2B5EF4-FFF2-40B4-BE49-F238E27FC236}">
              <a16:creationId xmlns:a16="http://schemas.microsoft.com/office/drawing/2014/main" id="{00000000-0008-0000-0200-000099000000}"/>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127652</xdr:rowOff>
    </xdr:from>
    <xdr:ext cx="405111" cy="259045"/>
    <xdr:sp macro="" textlink="">
      <xdr:nvSpPr>
        <xdr:cNvPr id="154" name="n_1mainValue【体育館・プール】&#10;有形固定資産減価償却率">
          <a:extLst>
            <a:ext uri="{FF2B5EF4-FFF2-40B4-BE49-F238E27FC236}">
              <a16:creationId xmlns:a16="http://schemas.microsoft.com/office/drawing/2014/main" id="{00000000-0008-0000-0200-00009A000000}"/>
            </a:ext>
          </a:extLst>
        </xdr:cNvPr>
        <xdr:cNvSpPr txBox="1"/>
      </xdr:nvSpPr>
      <xdr:spPr>
        <a:xfrm>
          <a:off x="35820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83837</xdr:rowOff>
    </xdr:from>
    <xdr:ext cx="405111" cy="259045"/>
    <xdr:sp macro="" textlink="">
      <xdr:nvSpPr>
        <xdr:cNvPr id="155" name="n_2mainValue【体育館・プール】&#10;有形固定資産減価償却率">
          <a:extLst>
            <a:ext uri="{FF2B5EF4-FFF2-40B4-BE49-F238E27FC236}">
              <a16:creationId xmlns:a16="http://schemas.microsoft.com/office/drawing/2014/main" id="{00000000-0008-0000-0200-00009B000000}"/>
            </a:ext>
          </a:extLst>
        </xdr:cNvPr>
        <xdr:cNvSpPr txBox="1"/>
      </xdr:nvSpPr>
      <xdr:spPr>
        <a:xfrm>
          <a:off x="2705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156" name="n_3mainValue【体育館・プール】&#10;有形固定資産減価償却率">
          <a:extLst>
            <a:ext uri="{FF2B5EF4-FFF2-40B4-BE49-F238E27FC236}">
              <a16:creationId xmlns:a16="http://schemas.microsoft.com/office/drawing/2014/main" id="{00000000-0008-0000-0200-00009C000000}"/>
            </a:ext>
          </a:extLst>
        </xdr:cNvPr>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169562</xdr:rowOff>
    </xdr:from>
    <xdr:ext cx="405111" cy="259045"/>
    <xdr:sp macro="" textlink="">
      <xdr:nvSpPr>
        <xdr:cNvPr id="157" name="n_4mainValue【体育館・プール】&#10;有形固定資産減価償却率">
          <a:extLst>
            <a:ext uri="{FF2B5EF4-FFF2-40B4-BE49-F238E27FC236}">
              <a16:creationId xmlns:a16="http://schemas.microsoft.com/office/drawing/2014/main" id="{00000000-0008-0000-0200-00009D000000}"/>
            </a:ext>
          </a:extLst>
        </xdr:cNvPr>
        <xdr:cNvSpPr txBox="1"/>
      </xdr:nvSpPr>
      <xdr:spPr>
        <a:xfrm>
          <a:off x="927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a:extLst>
            <a:ext uri="{FF2B5EF4-FFF2-40B4-BE49-F238E27FC236}">
              <a16:creationId xmlns:a16="http://schemas.microsoft.com/office/drawing/2014/main" id="{00000000-0008-0000-0200-0000B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82" name="【体育館・プール】&#10;一人当たり面積最小値テキスト">
          <a:extLst>
            <a:ext uri="{FF2B5EF4-FFF2-40B4-BE49-F238E27FC236}">
              <a16:creationId xmlns:a16="http://schemas.microsoft.com/office/drawing/2014/main" id="{00000000-0008-0000-0200-0000B6000000}"/>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84" name="【体育館・プール】&#10;一人当たり面積最大値テキスト">
          <a:extLst>
            <a:ext uri="{FF2B5EF4-FFF2-40B4-BE49-F238E27FC236}">
              <a16:creationId xmlns:a16="http://schemas.microsoft.com/office/drawing/2014/main" id="{00000000-0008-0000-0200-0000B8000000}"/>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186" name="【体育館・プール】&#10;一人当たり面積平均値テキスト">
          <a:extLst>
            <a:ext uri="{FF2B5EF4-FFF2-40B4-BE49-F238E27FC236}">
              <a16:creationId xmlns:a16="http://schemas.microsoft.com/office/drawing/2014/main" id="{00000000-0008-0000-0200-0000BA000000}"/>
            </a:ext>
          </a:extLst>
        </xdr:cNvPr>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88" name="フローチャート: 判断 187">
          <a:extLst>
            <a:ext uri="{FF2B5EF4-FFF2-40B4-BE49-F238E27FC236}">
              <a16:creationId xmlns:a16="http://schemas.microsoft.com/office/drawing/2014/main" id="{00000000-0008-0000-0200-0000BC000000}"/>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89" name="フローチャート: 判断 188">
          <a:extLst>
            <a:ext uri="{FF2B5EF4-FFF2-40B4-BE49-F238E27FC236}">
              <a16:creationId xmlns:a16="http://schemas.microsoft.com/office/drawing/2014/main" id="{00000000-0008-0000-0200-0000BD000000}"/>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122936</xdr:rowOff>
    </xdr:from>
    <xdr:to>
      <xdr:col>55</xdr:col>
      <xdr:colOff>50800</xdr:colOff>
      <xdr:row>63</xdr:row>
      <xdr:rowOff>53086</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426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145813</xdr:rowOff>
    </xdr:from>
    <xdr:ext cx="469744" cy="259045"/>
    <xdr:sp macro="" textlink="">
      <xdr:nvSpPr>
        <xdr:cNvPr id="198" name="【体育館・プール】&#10;一人当たり面積該当値テキスト">
          <a:extLst>
            <a:ext uri="{FF2B5EF4-FFF2-40B4-BE49-F238E27FC236}">
              <a16:creationId xmlns:a16="http://schemas.microsoft.com/office/drawing/2014/main" id="{00000000-0008-0000-0200-0000C6000000}"/>
            </a:ext>
          </a:extLst>
        </xdr:cNvPr>
        <xdr:cNvSpPr txBox="1"/>
      </xdr:nvSpPr>
      <xdr:spPr>
        <a:xfrm>
          <a:off x="10515600" y="1060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125603</xdr:rowOff>
    </xdr:from>
    <xdr:to>
      <xdr:col>50</xdr:col>
      <xdr:colOff>165100</xdr:colOff>
      <xdr:row>63</xdr:row>
      <xdr:rowOff>55753</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9588500" y="1075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xdr:rowOff>
    </xdr:from>
    <xdr:to>
      <xdr:col>55</xdr:col>
      <xdr:colOff>0</xdr:colOff>
      <xdr:row>63</xdr:row>
      <xdr:rowOff>4953</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flipV="1">
          <a:off x="9639300" y="1080363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128651</xdr:rowOff>
    </xdr:from>
    <xdr:to>
      <xdr:col>46</xdr:col>
      <xdr:colOff>38100</xdr:colOff>
      <xdr:row>63</xdr:row>
      <xdr:rowOff>58801</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8699500" y="107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4953</xdr:rowOff>
    </xdr:from>
    <xdr:to>
      <xdr:col>50</xdr:col>
      <xdr:colOff>114300</xdr:colOff>
      <xdr:row>63</xdr:row>
      <xdr:rowOff>8001</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flipV="1">
          <a:off x="8750300" y="1080630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130175</xdr:rowOff>
    </xdr:from>
    <xdr:to>
      <xdr:col>41</xdr:col>
      <xdr:colOff>101600</xdr:colOff>
      <xdr:row>63</xdr:row>
      <xdr:rowOff>60325</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7810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8001</xdr:rowOff>
    </xdr:from>
    <xdr:to>
      <xdr:col>45</xdr:col>
      <xdr:colOff>177800</xdr:colOff>
      <xdr:row>63</xdr:row>
      <xdr:rowOff>9525</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flipV="1">
          <a:off x="7861300" y="1080935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131318</xdr:rowOff>
    </xdr:from>
    <xdr:to>
      <xdr:col>36</xdr:col>
      <xdr:colOff>165100</xdr:colOff>
      <xdr:row>63</xdr:row>
      <xdr:rowOff>61468</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6921500" y="1076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9525</xdr:rowOff>
    </xdr:from>
    <xdr:to>
      <xdr:col>41</xdr:col>
      <xdr:colOff>50800</xdr:colOff>
      <xdr:row>63</xdr:row>
      <xdr:rowOff>10668</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flipV="1">
          <a:off x="6972300" y="1081087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207" name="n_1aveValue【体育館・プール】&#10;一人当たり面積">
          <a:extLst>
            <a:ext uri="{FF2B5EF4-FFF2-40B4-BE49-F238E27FC236}">
              <a16:creationId xmlns:a16="http://schemas.microsoft.com/office/drawing/2014/main" id="{00000000-0008-0000-0200-0000CF000000}"/>
            </a:ext>
          </a:extLst>
        </xdr:cNvPr>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208" name="n_2aveValue【体育館・プール】&#10;一人当たり面積">
          <a:extLst>
            <a:ext uri="{FF2B5EF4-FFF2-40B4-BE49-F238E27FC236}">
              <a16:creationId xmlns:a16="http://schemas.microsoft.com/office/drawing/2014/main" id="{00000000-0008-0000-0200-0000D0000000}"/>
            </a:ext>
          </a:extLst>
        </xdr:cNvPr>
        <xdr:cNvSpPr txBox="1"/>
      </xdr:nvSpPr>
      <xdr:spPr>
        <a:xfrm>
          <a:off x="8515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209" name="n_3aveValue【体育館・プール】&#10;一人当たり面積">
          <a:extLst>
            <a:ext uri="{FF2B5EF4-FFF2-40B4-BE49-F238E27FC236}">
              <a16:creationId xmlns:a16="http://schemas.microsoft.com/office/drawing/2014/main" id="{00000000-0008-0000-0200-0000D1000000}"/>
            </a:ext>
          </a:extLst>
        </xdr:cNvPr>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10" name="n_4aveValue【体育館・プール】&#10;一人当たり面積">
          <a:extLst>
            <a:ext uri="{FF2B5EF4-FFF2-40B4-BE49-F238E27FC236}">
              <a16:creationId xmlns:a16="http://schemas.microsoft.com/office/drawing/2014/main" id="{00000000-0008-0000-0200-0000D2000000}"/>
            </a:ext>
          </a:extLst>
        </xdr:cNvPr>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72280</xdr:rowOff>
    </xdr:from>
    <xdr:ext cx="469744" cy="259045"/>
    <xdr:sp macro="" textlink="">
      <xdr:nvSpPr>
        <xdr:cNvPr id="211" name="n_1mainValue【体育館・プール】&#10;一人当たり面積">
          <a:extLst>
            <a:ext uri="{FF2B5EF4-FFF2-40B4-BE49-F238E27FC236}">
              <a16:creationId xmlns:a16="http://schemas.microsoft.com/office/drawing/2014/main" id="{00000000-0008-0000-0200-0000D3000000}"/>
            </a:ext>
          </a:extLst>
        </xdr:cNvPr>
        <xdr:cNvSpPr txBox="1"/>
      </xdr:nvSpPr>
      <xdr:spPr>
        <a:xfrm>
          <a:off x="9391727" y="1053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75328</xdr:rowOff>
    </xdr:from>
    <xdr:ext cx="469744" cy="259045"/>
    <xdr:sp macro="" textlink="">
      <xdr:nvSpPr>
        <xdr:cNvPr id="212" name="n_2mainValue【体育館・プール】&#10;一人当たり面積">
          <a:extLst>
            <a:ext uri="{FF2B5EF4-FFF2-40B4-BE49-F238E27FC236}">
              <a16:creationId xmlns:a16="http://schemas.microsoft.com/office/drawing/2014/main" id="{00000000-0008-0000-0200-0000D4000000}"/>
            </a:ext>
          </a:extLst>
        </xdr:cNvPr>
        <xdr:cNvSpPr txBox="1"/>
      </xdr:nvSpPr>
      <xdr:spPr>
        <a:xfrm>
          <a:off x="8515427" y="1053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51452</xdr:rowOff>
    </xdr:from>
    <xdr:ext cx="469744" cy="259045"/>
    <xdr:sp macro="" textlink="">
      <xdr:nvSpPr>
        <xdr:cNvPr id="213" name="n_3mainValue【体育館・プール】&#10;一人当たり面積">
          <a:extLst>
            <a:ext uri="{FF2B5EF4-FFF2-40B4-BE49-F238E27FC236}">
              <a16:creationId xmlns:a16="http://schemas.microsoft.com/office/drawing/2014/main" id="{00000000-0008-0000-0200-0000D5000000}"/>
            </a:ext>
          </a:extLst>
        </xdr:cNvPr>
        <xdr:cNvSpPr txBox="1"/>
      </xdr:nvSpPr>
      <xdr:spPr>
        <a:xfrm>
          <a:off x="76264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52595</xdr:rowOff>
    </xdr:from>
    <xdr:ext cx="469744" cy="259045"/>
    <xdr:sp macro="" textlink="">
      <xdr:nvSpPr>
        <xdr:cNvPr id="214" name="n_4mainValue【体育館・プール】&#10;一人当たり面積">
          <a:extLst>
            <a:ext uri="{FF2B5EF4-FFF2-40B4-BE49-F238E27FC236}">
              <a16:creationId xmlns:a16="http://schemas.microsoft.com/office/drawing/2014/main" id="{00000000-0008-0000-0200-0000D6000000}"/>
            </a:ext>
          </a:extLst>
        </xdr:cNvPr>
        <xdr:cNvSpPr txBox="1"/>
      </xdr:nvSpPr>
      <xdr:spPr>
        <a:xfrm>
          <a:off x="6737427" y="1085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a:extLst>
            <a:ext uri="{FF2B5EF4-FFF2-40B4-BE49-F238E27FC236}">
              <a16:creationId xmlns:a16="http://schemas.microsoft.com/office/drawing/2014/main" id="{00000000-0008-0000-0200-0000E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1" name="【福祉施設】&#10;有形固定資産減価償却率最小値テキスト">
          <a:extLst>
            <a:ext uri="{FF2B5EF4-FFF2-40B4-BE49-F238E27FC236}">
              <a16:creationId xmlns:a16="http://schemas.microsoft.com/office/drawing/2014/main" id="{00000000-0008-0000-0200-0000F1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43" name="【福祉施設】&#10;有形固定資産減価償却率最大値テキスト">
          <a:extLst>
            <a:ext uri="{FF2B5EF4-FFF2-40B4-BE49-F238E27FC236}">
              <a16:creationId xmlns:a16="http://schemas.microsoft.com/office/drawing/2014/main" id="{00000000-0008-0000-0200-0000F300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245" name="【福祉施設】&#10;有形固定資産減価償却率平均値テキスト">
          <a:extLst>
            <a:ext uri="{FF2B5EF4-FFF2-40B4-BE49-F238E27FC236}">
              <a16:creationId xmlns:a16="http://schemas.microsoft.com/office/drawing/2014/main" id="{00000000-0008-0000-0200-0000F5000000}"/>
            </a:ext>
          </a:extLst>
        </xdr:cNvPr>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45847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18341</xdr:rowOff>
    </xdr:from>
    <xdr:ext cx="405111" cy="259045"/>
    <xdr:sp macro="" textlink="">
      <xdr:nvSpPr>
        <xdr:cNvPr id="257" name="【福祉施設】&#10;有形固定資産減価償却率該当値テキスト">
          <a:extLst>
            <a:ext uri="{FF2B5EF4-FFF2-40B4-BE49-F238E27FC236}">
              <a16:creationId xmlns:a16="http://schemas.microsoft.com/office/drawing/2014/main" id="{00000000-0008-0000-0200-000001010000}"/>
            </a:ext>
          </a:extLst>
        </xdr:cNvPr>
        <xdr:cNvSpPr txBox="1"/>
      </xdr:nvSpPr>
      <xdr:spPr>
        <a:xfrm>
          <a:off x="4673600" y="1390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109764</xdr:rowOff>
    </xdr:from>
    <xdr:to>
      <xdr:col>20</xdr:col>
      <xdr:colOff>38100</xdr:colOff>
      <xdr:row>82</xdr:row>
      <xdr:rowOff>39914</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3746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160564</xdr:rowOff>
    </xdr:from>
    <xdr:to>
      <xdr:col>24</xdr:col>
      <xdr:colOff>63500</xdr:colOff>
      <xdr:row>82</xdr:row>
      <xdr:rowOff>46264</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3797300" y="1404801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50981</xdr:rowOff>
    </xdr:from>
    <xdr:to>
      <xdr:col>15</xdr:col>
      <xdr:colOff>101600</xdr:colOff>
      <xdr:row>81</xdr:row>
      <xdr:rowOff>152581</xdr:rowOff>
    </xdr:to>
    <xdr:sp macro="" textlink="">
      <xdr:nvSpPr>
        <xdr:cNvPr id="260" name="楕円 259">
          <a:extLst>
            <a:ext uri="{FF2B5EF4-FFF2-40B4-BE49-F238E27FC236}">
              <a16:creationId xmlns:a16="http://schemas.microsoft.com/office/drawing/2014/main" id="{00000000-0008-0000-0200-000004010000}"/>
            </a:ext>
          </a:extLst>
        </xdr:cNvPr>
        <xdr:cNvSpPr/>
      </xdr:nvSpPr>
      <xdr:spPr>
        <a:xfrm>
          <a:off x="2857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101781</xdr:rowOff>
    </xdr:from>
    <xdr:to>
      <xdr:col>19</xdr:col>
      <xdr:colOff>177800</xdr:colOff>
      <xdr:row>81</xdr:row>
      <xdr:rowOff>160564</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2908300" y="1398923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130992</xdr:rowOff>
    </xdr:from>
    <xdr:to>
      <xdr:col>10</xdr:col>
      <xdr:colOff>165100</xdr:colOff>
      <xdr:row>82</xdr:row>
      <xdr:rowOff>61142</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1968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101781</xdr:rowOff>
    </xdr:from>
    <xdr:to>
      <xdr:col>15</xdr:col>
      <xdr:colOff>50800</xdr:colOff>
      <xdr:row>82</xdr:row>
      <xdr:rowOff>10342</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2019300" y="13989231"/>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77107</xdr:rowOff>
    </xdr:from>
    <xdr:to>
      <xdr:col>6</xdr:col>
      <xdr:colOff>38100</xdr:colOff>
      <xdr:row>82</xdr:row>
      <xdr:rowOff>7257</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1079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127907</xdr:rowOff>
    </xdr:from>
    <xdr:to>
      <xdr:col>10</xdr:col>
      <xdr:colOff>114300</xdr:colOff>
      <xdr:row>82</xdr:row>
      <xdr:rowOff>10342</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1130300" y="1401535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266" name="n_1aveValue【福祉施設】&#10;有形固定資産減価償却率">
          <a:extLst>
            <a:ext uri="{FF2B5EF4-FFF2-40B4-BE49-F238E27FC236}">
              <a16:creationId xmlns:a16="http://schemas.microsoft.com/office/drawing/2014/main" id="{00000000-0008-0000-0200-00000A010000}"/>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67" name="n_2aveValue【福祉施設】&#10;有形固定資産減価償却率">
          <a:extLst>
            <a:ext uri="{FF2B5EF4-FFF2-40B4-BE49-F238E27FC236}">
              <a16:creationId xmlns:a16="http://schemas.microsoft.com/office/drawing/2014/main" id="{00000000-0008-0000-0200-00000B010000}"/>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268" name="n_3aveValue【福祉施設】&#10;有形固定資産減価償却率">
          <a:extLst>
            <a:ext uri="{FF2B5EF4-FFF2-40B4-BE49-F238E27FC236}">
              <a16:creationId xmlns:a16="http://schemas.microsoft.com/office/drawing/2014/main" id="{00000000-0008-0000-0200-00000C010000}"/>
            </a:ext>
          </a:extLst>
        </xdr:cNvPr>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269" name="n_4aveValue【福祉施設】&#10;有形固定資産減価償却率">
          <a:extLst>
            <a:ext uri="{FF2B5EF4-FFF2-40B4-BE49-F238E27FC236}">
              <a16:creationId xmlns:a16="http://schemas.microsoft.com/office/drawing/2014/main" id="{00000000-0008-0000-0200-00000D010000}"/>
            </a:ext>
          </a:extLst>
        </xdr:cNvPr>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56441</xdr:rowOff>
    </xdr:from>
    <xdr:ext cx="405111" cy="259045"/>
    <xdr:sp macro="" textlink="">
      <xdr:nvSpPr>
        <xdr:cNvPr id="270" name="n_1mainValue【福祉施設】&#10;有形固定資産減価償却率">
          <a:extLst>
            <a:ext uri="{FF2B5EF4-FFF2-40B4-BE49-F238E27FC236}">
              <a16:creationId xmlns:a16="http://schemas.microsoft.com/office/drawing/2014/main" id="{00000000-0008-0000-0200-00000E010000}"/>
            </a:ext>
          </a:extLst>
        </xdr:cNvPr>
        <xdr:cNvSpPr txBox="1"/>
      </xdr:nvSpPr>
      <xdr:spPr>
        <a:xfrm>
          <a:off x="3582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169108</xdr:rowOff>
    </xdr:from>
    <xdr:ext cx="405111" cy="259045"/>
    <xdr:sp macro="" textlink="">
      <xdr:nvSpPr>
        <xdr:cNvPr id="271" name="n_2mainValue【福祉施設】&#10;有形固定資産減価償却率">
          <a:extLst>
            <a:ext uri="{FF2B5EF4-FFF2-40B4-BE49-F238E27FC236}">
              <a16:creationId xmlns:a16="http://schemas.microsoft.com/office/drawing/2014/main" id="{00000000-0008-0000-0200-00000F010000}"/>
            </a:ext>
          </a:extLst>
        </xdr:cNvPr>
        <xdr:cNvSpPr txBox="1"/>
      </xdr:nvSpPr>
      <xdr:spPr>
        <a:xfrm>
          <a:off x="2705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77669</xdr:rowOff>
    </xdr:from>
    <xdr:ext cx="405111" cy="259045"/>
    <xdr:sp macro="" textlink="">
      <xdr:nvSpPr>
        <xdr:cNvPr id="272" name="n_3mainValue【福祉施設】&#10;有形固定資産減価償却率">
          <a:extLst>
            <a:ext uri="{FF2B5EF4-FFF2-40B4-BE49-F238E27FC236}">
              <a16:creationId xmlns:a16="http://schemas.microsoft.com/office/drawing/2014/main" id="{00000000-0008-0000-0200-000010010000}"/>
            </a:ext>
          </a:extLst>
        </xdr:cNvPr>
        <xdr:cNvSpPr txBox="1"/>
      </xdr:nvSpPr>
      <xdr:spPr>
        <a:xfrm>
          <a:off x="1816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23784</xdr:rowOff>
    </xdr:from>
    <xdr:ext cx="405111" cy="259045"/>
    <xdr:sp macro="" textlink="">
      <xdr:nvSpPr>
        <xdr:cNvPr id="273" name="n_4mainValue【福祉施設】&#10;有形固定資産減価償却率">
          <a:extLst>
            <a:ext uri="{FF2B5EF4-FFF2-40B4-BE49-F238E27FC236}">
              <a16:creationId xmlns:a16="http://schemas.microsoft.com/office/drawing/2014/main" id="{00000000-0008-0000-0200-000011010000}"/>
            </a:ext>
          </a:extLst>
        </xdr:cNvPr>
        <xdr:cNvSpPr txBox="1"/>
      </xdr:nvSpPr>
      <xdr:spPr>
        <a:xfrm>
          <a:off x="927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a:extLst>
            <a:ext uri="{FF2B5EF4-FFF2-40B4-BE49-F238E27FC236}">
              <a16:creationId xmlns:a16="http://schemas.microsoft.com/office/drawing/2014/main" id="{00000000-0008-0000-0200-00002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98" name="【福祉施設】&#10;一人当たり面積最小値テキスト">
          <a:extLst>
            <a:ext uri="{FF2B5EF4-FFF2-40B4-BE49-F238E27FC236}">
              <a16:creationId xmlns:a16="http://schemas.microsoft.com/office/drawing/2014/main" id="{00000000-0008-0000-0200-00002A01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00" name="【福祉施設】&#10;一人当たり面積最大値テキスト">
          <a:extLst>
            <a:ext uri="{FF2B5EF4-FFF2-40B4-BE49-F238E27FC236}">
              <a16:creationId xmlns:a16="http://schemas.microsoft.com/office/drawing/2014/main" id="{00000000-0008-0000-0200-00002C010000}"/>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124985</xdr:rowOff>
    </xdr:from>
    <xdr:ext cx="469744" cy="259045"/>
    <xdr:sp macro="" textlink="">
      <xdr:nvSpPr>
        <xdr:cNvPr id="302" name="【福祉施設】&#10;一人当たり面積平均値テキスト">
          <a:extLst>
            <a:ext uri="{FF2B5EF4-FFF2-40B4-BE49-F238E27FC236}">
              <a16:creationId xmlns:a16="http://schemas.microsoft.com/office/drawing/2014/main" id="{00000000-0008-0000-0200-00002E010000}"/>
            </a:ext>
          </a:extLst>
        </xdr:cNvPr>
        <xdr:cNvSpPr txBox="1"/>
      </xdr:nvSpPr>
      <xdr:spPr>
        <a:xfrm>
          <a:off x="10515600" y="14526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116839</xdr:rowOff>
    </xdr:from>
    <xdr:to>
      <xdr:col>55</xdr:col>
      <xdr:colOff>50800</xdr:colOff>
      <xdr:row>85</xdr:row>
      <xdr:rowOff>46989</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426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139716</xdr:rowOff>
    </xdr:from>
    <xdr:ext cx="469744" cy="259045"/>
    <xdr:sp macro="" textlink="">
      <xdr:nvSpPr>
        <xdr:cNvPr id="314" name="【福祉施設】&#10;一人当たり面積該当値テキスト">
          <a:extLst>
            <a:ext uri="{FF2B5EF4-FFF2-40B4-BE49-F238E27FC236}">
              <a16:creationId xmlns:a16="http://schemas.microsoft.com/office/drawing/2014/main" id="{00000000-0008-0000-0200-00003A010000}"/>
            </a:ext>
          </a:extLst>
        </xdr:cNvPr>
        <xdr:cNvSpPr txBox="1"/>
      </xdr:nvSpPr>
      <xdr:spPr>
        <a:xfrm>
          <a:off x="10515600"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119887</xdr:rowOff>
    </xdr:from>
    <xdr:to>
      <xdr:col>50</xdr:col>
      <xdr:colOff>165100</xdr:colOff>
      <xdr:row>85</xdr:row>
      <xdr:rowOff>50037</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9588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167639</xdr:rowOff>
    </xdr:from>
    <xdr:to>
      <xdr:col>55</xdr:col>
      <xdr:colOff>0</xdr:colOff>
      <xdr:row>84</xdr:row>
      <xdr:rowOff>170687</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flipV="1">
          <a:off x="9639300" y="1456943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123698</xdr:rowOff>
    </xdr:from>
    <xdr:to>
      <xdr:col>46</xdr:col>
      <xdr:colOff>38100</xdr:colOff>
      <xdr:row>85</xdr:row>
      <xdr:rowOff>53848</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8699500" y="145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170687</xdr:rowOff>
    </xdr:from>
    <xdr:to>
      <xdr:col>50</xdr:col>
      <xdr:colOff>114300</xdr:colOff>
      <xdr:row>85</xdr:row>
      <xdr:rowOff>3048</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flipV="1">
          <a:off x="8750300" y="14572487"/>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33020</xdr:rowOff>
    </xdr:from>
    <xdr:to>
      <xdr:col>41</xdr:col>
      <xdr:colOff>101600</xdr:colOff>
      <xdr:row>85</xdr:row>
      <xdr:rowOff>134620</xdr:rowOff>
    </xdr:to>
    <xdr:sp macro="" textlink="">
      <xdr:nvSpPr>
        <xdr:cNvPr id="319" name="楕円 318">
          <a:extLst>
            <a:ext uri="{FF2B5EF4-FFF2-40B4-BE49-F238E27FC236}">
              <a16:creationId xmlns:a16="http://schemas.microsoft.com/office/drawing/2014/main" id="{00000000-0008-0000-0200-00003F010000}"/>
            </a:ext>
          </a:extLst>
        </xdr:cNvPr>
        <xdr:cNvSpPr/>
      </xdr:nvSpPr>
      <xdr:spPr>
        <a:xfrm>
          <a:off x="7810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3048</xdr:rowOff>
    </xdr:from>
    <xdr:to>
      <xdr:col>45</xdr:col>
      <xdr:colOff>177800</xdr:colOff>
      <xdr:row>85</xdr:row>
      <xdr:rowOff>83820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flipV="1">
          <a:off x="7861300" y="14576298"/>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33782</xdr:rowOff>
    </xdr:from>
    <xdr:to>
      <xdr:col>36</xdr:col>
      <xdr:colOff>165100</xdr:colOff>
      <xdr:row>85</xdr:row>
      <xdr:rowOff>135382</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6921500" y="1460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83820</xdr:rowOff>
    </xdr:from>
    <xdr:to>
      <xdr:col>41</xdr:col>
      <xdr:colOff>50800</xdr:colOff>
      <xdr:row>85</xdr:row>
      <xdr:rowOff>84582</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6972300" y="146570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102888</xdr:rowOff>
    </xdr:from>
    <xdr:ext cx="469744" cy="259045"/>
    <xdr:sp macro="" textlink="">
      <xdr:nvSpPr>
        <xdr:cNvPr id="323" name="n_1aveValue【福祉施設】&#10;一人当たり面積">
          <a:extLst>
            <a:ext uri="{FF2B5EF4-FFF2-40B4-BE49-F238E27FC236}">
              <a16:creationId xmlns:a16="http://schemas.microsoft.com/office/drawing/2014/main" id="{00000000-0008-0000-0200-000043010000}"/>
            </a:ext>
          </a:extLst>
        </xdr:cNvPr>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87647</xdr:rowOff>
    </xdr:from>
    <xdr:ext cx="469744" cy="259045"/>
    <xdr:sp macro="" textlink="">
      <xdr:nvSpPr>
        <xdr:cNvPr id="324" name="n_2aveValue【福祉施設】&#10;一人当たり面積">
          <a:extLst>
            <a:ext uri="{FF2B5EF4-FFF2-40B4-BE49-F238E27FC236}">
              <a16:creationId xmlns:a16="http://schemas.microsoft.com/office/drawing/2014/main" id="{00000000-0008-0000-0200-000044010000}"/>
            </a:ext>
          </a:extLst>
        </xdr:cNvPr>
        <xdr:cNvSpPr txBox="1"/>
      </xdr:nvSpPr>
      <xdr:spPr>
        <a:xfrm>
          <a:off x="8515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25" name="n_3aveValue【福祉施設】&#10;一人当たり面積">
          <a:extLst>
            <a:ext uri="{FF2B5EF4-FFF2-40B4-BE49-F238E27FC236}">
              <a16:creationId xmlns:a16="http://schemas.microsoft.com/office/drawing/2014/main" id="{00000000-0008-0000-0200-000045010000}"/>
            </a:ext>
          </a:extLst>
        </xdr:cNvPr>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26" name="n_4aveValue【福祉施設】&#10;一人当たり面積">
          <a:extLst>
            <a:ext uri="{FF2B5EF4-FFF2-40B4-BE49-F238E27FC236}">
              <a16:creationId xmlns:a16="http://schemas.microsoft.com/office/drawing/2014/main" id="{00000000-0008-0000-0200-000046010000}"/>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66564</xdr:rowOff>
    </xdr:from>
    <xdr:ext cx="469744" cy="259045"/>
    <xdr:sp macro="" textlink="">
      <xdr:nvSpPr>
        <xdr:cNvPr id="327" name="n_1mainValue【福祉施設】&#10;一人当たり面積">
          <a:extLst>
            <a:ext uri="{FF2B5EF4-FFF2-40B4-BE49-F238E27FC236}">
              <a16:creationId xmlns:a16="http://schemas.microsoft.com/office/drawing/2014/main" id="{00000000-0008-0000-0200-000047010000}"/>
            </a:ext>
          </a:extLst>
        </xdr:cNvPr>
        <xdr:cNvSpPr txBox="1"/>
      </xdr:nvSpPr>
      <xdr:spPr>
        <a:xfrm>
          <a:off x="93917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70375</xdr:rowOff>
    </xdr:from>
    <xdr:ext cx="469744" cy="259045"/>
    <xdr:sp macro="" textlink="">
      <xdr:nvSpPr>
        <xdr:cNvPr id="328" name="n_2mainValue【福祉施設】&#10;一人当たり面積">
          <a:extLst>
            <a:ext uri="{FF2B5EF4-FFF2-40B4-BE49-F238E27FC236}">
              <a16:creationId xmlns:a16="http://schemas.microsoft.com/office/drawing/2014/main" id="{00000000-0008-0000-0200-000048010000}"/>
            </a:ext>
          </a:extLst>
        </xdr:cNvPr>
        <xdr:cNvSpPr txBox="1"/>
      </xdr:nvSpPr>
      <xdr:spPr>
        <a:xfrm>
          <a:off x="8515427" y="1430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125747</xdr:rowOff>
    </xdr:from>
    <xdr:ext cx="469744" cy="259045"/>
    <xdr:sp macro="" textlink="">
      <xdr:nvSpPr>
        <xdr:cNvPr id="329" name="n_3mainValue【福祉施設】&#10;一人当たり面積">
          <a:extLst>
            <a:ext uri="{FF2B5EF4-FFF2-40B4-BE49-F238E27FC236}">
              <a16:creationId xmlns:a16="http://schemas.microsoft.com/office/drawing/2014/main" id="{00000000-0008-0000-0200-000049010000}"/>
            </a:ext>
          </a:extLst>
        </xdr:cNvPr>
        <xdr:cNvSpPr txBox="1"/>
      </xdr:nvSpPr>
      <xdr:spPr>
        <a:xfrm>
          <a:off x="7626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126509</xdr:rowOff>
    </xdr:from>
    <xdr:ext cx="469744" cy="259045"/>
    <xdr:sp macro="" textlink="">
      <xdr:nvSpPr>
        <xdr:cNvPr id="330" name="n_4mainValue【福祉施設】&#10;一人当たり面積">
          <a:extLst>
            <a:ext uri="{FF2B5EF4-FFF2-40B4-BE49-F238E27FC236}">
              <a16:creationId xmlns:a16="http://schemas.microsoft.com/office/drawing/2014/main" id="{00000000-0008-0000-0200-00004A010000}"/>
            </a:ext>
          </a:extLst>
        </xdr:cNvPr>
        <xdr:cNvSpPr txBox="1"/>
      </xdr:nvSpPr>
      <xdr:spPr>
        <a:xfrm>
          <a:off x="6737427"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a:extLst>
            <a:ext uri="{FF2B5EF4-FFF2-40B4-BE49-F238E27FC236}">
              <a16:creationId xmlns:a16="http://schemas.microsoft.com/office/drawing/2014/main" id="{00000000-0008-0000-0200-00006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56" name="【市民会館】&#10;有形固定資産減価償却率最小値テキスト">
          <a:extLst>
            <a:ext uri="{FF2B5EF4-FFF2-40B4-BE49-F238E27FC236}">
              <a16:creationId xmlns:a16="http://schemas.microsoft.com/office/drawing/2014/main" id="{00000000-0008-0000-0200-000064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58" name="【市民会館】&#10;有形固定資産減価償却率最大値テキスト">
          <a:extLst>
            <a:ext uri="{FF2B5EF4-FFF2-40B4-BE49-F238E27FC236}">
              <a16:creationId xmlns:a16="http://schemas.microsoft.com/office/drawing/2014/main" id="{00000000-0008-0000-0200-000066010000}"/>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100982</xdr:rowOff>
    </xdr:from>
    <xdr:ext cx="405111" cy="259045"/>
    <xdr:sp macro="" textlink="">
      <xdr:nvSpPr>
        <xdr:cNvPr id="360" name="【市民会館】&#10;有形固定資産減価償却率平均値テキスト">
          <a:extLst>
            <a:ext uri="{FF2B5EF4-FFF2-40B4-BE49-F238E27FC236}">
              <a16:creationId xmlns:a16="http://schemas.microsoft.com/office/drawing/2014/main" id="{00000000-0008-0000-0200-000068010000}"/>
            </a:ext>
          </a:extLst>
        </xdr:cNvPr>
        <xdr:cNvSpPr txBox="1"/>
      </xdr:nvSpPr>
      <xdr:spPr>
        <a:xfrm>
          <a:off x="4673600" y="1776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156845</xdr:rowOff>
    </xdr:from>
    <xdr:to>
      <xdr:col>24</xdr:col>
      <xdr:colOff>114300</xdr:colOff>
      <xdr:row>103</xdr:row>
      <xdr:rowOff>86995</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45847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8272</xdr:rowOff>
    </xdr:from>
    <xdr:ext cx="405111" cy="259045"/>
    <xdr:sp macro="" textlink="">
      <xdr:nvSpPr>
        <xdr:cNvPr id="372" name="【市民会館】&#10;有形固定資産減価償却率該当値テキスト">
          <a:extLst>
            <a:ext uri="{FF2B5EF4-FFF2-40B4-BE49-F238E27FC236}">
              <a16:creationId xmlns:a16="http://schemas.microsoft.com/office/drawing/2014/main" id="{00000000-0008-0000-0200-000074010000}"/>
            </a:ext>
          </a:extLst>
        </xdr:cNvPr>
        <xdr:cNvSpPr txBox="1"/>
      </xdr:nvSpPr>
      <xdr:spPr>
        <a:xfrm>
          <a:off x="4673600"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105411</xdr:rowOff>
    </xdr:from>
    <xdr:to>
      <xdr:col>20</xdr:col>
      <xdr:colOff>38100</xdr:colOff>
      <xdr:row>103</xdr:row>
      <xdr:rowOff>35561</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3746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156211</xdr:rowOff>
    </xdr:from>
    <xdr:to>
      <xdr:col>24</xdr:col>
      <xdr:colOff>63500</xdr:colOff>
      <xdr:row>103</xdr:row>
      <xdr:rowOff>36195</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3797300" y="176441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156211</xdr:rowOff>
    </xdr:from>
    <xdr:to>
      <xdr:col>19</xdr:col>
      <xdr:colOff>177800</xdr:colOff>
      <xdr:row>103</xdr:row>
      <xdr:rowOff>19050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2908300" y="176441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2539</xdr:rowOff>
    </xdr:from>
    <xdr:to>
      <xdr:col>10</xdr:col>
      <xdr:colOff>165100</xdr:colOff>
      <xdr:row>102</xdr:row>
      <xdr:rowOff>104139</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1968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53339</xdr:rowOff>
    </xdr:from>
    <xdr:to>
      <xdr:col>15</xdr:col>
      <xdr:colOff>50800</xdr:colOff>
      <xdr:row>103</xdr:row>
      <xdr:rowOff>19050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2019300" y="175412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6350</xdr:rowOff>
    </xdr:from>
    <xdr:to>
      <xdr:col>6</xdr:col>
      <xdr:colOff>38100</xdr:colOff>
      <xdr:row>102</xdr:row>
      <xdr:rowOff>107950</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1079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53339</xdr:rowOff>
    </xdr:from>
    <xdr:to>
      <xdr:col>10</xdr:col>
      <xdr:colOff>114300</xdr:colOff>
      <xdr:row>102</xdr:row>
      <xdr:rowOff>57150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1130300" y="17541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32402</xdr:rowOff>
    </xdr:from>
    <xdr:ext cx="405111" cy="259045"/>
    <xdr:sp macro="" textlink="">
      <xdr:nvSpPr>
        <xdr:cNvPr id="381" name="n_1aveValue【市民会館】&#10;有形固定資産減価償却率">
          <a:extLst>
            <a:ext uri="{FF2B5EF4-FFF2-40B4-BE49-F238E27FC236}">
              <a16:creationId xmlns:a16="http://schemas.microsoft.com/office/drawing/2014/main" id="{00000000-0008-0000-0200-00007D010000}"/>
            </a:ext>
          </a:extLst>
        </xdr:cNvPr>
        <xdr:cNvSpPr txBox="1"/>
      </xdr:nvSpPr>
      <xdr:spPr>
        <a:xfrm>
          <a:off x="35820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17163</xdr:rowOff>
    </xdr:from>
    <xdr:ext cx="405111" cy="259045"/>
    <xdr:sp macro="" textlink="">
      <xdr:nvSpPr>
        <xdr:cNvPr id="382" name="n_2aveValue【市民会館】&#10;有形固定資産減価償却率">
          <a:extLst>
            <a:ext uri="{FF2B5EF4-FFF2-40B4-BE49-F238E27FC236}">
              <a16:creationId xmlns:a16="http://schemas.microsoft.com/office/drawing/2014/main" id="{00000000-0008-0000-0200-00007E010000}"/>
            </a:ext>
          </a:extLst>
        </xdr:cNvPr>
        <xdr:cNvSpPr txBox="1"/>
      </xdr:nvSpPr>
      <xdr:spPr>
        <a:xfrm>
          <a:off x="27057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137177</xdr:rowOff>
    </xdr:from>
    <xdr:ext cx="405111" cy="259045"/>
    <xdr:sp macro="" textlink="">
      <xdr:nvSpPr>
        <xdr:cNvPr id="383" name="n_3aveValue【市民会館】&#10;有形固定資産減価償却率">
          <a:extLst>
            <a:ext uri="{FF2B5EF4-FFF2-40B4-BE49-F238E27FC236}">
              <a16:creationId xmlns:a16="http://schemas.microsoft.com/office/drawing/2014/main" id="{00000000-0008-0000-0200-00007F010000}"/>
            </a:ext>
          </a:extLst>
        </xdr:cNvPr>
        <xdr:cNvSpPr txBox="1"/>
      </xdr:nvSpPr>
      <xdr:spPr>
        <a:xfrm>
          <a:off x="1816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102888</xdr:rowOff>
    </xdr:from>
    <xdr:ext cx="405111" cy="259045"/>
    <xdr:sp macro="" textlink="">
      <xdr:nvSpPr>
        <xdr:cNvPr id="384" name="n_4aveValue【市民会館】&#10;有形固定資産減価償却率">
          <a:extLst>
            <a:ext uri="{FF2B5EF4-FFF2-40B4-BE49-F238E27FC236}">
              <a16:creationId xmlns:a16="http://schemas.microsoft.com/office/drawing/2014/main" id="{00000000-0008-0000-0200-000080010000}"/>
            </a:ext>
          </a:extLst>
        </xdr:cNvPr>
        <xdr:cNvSpPr txBox="1"/>
      </xdr:nvSpPr>
      <xdr:spPr>
        <a:xfrm>
          <a:off x="927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52088</xdr:rowOff>
    </xdr:from>
    <xdr:ext cx="405111" cy="259045"/>
    <xdr:sp macro="" textlink="">
      <xdr:nvSpPr>
        <xdr:cNvPr id="385" name="n_1mainValue【市民会館】&#10;有形固定資産減価償却率">
          <a:extLst>
            <a:ext uri="{FF2B5EF4-FFF2-40B4-BE49-F238E27FC236}">
              <a16:creationId xmlns:a16="http://schemas.microsoft.com/office/drawing/2014/main" id="{00000000-0008-0000-0200-000081010000}"/>
            </a:ext>
          </a:extLst>
        </xdr:cNvPr>
        <xdr:cNvSpPr txBox="1"/>
      </xdr:nvSpPr>
      <xdr:spPr>
        <a:xfrm>
          <a:off x="3582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386" name="n_2mainValue【市民会館】&#10;有形固定資産減価償却率">
          <a:extLst>
            <a:ext uri="{FF2B5EF4-FFF2-40B4-BE49-F238E27FC236}">
              <a16:creationId xmlns:a16="http://schemas.microsoft.com/office/drawing/2014/main" id="{00000000-0008-0000-0200-000082010000}"/>
            </a:ext>
          </a:extLst>
        </xdr:cNvPr>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120666</xdr:rowOff>
    </xdr:from>
    <xdr:ext cx="405111" cy="259045"/>
    <xdr:sp macro="" textlink="">
      <xdr:nvSpPr>
        <xdr:cNvPr id="387" name="n_3mainValue【市民会館】&#10;有形固定資産減価償却率">
          <a:extLst>
            <a:ext uri="{FF2B5EF4-FFF2-40B4-BE49-F238E27FC236}">
              <a16:creationId xmlns:a16="http://schemas.microsoft.com/office/drawing/2014/main" id="{00000000-0008-0000-0200-000083010000}"/>
            </a:ext>
          </a:extLst>
        </xdr:cNvPr>
        <xdr:cNvSpPr txBox="1"/>
      </xdr:nvSpPr>
      <xdr:spPr>
        <a:xfrm>
          <a:off x="1816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124477</xdr:rowOff>
    </xdr:from>
    <xdr:ext cx="405111" cy="259045"/>
    <xdr:sp macro="" textlink="">
      <xdr:nvSpPr>
        <xdr:cNvPr id="388" name="n_4mainValue【市民会館】&#10;有形固定資産減価償却率">
          <a:extLst>
            <a:ext uri="{FF2B5EF4-FFF2-40B4-BE49-F238E27FC236}">
              <a16:creationId xmlns:a16="http://schemas.microsoft.com/office/drawing/2014/main" id="{00000000-0008-0000-0200-000084010000}"/>
            </a:ext>
          </a:extLst>
        </xdr:cNvPr>
        <xdr:cNvSpPr txBox="1"/>
      </xdr:nvSpPr>
      <xdr:spPr>
        <a:xfrm>
          <a:off x="9277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1" name="【市民会館】&#10;一人当たり面積グラフ枠">
          <a:extLst>
            <a:ext uri="{FF2B5EF4-FFF2-40B4-BE49-F238E27FC236}">
              <a16:creationId xmlns:a16="http://schemas.microsoft.com/office/drawing/2014/main" id="{00000000-0008-0000-0200-00009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413" name="【市民会館】&#10;一人当たり面積最小値テキスト">
          <a:extLst>
            <a:ext uri="{FF2B5EF4-FFF2-40B4-BE49-F238E27FC236}">
              <a16:creationId xmlns:a16="http://schemas.microsoft.com/office/drawing/2014/main" id="{00000000-0008-0000-0200-00009D010000}"/>
            </a:ext>
          </a:extLst>
        </xdr:cNvPr>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415" name="【市民会館】&#10;一人当たり面積最大値テキスト">
          <a:extLst>
            <a:ext uri="{FF2B5EF4-FFF2-40B4-BE49-F238E27FC236}">
              <a16:creationId xmlns:a16="http://schemas.microsoft.com/office/drawing/2014/main" id="{00000000-0008-0000-0200-00009F010000}"/>
            </a:ext>
          </a:extLst>
        </xdr:cNvPr>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70883</xdr:rowOff>
    </xdr:from>
    <xdr:ext cx="469744" cy="259045"/>
    <xdr:sp macro="" textlink="">
      <xdr:nvSpPr>
        <xdr:cNvPr id="417" name="【市民会館】&#10;一人当たり面積平均値テキスト">
          <a:extLst>
            <a:ext uri="{FF2B5EF4-FFF2-40B4-BE49-F238E27FC236}">
              <a16:creationId xmlns:a16="http://schemas.microsoft.com/office/drawing/2014/main" id="{00000000-0008-0000-0200-0000A1010000}"/>
            </a:ext>
          </a:extLst>
        </xdr:cNvPr>
        <xdr:cNvSpPr txBox="1"/>
      </xdr:nvSpPr>
      <xdr:spPr>
        <a:xfrm>
          <a:off x="10515600" y="18244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22352</xdr:rowOff>
    </xdr:from>
    <xdr:to>
      <xdr:col>55</xdr:col>
      <xdr:colOff>50800</xdr:colOff>
      <xdr:row>105</xdr:row>
      <xdr:rowOff>123952</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426700" y="180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45229</xdr:rowOff>
    </xdr:from>
    <xdr:ext cx="469744" cy="259045"/>
    <xdr:sp macro="" textlink="">
      <xdr:nvSpPr>
        <xdr:cNvPr id="429" name="【市民会館】&#10;一人当たり面積該当値テキスト">
          <a:extLst>
            <a:ext uri="{FF2B5EF4-FFF2-40B4-BE49-F238E27FC236}">
              <a16:creationId xmlns:a16="http://schemas.microsoft.com/office/drawing/2014/main" id="{00000000-0008-0000-0200-0000AD010000}"/>
            </a:ext>
          </a:extLst>
        </xdr:cNvPr>
        <xdr:cNvSpPr txBox="1"/>
      </xdr:nvSpPr>
      <xdr:spPr>
        <a:xfrm>
          <a:off x="10515600" y="1787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28448</xdr:rowOff>
    </xdr:from>
    <xdr:to>
      <xdr:col>50</xdr:col>
      <xdr:colOff>165100</xdr:colOff>
      <xdr:row>105</xdr:row>
      <xdr:rowOff>130048</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9588500" y="180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73152</xdr:rowOff>
    </xdr:from>
    <xdr:to>
      <xdr:col>55</xdr:col>
      <xdr:colOff>0</xdr:colOff>
      <xdr:row>105</xdr:row>
      <xdr:rowOff>79248</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9639300" y="1807540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36068</xdr:rowOff>
    </xdr:from>
    <xdr:to>
      <xdr:col>46</xdr:col>
      <xdr:colOff>38100</xdr:colOff>
      <xdr:row>105</xdr:row>
      <xdr:rowOff>137668</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8699500" y="180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79248</xdr:rowOff>
    </xdr:from>
    <xdr:to>
      <xdr:col>50</xdr:col>
      <xdr:colOff>114300</xdr:colOff>
      <xdr:row>105</xdr:row>
      <xdr:rowOff>86868</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flipV="1">
          <a:off x="8750300" y="1808149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39878</xdr:rowOff>
    </xdr:from>
    <xdr:to>
      <xdr:col>41</xdr:col>
      <xdr:colOff>101600</xdr:colOff>
      <xdr:row>105</xdr:row>
      <xdr:rowOff>141478</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7810500" y="180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86868</xdr:rowOff>
    </xdr:from>
    <xdr:to>
      <xdr:col>45</xdr:col>
      <xdr:colOff>177800</xdr:colOff>
      <xdr:row>105</xdr:row>
      <xdr:rowOff>90678</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7861300" y="1808911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42163</xdr:rowOff>
    </xdr:from>
    <xdr:to>
      <xdr:col>36</xdr:col>
      <xdr:colOff>165100</xdr:colOff>
      <xdr:row>105</xdr:row>
      <xdr:rowOff>143763</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6921500" y="1804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90678</xdr:rowOff>
    </xdr:from>
    <xdr:to>
      <xdr:col>41</xdr:col>
      <xdr:colOff>50800</xdr:colOff>
      <xdr:row>105</xdr:row>
      <xdr:rowOff>92963</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flipV="1">
          <a:off x="6972300" y="180929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35831</xdr:rowOff>
    </xdr:from>
    <xdr:ext cx="469744" cy="259045"/>
    <xdr:sp macro="" textlink="">
      <xdr:nvSpPr>
        <xdr:cNvPr id="438" name="n_1aveValue【市民会館】&#10;一人当たり面積">
          <a:extLst>
            <a:ext uri="{FF2B5EF4-FFF2-40B4-BE49-F238E27FC236}">
              <a16:creationId xmlns:a16="http://schemas.microsoft.com/office/drawing/2014/main" id="{00000000-0008-0000-0200-0000B6010000}"/>
            </a:ext>
          </a:extLst>
        </xdr:cNvPr>
        <xdr:cNvSpPr txBox="1"/>
      </xdr:nvSpPr>
      <xdr:spPr>
        <a:xfrm>
          <a:off x="9391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439" name="n_2aveValue【市民会館】&#10;一人当たり面積">
          <a:extLst>
            <a:ext uri="{FF2B5EF4-FFF2-40B4-BE49-F238E27FC236}">
              <a16:creationId xmlns:a16="http://schemas.microsoft.com/office/drawing/2014/main" id="{00000000-0008-0000-0200-0000B7010000}"/>
            </a:ext>
          </a:extLst>
        </xdr:cNvPr>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82314</xdr:rowOff>
    </xdr:from>
    <xdr:ext cx="469744" cy="259045"/>
    <xdr:sp macro="" textlink="">
      <xdr:nvSpPr>
        <xdr:cNvPr id="440" name="n_3aveValue【市民会館】&#10;一人当たり面積">
          <a:extLst>
            <a:ext uri="{FF2B5EF4-FFF2-40B4-BE49-F238E27FC236}">
              <a16:creationId xmlns:a16="http://schemas.microsoft.com/office/drawing/2014/main" id="{00000000-0008-0000-0200-0000B8010000}"/>
            </a:ext>
          </a:extLst>
        </xdr:cNvPr>
        <xdr:cNvSpPr txBox="1"/>
      </xdr:nvSpPr>
      <xdr:spPr>
        <a:xfrm>
          <a:off x="7626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31259</xdr:rowOff>
    </xdr:from>
    <xdr:ext cx="469744" cy="259045"/>
    <xdr:sp macro="" textlink="">
      <xdr:nvSpPr>
        <xdr:cNvPr id="441" name="n_4aveValue【市民会館】&#10;一人当たり面積">
          <a:extLst>
            <a:ext uri="{FF2B5EF4-FFF2-40B4-BE49-F238E27FC236}">
              <a16:creationId xmlns:a16="http://schemas.microsoft.com/office/drawing/2014/main" id="{00000000-0008-0000-0200-0000B9010000}"/>
            </a:ext>
          </a:extLst>
        </xdr:cNvPr>
        <xdr:cNvSpPr txBox="1"/>
      </xdr:nvSpPr>
      <xdr:spPr>
        <a:xfrm>
          <a:off x="6737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146575</xdr:rowOff>
    </xdr:from>
    <xdr:ext cx="469744" cy="259045"/>
    <xdr:sp macro="" textlink="">
      <xdr:nvSpPr>
        <xdr:cNvPr id="442" name="n_1mainValue【市民会館】&#10;一人当たり面積">
          <a:extLst>
            <a:ext uri="{FF2B5EF4-FFF2-40B4-BE49-F238E27FC236}">
              <a16:creationId xmlns:a16="http://schemas.microsoft.com/office/drawing/2014/main" id="{00000000-0008-0000-0200-0000BA010000}"/>
            </a:ext>
          </a:extLst>
        </xdr:cNvPr>
        <xdr:cNvSpPr txBox="1"/>
      </xdr:nvSpPr>
      <xdr:spPr>
        <a:xfrm>
          <a:off x="9391727" y="17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154195</xdr:rowOff>
    </xdr:from>
    <xdr:ext cx="469744" cy="259045"/>
    <xdr:sp macro="" textlink="">
      <xdr:nvSpPr>
        <xdr:cNvPr id="443" name="n_2mainValue【市民会館】&#10;一人当たり面積">
          <a:extLst>
            <a:ext uri="{FF2B5EF4-FFF2-40B4-BE49-F238E27FC236}">
              <a16:creationId xmlns:a16="http://schemas.microsoft.com/office/drawing/2014/main" id="{00000000-0008-0000-0200-0000BB010000}"/>
            </a:ext>
          </a:extLst>
        </xdr:cNvPr>
        <xdr:cNvSpPr txBox="1"/>
      </xdr:nvSpPr>
      <xdr:spPr>
        <a:xfrm>
          <a:off x="8515427" y="1781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158005</xdr:rowOff>
    </xdr:from>
    <xdr:ext cx="469744" cy="259045"/>
    <xdr:sp macro="" textlink="">
      <xdr:nvSpPr>
        <xdr:cNvPr id="444" name="n_3mainValue【市民会館】&#10;一人当たり面積">
          <a:extLst>
            <a:ext uri="{FF2B5EF4-FFF2-40B4-BE49-F238E27FC236}">
              <a16:creationId xmlns:a16="http://schemas.microsoft.com/office/drawing/2014/main" id="{00000000-0008-0000-0200-0000BC010000}"/>
            </a:ext>
          </a:extLst>
        </xdr:cNvPr>
        <xdr:cNvSpPr txBox="1"/>
      </xdr:nvSpPr>
      <xdr:spPr>
        <a:xfrm>
          <a:off x="7626427" y="1781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160290</xdr:rowOff>
    </xdr:from>
    <xdr:ext cx="469744" cy="259045"/>
    <xdr:sp macro="" textlink="">
      <xdr:nvSpPr>
        <xdr:cNvPr id="445" name="n_4mainValue【市民会館】&#10;一人当たり面積">
          <a:extLst>
            <a:ext uri="{FF2B5EF4-FFF2-40B4-BE49-F238E27FC236}">
              <a16:creationId xmlns:a16="http://schemas.microsoft.com/office/drawing/2014/main" id="{00000000-0008-0000-0200-0000BD010000}"/>
            </a:ext>
          </a:extLst>
        </xdr:cNvPr>
        <xdr:cNvSpPr txBox="1"/>
      </xdr:nvSpPr>
      <xdr:spPr>
        <a:xfrm>
          <a:off x="6737427" y="1781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保健センター・保健所】&#10;有形固定資産減価償却率グラフ枠">
          <a:extLst>
            <a:ext uri="{FF2B5EF4-FFF2-40B4-BE49-F238E27FC236}">
              <a16:creationId xmlns:a16="http://schemas.microsoft.com/office/drawing/2014/main" id="{00000000-0008-0000-0200-0000E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88" name="【保健センター・保健所】&#10;有形固定資産減価償却率最小値テキスト">
          <a:extLst>
            <a:ext uri="{FF2B5EF4-FFF2-40B4-BE49-F238E27FC236}">
              <a16:creationId xmlns:a16="http://schemas.microsoft.com/office/drawing/2014/main" id="{00000000-0008-0000-0200-0000E8010000}"/>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490" name="【保健センター・保健所】&#10;有形固定資産減価償却率最大値テキスト">
          <a:extLst>
            <a:ext uri="{FF2B5EF4-FFF2-40B4-BE49-F238E27FC236}">
              <a16:creationId xmlns:a16="http://schemas.microsoft.com/office/drawing/2014/main" id="{00000000-0008-0000-0200-0000EA010000}"/>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92" name="【保健センター・保健所】&#10;有形固定資産減価償却率平均値テキスト">
          <a:extLst>
            <a:ext uri="{FF2B5EF4-FFF2-40B4-BE49-F238E27FC236}">
              <a16:creationId xmlns:a16="http://schemas.microsoft.com/office/drawing/2014/main" id="{00000000-0008-0000-0200-0000EC01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32476</xdr:rowOff>
    </xdr:from>
    <xdr:to>
      <xdr:col>85</xdr:col>
      <xdr:colOff>177800</xdr:colOff>
      <xdr:row>63</xdr:row>
      <xdr:rowOff>134076</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162687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10903</xdr:rowOff>
    </xdr:from>
    <xdr:ext cx="405111" cy="259045"/>
    <xdr:sp macro="" textlink="">
      <xdr:nvSpPr>
        <xdr:cNvPr id="504" name="【保健センター・保健所】&#10;有形固定資産減価償却率該当値テキスト">
          <a:extLst>
            <a:ext uri="{FF2B5EF4-FFF2-40B4-BE49-F238E27FC236}">
              <a16:creationId xmlns:a16="http://schemas.microsoft.com/office/drawing/2014/main" id="{00000000-0008-0000-0200-0000F8010000}"/>
            </a:ext>
          </a:extLst>
        </xdr:cNvPr>
        <xdr:cNvSpPr txBox="1"/>
      </xdr:nvSpPr>
      <xdr:spPr>
        <a:xfrm>
          <a:off x="16357600"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141877</xdr:rowOff>
    </xdr:from>
    <xdr:to>
      <xdr:col>81</xdr:col>
      <xdr:colOff>101600</xdr:colOff>
      <xdr:row>63</xdr:row>
      <xdr:rowOff>72027</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15430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21227</xdr:rowOff>
    </xdr:from>
    <xdr:to>
      <xdr:col>85</xdr:col>
      <xdr:colOff>127000</xdr:colOff>
      <xdr:row>63</xdr:row>
      <xdr:rowOff>83276</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5481300" y="1082257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79828</xdr:rowOff>
    </xdr:from>
    <xdr:to>
      <xdr:col>76</xdr:col>
      <xdr:colOff>165100</xdr:colOff>
      <xdr:row>63</xdr:row>
      <xdr:rowOff>9978</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4541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130628</xdr:rowOff>
    </xdr:from>
    <xdr:to>
      <xdr:col>81</xdr:col>
      <xdr:colOff>50800</xdr:colOff>
      <xdr:row>63</xdr:row>
      <xdr:rowOff>21227</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4592300" y="107605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1365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68580</xdr:rowOff>
    </xdr:from>
    <xdr:to>
      <xdr:col>76</xdr:col>
      <xdr:colOff>114300</xdr:colOff>
      <xdr:row>62</xdr:row>
      <xdr:rowOff>130628</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3703300" y="1069848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125549</xdr:rowOff>
    </xdr:from>
    <xdr:to>
      <xdr:col>67</xdr:col>
      <xdr:colOff>101600</xdr:colOff>
      <xdr:row>62</xdr:row>
      <xdr:rowOff>55699</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2763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4899</xdr:rowOff>
    </xdr:from>
    <xdr:to>
      <xdr:col>71</xdr:col>
      <xdr:colOff>177800</xdr:colOff>
      <xdr:row>62</xdr:row>
      <xdr:rowOff>68580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814300" y="1063479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513" name="n_1aveValue【保健センター・保健所】&#10;有形固定資産減価償却率">
          <a:extLst>
            <a:ext uri="{FF2B5EF4-FFF2-40B4-BE49-F238E27FC236}">
              <a16:creationId xmlns:a16="http://schemas.microsoft.com/office/drawing/2014/main" id="{00000000-0008-0000-0200-000001020000}"/>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14" name="n_2aveValue【保健センター・保健所】&#10;有形固定資産減価償却率">
          <a:extLst>
            <a:ext uri="{FF2B5EF4-FFF2-40B4-BE49-F238E27FC236}">
              <a16:creationId xmlns:a16="http://schemas.microsoft.com/office/drawing/2014/main" id="{00000000-0008-0000-0200-000002020000}"/>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515" name="n_3aveValue【保健センター・保健所】&#10;有形固定資産減価償却率">
          <a:extLst>
            <a:ext uri="{FF2B5EF4-FFF2-40B4-BE49-F238E27FC236}">
              <a16:creationId xmlns:a16="http://schemas.microsoft.com/office/drawing/2014/main" id="{00000000-0008-0000-0200-000003020000}"/>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516" name="n_4aveValue【保健センター・保健所】&#10;有形固定資産減価償却率">
          <a:extLst>
            <a:ext uri="{FF2B5EF4-FFF2-40B4-BE49-F238E27FC236}">
              <a16:creationId xmlns:a16="http://schemas.microsoft.com/office/drawing/2014/main" id="{00000000-0008-0000-0200-000004020000}"/>
            </a:ext>
          </a:extLst>
        </xdr:cNvPr>
        <xdr:cNvSpPr txBox="1"/>
      </xdr:nvSpPr>
      <xdr:spPr>
        <a:xfrm>
          <a:off x="12611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63154</xdr:rowOff>
    </xdr:from>
    <xdr:ext cx="405111" cy="259045"/>
    <xdr:sp macro="" textlink="">
      <xdr:nvSpPr>
        <xdr:cNvPr id="517" name="n_1mainValue【保健センター・保健所】&#10;有形固定資産減価償却率">
          <a:extLst>
            <a:ext uri="{FF2B5EF4-FFF2-40B4-BE49-F238E27FC236}">
              <a16:creationId xmlns:a16="http://schemas.microsoft.com/office/drawing/2014/main" id="{00000000-0008-0000-0200-000005020000}"/>
            </a:ext>
          </a:extLst>
        </xdr:cNvPr>
        <xdr:cNvSpPr txBox="1"/>
      </xdr:nvSpPr>
      <xdr:spPr>
        <a:xfrm>
          <a:off x="152660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1105</xdr:rowOff>
    </xdr:from>
    <xdr:ext cx="405111" cy="259045"/>
    <xdr:sp macro="" textlink="">
      <xdr:nvSpPr>
        <xdr:cNvPr id="518" name="n_2mainValue【保健センター・保健所】&#10;有形固定資産減価償却率">
          <a:extLst>
            <a:ext uri="{FF2B5EF4-FFF2-40B4-BE49-F238E27FC236}">
              <a16:creationId xmlns:a16="http://schemas.microsoft.com/office/drawing/2014/main" id="{00000000-0008-0000-0200-000006020000}"/>
            </a:ext>
          </a:extLst>
        </xdr:cNvPr>
        <xdr:cNvSpPr txBox="1"/>
      </xdr:nvSpPr>
      <xdr:spPr>
        <a:xfrm>
          <a:off x="143897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19" name="n_3mainValue【保健センター・保健所】&#10;有形固定資産減価償却率">
          <a:extLst>
            <a:ext uri="{FF2B5EF4-FFF2-40B4-BE49-F238E27FC236}">
              <a16:creationId xmlns:a16="http://schemas.microsoft.com/office/drawing/2014/main" id="{00000000-0008-0000-0200-000007020000}"/>
            </a:ext>
          </a:extLst>
        </xdr:cNvPr>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46826</xdr:rowOff>
    </xdr:from>
    <xdr:ext cx="405111" cy="259045"/>
    <xdr:sp macro="" textlink="">
      <xdr:nvSpPr>
        <xdr:cNvPr id="520" name="n_4mainValue【保健センター・保健所】&#10;有形固定資産減価償却率">
          <a:extLst>
            <a:ext uri="{FF2B5EF4-FFF2-40B4-BE49-F238E27FC236}">
              <a16:creationId xmlns:a16="http://schemas.microsoft.com/office/drawing/2014/main" id="{00000000-0008-0000-0200-000008020000}"/>
            </a:ext>
          </a:extLst>
        </xdr:cNvPr>
        <xdr:cNvSpPr txBox="1"/>
      </xdr:nvSpPr>
      <xdr:spPr>
        <a:xfrm>
          <a:off x="12611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a:extLst>
            <a:ext uri="{FF2B5EF4-FFF2-40B4-BE49-F238E27FC236}">
              <a16:creationId xmlns:a16="http://schemas.microsoft.com/office/drawing/2014/main" id="{00000000-0008-0000-0200-00001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543" name="【保健センター・保健所】&#10;一人当たり面積最小値テキスト">
          <a:extLst>
            <a:ext uri="{FF2B5EF4-FFF2-40B4-BE49-F238E27FC236}">
              <a16:creationId xmlns:a16="http://schemas.microsoft.com/office/drawing/2014/main" id="{00000000-0008-0000-0200-00001F020000}"/>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545" name="【保健センター・保健所】&#10;一人当たり面積最大値テキスト">
          <a:extLst>
            <a:ext uri="{FF2B5EF4-FFF2-40B4-BE49-F238E27FC236}">
              <a16:creationId xmlns:a16="http://schemas.microsoft.com/office/drawing/2014/main" id="{00000000-0008-0000-0200-000021020000}"/>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547" name="【保健センター・保健所】&#10;一人当たり面積平均値テキスト">
          <a:extLst>
            <a:ext uri="{FF2B5EF4-FFF2-40B4-BE49-F238E27FC236}">
              <a16:creationId xmlns:a16="http://schemas.microsoft.com/office/drawing/2014/main" id="{00000000-0008-0000-0200-000023020000}"/>
            </a:ext>
          </a:extLst>
        </xdr:cNvPr>
        <xdr:cNvSpPr txBox="1"/>
      </xdr:nvSpPr>
      <xdr:spPr>
        <a:xfrm>
          <a:off x="22199600" y="10640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85446</xdr:rowOff>
    </xdr:from>
    <xdr:to>
      <xdr:col>116</xdr:col>
      <xdr:colOff>114300</xdr:colOff>
      <xdr:row>64</xdr:row>
      <xdr:rowOff>15596</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22110700" y="108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373</xdr:rowOff>
    </xdr:from>
    <xdr:ext cx="469744" cy="259045"/>
    <xdr:sp macro="" textlink="">
      <xdr:nvSpPr>
        <xdr:cNvPr id="559" name="【保健センター・保健所】&#10;一人当たり面積該当値テキスト">
          <a:extLst>
            <a:ext uri="{FF2B5EF4-FFF2-40B4-BE49-F238E27FC236}">
              <a16:creationId xmlns:a16="http://schemas.microsoft.com/office/drawing/2014/main" id="{00000000-0008-0000-0200-00002F020000}"/>
            </a:ext>
          </a:extLst>
        </xdr:cNvPr>
        <xdr:cNvSpPr txBox="1"/>
      </xdr:nvSpPr>
      <xdr:spPr>
        <a:xfrm>
          <a:off x="22199600" y="108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84989</xdr:rowOff>
    </xdr:from>
    <xdr:to>
      <xdr:col>112</xdr:col>
      <xdr:colOff>38100</xdr:colOff>
      <xdr:row>64</xdr:row>
      <xdr:rowOff>15139</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21272500" y="1088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135789</xdr:rowOff>
    </xdr:from>
    <xdr:to>
      <xdr:col>116</xdr:col>
      <xdr:colOff>63500</xdr:colOff>
      <xdr:row>63</xdr:row>
      <xdr:rowOff>136246</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21323300" y="1093713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86360</xdr:rowOff>
    </xdr:from>
    <xdr:to>
      <xdr:col>107</xdr:col>
      <xdr:colOff>101600</xdr:colOff>
      <xdr:row>64</xdr:row>
      <xdr:rowOff>16510</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20383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135789</xdr:rowOff>
    </xdr:from>
    <xdr:to>
      <xdr:col>111</xdr:col>
      <xdr:colOff>177800</xdr:colOff>
      <xdr:row>63</xdr:row>
      <xdr:rowOff>137160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flipV="1">
          <a:off x="20434300" y="1093713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86817</xdr:rowOff>
    </xdr:from>
    <xdr:to>
      <xdr:col>102</xdr:col>
      <xdr:colOff>165100</xdr:colOff>
      <xdr:row>64</xdr:row>
      <xdr:rowOff>16967</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9494500" y="108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137160</xdr:rowOff>
    </xdr:from>
    <xdr:to>
      <xdr:col>107</xdr:col>
      <xdr:colOff>50800</xdr:colOff>
      <xdr:row>63</xdr:row>
      <xdr:rowOff>137617</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19545300" y="1093851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86817</xdr:rowOff>
    </xdr:from>
    <xdr:to>
      <xdr:col>98</xdr:col>
      <xdr:colOff>38100</xdr:colOff>
      <xdr:row>64</xdr:row>
      <xdr:rowOff>16967</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8605500" y="108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137617</xdr:rowOff>
    </xdr:from>
    <xdr:to>
      <xdr:col>102</xdr:col>
      <xdr:colOff>114300</xdr:colOff>
      <xdr:row>63</xdr:row>
      <xdr:rowOff>137617</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656300" y="10938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107104</xdr:rowOff>
    </xdr:from>
    <xdr:ext cx="469744" cy="259045"/>
    <xdr:sp macro="" textlink="">
      <xdr:nvSpPr>
        <xdr:cNvPr id="568" name="n_1aveValue【保健センター・保健所】&#10;一人当たり面積">
          <a:extLst>
            <a:ext uri="{FF2B5EF4-FFF2-40B4-BE49-F238E27FC236}">
              <a16:creationId xmlns:a16="http://schemas.microsoft.com/office/drawing/2014/main" id="{00000000-0008-0000-0200-000038020000}"/>
            </a:ext>
          </a:extLst>
        </xdr:cNvPr>
        <xdr:cNvSpPr txBox="1"/>
      </xdr:nvSpPr>
      <xdr:spPr>
        <a:xfrm>
          <a:off x="21075727" y="1056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114419</xdr:rowOff>
    </xdr:from>
    <xdr:ext cx="469744" cy="259045"/>
    <xdr:sp macro="" textlink="">
      <xdr:nvSpPr>
        <xdr:cNvPr id="569" name="n_2aveValue【保健センター・保健所】&#10;一人当たり面積">
          <a:extLst>
            <a:ext uri="{FF2B5EF4-FFF2-40B4-BE49-F238E27FC236}">
              <a16:creationId xmlns:a16="http://schemas.microsoft.com/office/drawing/2014/main" id="{00000000-0008-0000-0200-000039020000}"/>
            </a:ext>
          </a:extLst>
        </xdr:cNvPr>
        <xdr:cNvSpPr txBox="1"/>
      </xdr:nvSpPr>
      <xdr:spPr>
        <a:xfrm>
          <a:off x="201994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146423</xdr:rowOff>
    </xdr:from>
    <xdr:ext cx="469744" cy="259045"/>
    <xdr:sp macro="" textlink="">
      <xdr:nvSpPr>
        <xdr:cNvPr id="570" name="n_3aveValue【保健センター・保健所】&#10;一人当たり面積">
          <a:extLst>
            <a:ext uri="{FF2B5EF4-FFF2-40B4-BE49-F238E27FC236}">
              <a16:creationId xmlns:a16="http://schemas.microsoft.com/office/drawing/2014/main" id="{00000000-0008-0000-0200-00003A020000}"/>
            </a:ext>
          </a:extLst>
        </xdr:cNvPr>
        <xdr:cNvSpPr txBox="1"/>
      </xdr:nvSpPr>
      <xdr:spPr>
        <a:xfrm>
          <a:off x="19310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136364</xdr:rowOff>
    </xdr:from>
    <xdr:ext cx="469744" cy="259045"/>
    <xdr:sp macro="" textlink="">
      <xdr:nvSpPr>
        <xdr:cNvPr id="571" name="n_4aveValue【保健センター・保健所】&#10;一人当たり面積">
          <a:extLst>
            <a:ext uri="{FF2B5EF4-FFF2-40B4-BE49-F238E27FC236}">
              <a16:creationId xmlns:a16="http://schemas.microsoft.com/office/drawing/2014/main" id="{00000000-0008-0000-0200-00003B020000}"/>
            </a:ext>
          </a:extLst>
        </xdr:cNvPr>
        <xdr:cNvSpPr txBox="1"/>
      </xdr:nvSpPr>
      <xdr:spPr>
        <a:xfrm>
          <a:off x="18421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6266</xdr:rowOff>
    </xdr:from>
    <xdr:ext cx="469744" cy="259045"/>
    <xdr:sp macro="" textlink="">
      <xdr:nvSpPr>
        <xdr:cNvPr id="572" name="n_1mainValue【保健センター・保健所】&#10;一人当たり面積">
          <a:extLst>
            <a:ext uri="{FF2B5EF4-FFF2-40B4-BE49-F238E27FC236}">
              <a16:creationId xmlns:a16="http://schemas.microsoft.com/office/drawing/2014/main" id="{00000000-0008-0000-0200-00003C020000}"/>
            </a:ext>
          </a:extLst>
        </xdr:cNvPr>
        <xdr:cNvSpPr txBox="1"/>
      </xdr:nvSpPr>
      <xdr:spPr>
        <a:xfrm>
          <a:off x="21075727" y="1097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7637</xdr:rowOff>
    </xdr:from>
    <xdr:ext cx="469744" cy="259045"/>
    <xdr:sp macro="" textlink="">
      <xdr:nvSpPr>
        <xdr:cNvPr id="573" name="n_2mainValue【保健センター・保健所】&#10;一人当たり面積">
          <a:extLst>
            <a:ext uri="{FF2B5EF4-FFF2-40B4-BE49-F238E27FC236}">
              <a16:creationId xmlns:a16="http://schemas.microsoft.com/office/drawing/2014/main" id="{00000000-0008-0000-0200-00003D020000}"/>
            </a:ext>
          </a:extLst>
        </xdr:cNvPr>
        <xdr:cNvSpPr txBox="1"/>
      </xdr:nvSpPr>
      <xdr:spPr>
        <a:xfrm>
          <a:off x="20199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8094</xdr:rowOff>
    </xdr:from>
    <xdr:ext cx="469744" cy="259045"/>
    <xdr:sp macro="" textlink="">
      <xdr:nvSpPr>
        <xdr:cNvPr id="574" name="n_3mainValue【保健センター・保健所】&#10;一人当たり面積">
          <a:extLst>
            <a:ext uri="{FF2B5EF4-FFF2-40B4-BE49-F238E27FC236}">
              <a16:creationId xmlns:a16="http://schemas.microsoft.com/office/drawing/2014/main" id="{00000000-0008-0000-0200-00003E020000}"/>
            </a:ext>
          </a:extLst>
        </xdr:cNvPr>
        <xdr:cNvSpPr txBox="1"/>
      </xdr:nvSpPr>
      <xdr:spPr>
        <a:xfrm>
          <a:off x="19310427" y="1098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8094</xdr:rowOff>
    </xdr:from>
    <xdr:ext cx="469744" cy="259045"/>
    <xdr:sp macro="" textlink="">
      <xdr:nvSpPr>
        <xdr:cNvPr id="575" name="n_4mainValue【保健センター・保健所】&#10;一人当たり面積">
          <a:extLst>
            <a:ext uri="{FF2B5EF4-FFF2-40B4-BE49-F238E27FC236}">
              <a16:creationId xmlns:a16="http://schemas.microsoft.com/office/drawing/2014/main" id="{00000000-0008-0000-0200-00003F020000}"/>
            </a:ext>
          </a:extLst>
        </xdr:cNvPr>
        <xdr:cNvSpPr txBox="1"/>
      </xdr:nvSpPr>
      <xdr:spPr>
        <a:xfrm>
          <a:off x="18421427" y="1098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消防施設】&#10;有形固定資産減価償却率グラフ枠">
          <a:extLst>
            <a:ext uri="{FF2B5EF4-FFF2-40B4-BE49-F238E27FC236}">
              <a16:creationId xmlns:a16="http://schemas.microsoft.com/office/drawing/2014/main" id="{00000000-0008-0000-0200-00005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02" name="【消防施設】&#10;有形固定資産減価償却率最小値テキスト">
          <a:extLst>
            <a:ext uri="{FF2B5EF4-FFF2-40B4-BE49-F238E27FC236}">
              <a16:creationId xmlns:a16="http://schemas.microsoft.com/office/drawing/2014/main" id="{00000000-0008-0000-0200-00005A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04" name="【消防施設】&#10;有形固定資産減価償却率最大値テキスト">
          <a:extLst>
            <a:ext uri="{FF2B5EF4-FFF2-40B4-BE49-F238E27FC236}">
              <a16:creationId xmlns:a16="http://schemas.microsoft.com/office/drawing/2014/main" id="{00000000-0008-0000-0200-00005C02000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606" name="【消防施設】&#10;有形固定資産減価償却率平均値テキスト">
          <a:extLst>
            <a:ext uri="{FF2B5EF4-FFF2-40B4-BE49-F238E27FC236}">
              <a16:creationId xmlns:a16="http://schemas.microsoft.com/office/drawing/2014/main" id="{00000000-0008-0000-0200-00005E020000}"/>
            </a:ext>
          </a:extLst>
        </xdr:cNvPr>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62687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80390</xdr:rowOff>
    </xdr:from>
    <xdr:ext cx="405111" cy="259045"/>
    <xdr:sp macro="" textlink="">
      <xdr:nvSpPr>
        <xdr:cNvPr id="618" name="【消防施設】&#10;有形固定資産減価償却率該当値テキスト">
          <a:extLst>
            <a:ext uri="{FF2B5EF4-FFF2-40B4-BE49-F238E27FC236}">
              <a16:creationId xmlns:a16="http://schemas.microsoft.com/office/drawing/2014/main" id="{00000000-0008-0000-0200-00006A020000}"/>
            </a:ext>
          </a:extLst>
        </xdr:cNvPr>
        <xdr:cNvSpPr txBox="1"/>
      </xdr:nvSpPr>
      <xdr:spPr>
        <a:xfrm>
          <a:off x="16357600" y="137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88537</xdr:rowOff>
    </xdr:from>
    <xdr:to>
      <xdr:col>81</xdr:col>
      <xdr:colOff>101600</xdr:colOff>
      <xdr:row>81</xdr:row>
      <xdr:rowOff>18687</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15430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139337</xdr:rowOff>
    </xdr:from>
    <xdr:to>
      <xdr:col>85</xdr:col>
      <xdr:colOff>127000</xdr:colOff>
      <xdr:row>81</xdr:row>
      <xdr:rowOff>108313</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5481300" y="13855337"/>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68943</xdr:rowOff>
    </xdr:from>
    <xdr:to>
      <xdr:col>76</xdr:col>
      <xdr:colOff>165100</xdr:colOff>
      <xdr:row>80</xdr:row>
      <xdr:rowOff>170543</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14541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119743</xdr:rowOff>
    </xdr:from>
    <xdr:to>
      <xdr:col>81</xdr:col>
      <xdr:colOff>50800</xdr:colOff>
      <xdr:row>80</xdr:row>
      <xdr:rowOff>139337</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4592300" y="138357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165281</xdr:rowOff>
    </xdr:from>
    <xdr:to>
      <xdr:col>72</xdr:col>
      <xdr:colOff>38100</xdr:colOff>
      <xdr:row>84</xdr:row>
      <xdr:rowOff>95431</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13652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119743</xdr:rowOff>
    </xdr:from>
    <xdr:to>
      <xdr:col>76</xdr:col>
      <xdr:colOff>114300</xdr:colOff>
      <xdr:row>84</xdr:row>
      <xdr:rowOff>44631</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13703300" y="13835743"/>
          <a:ext cx="889000" cy="6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129358</xdr:rowOff>
    </xdr:from>
    <xdr:to>
      <xdr:col>67</xdr:col>
      <xdr:colOff>101600</xdr:colOff>
      <xdr:row>84</xdr:row>
      <xdr:rowOff>59508</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12763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8708</xdr:rowOff>
    </xdr:from>
    <xdr:to>
      <xdr:col>71</xdr:col>
      <xdr:colOff>177800</xdr:colOff>
      <xdr:row>84</xdr:row>
      <xdr:rowOff>44631</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814300" y="144105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627" name="n_1aveValue【消防施設】&#10;有形固定資産減価償却率">
          <a:extLst>
            <a:ext uri="{FF2B5EF4-FFF2-40B4-BE49-F238E27FC236}">
              <a16:creationId xmlns:a16="http://schemas.microsoft.com/office/drawing/2014/main" id="{00000000-0008-0000-0200-000073020000}"/>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628" name="n_2aveValue【消防施設】&#10;有形固定資産減価償却率">
          <a:extLst>
            <a:ext uri="{FF2B5EF4-FFF2-40B4-BE49-F238E27FC236}">
              <a16:creationId xmlns:a16="http://schemas.microsoft.com/office/drawing/2014/main" id="{00000000-0008-0000-0200-000074020000}"/>
            </a:ext>
          </a:extLst>
        </xdr:cNvPr>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29" name="n_3aveValue【消防施設】&#10;有形固定資産減価償却率">
          <a:extLst>
            <a:ext uri="{FF2B5EF4-FFF2-40B4-BE49-F238E27FC236}">
              <a16:creationId xmlns:a16="http://schemas.microsoft.com/office/drawing/2014/main" id="{00000000-0008-0000-0200-000075020000}"/>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630" name="n_4aveValue【消防施設】&#10;有形固定資産減価償却率">
          <a:extLst>
            <a:ext uri="{FF2B5EF4-FFF2-40B4-BE49-F238E27FC236}">
              <a16:creationId xmlns:a16="http://schemas.microsoft.com/office/drawing/2014/main" id="{00000000-0008-0000-0200-000076020000}"/>
            </a:ext>
          </a:extLst>
        </xdr:cNvPr>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35214</xdr:rowOff>
    </xdr:from>
    <xdr:ext cx="405111" cy="259045"/>
    <xdr:sp macro="" textlink="">
      <xdr:nvSpPr>
        <xdr:cNvPr id="631" name="n_1mainValue【消防施設】&#10;有形固定資産減価償却率">
          <a:extLst>
            <a:ext uri="{FF2B5EF4-FFF2-40B4-BE49-F238E27FC236}">
              <a16:creationId xmlns:a16="http://schemas.microsoft.com/office/drawing/2014/main" id="{00000000-0008-0000-0200-000077020000}"/>
            </a:ext>
          </a:extLst>
        </xdr:cNvPr>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15620</xdr:rowOff>
    </xdr:from>
    <xdr:ext cx="405111" cy="259045"/>
    <xdr:sp macro="" textlink="">
      <xdr:nvSpPr>
        <xdr:cNvPr id="632" name="n_2mainValue【消防施設】&#10;有形固定資産減価償却率">
          <a:extLst>
            <a:ext uri="{FF2B5EF4-FFF2-40B4-BE49-F238E27FC236}">
              <a16:creationId xmlns:a16="http://schemas.microsoft.com/office/drawing/2014/main" id="{00000000-0008-0000-0200-000078020000}"/>
            </a:ext>
          </a:extLst>
        </xdr:cNvPr>
        <xdr:cNvSpPr txBox="1"/>
      </xdr:nvSpPr>
      <xdr:spPr>
        <a:xfrm>
          <a:off x="14389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86558</xdr:rowOff>
    </xdr:from>
    <xdr:ext cx="405111" cy="259045"/>
    <xdr:sp macro="" textlink="">
      <xdr:nvSpPr>
        <xdr:cNvPr id="633" name="n_3mainValue【消防施設】&#10;有形固定資産減価償却率">
          <a:extLst>
            <a:ext uri="{FF2B5EF4-FFF2-40B4-BE49-F238E27FC236}">
              <a16:creationId xmlns:a16="http://schemas.microsoft.com/office/drawing/2014/main" id="{00000000-0008-0000-0200-000079020000}"/>
            </a:ext>
          </a:extLst>
        </xdr:cNvPr>
        <xdr:cNvSpPr txBox="1"/>
      </xdr:nvSpPr>
      <xdr:spPr>
        <a:xfrm>
          <a:off x="13500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50635</xdr:rowOff>
    </xdr:from>
    <xdr:ext cx="405111" cy="259045"/>
    <xdr:sp macro="" textlink="">
      <xdr:nvSpPr>
        <xdr:cNvPr id="634" name="n_4mainValue【消防施設】&#10;有形固定資産減価償却率">
          <a:extLst>
            <a:ext uri="{FF2B5EF4-FFF2-40B4-BE49-F238E27FC236}">
              <a16:creationId xmlns:a16="http://schemas.microsoft.com/office/drawing/2014/main" id="{00000000-0008-0000-0200-00007A020000}"/>
            </a:ext>
          </a:extLst>
        </xdr:cNvPr>
        <xdr:cNvSpPr txBox="1"/>
      </xdr:nvSpPr>
      <xdr:spPr>
        <a:xfrm>
          <a:off x="12611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消防施設】&#10;一人当たり面積グラフ枠">
          <a:extLst>
            <a:ext uri="{FF2B5EF4-FFF2-40B4-BE49-F238E27FC236}">
              <a16:creationId xmlns:a16="http://schemas.microsoft.com/office/drawing/2014/main" id="{00000000-0008-0000-0200-00008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57" name="【消防施設】&#10;一人当たり面積最小値テキスト">
          <a:extLst>
            <a:ext uri="{FF2B5EF4-FFF2-40B4-BE49-F238E27FC236}">
              <a16:creationId xmlns:a16="http://schemas.microsoft.com/office/drawing/2014/main" id="{00000000-0008-0000-0200-000091020000}"/>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59" name="【消防施設】&#10;一人当たり面積最大値テキスト">
          <a:extLst>
            <a:ext uri="{FF2B5EF4-FFF2-40B4-BE49-F238E27FC236}">
              <a16:creationId xmlns:a16="http://schemas.microsoft.com/office/drawing/2014/main" id="{00000000-0008-0000-0200-00009302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61" name="【消防施設】&#10;一人当たり面積平均値テキスト">
          <a:extLst>
            <a:ext uri="{FF2B5EF4-FFF2-40B4-BE49-F238E27FC236}">
              <a16:creationId xmlns:a16="http://schemas.microsoft.com/office/drawing/2014/main" id="{00000000-0008-0000-0200-000095020000}"/>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62" name="フローチャート: 判断 661">
          <a:extLst>
            <a:ext uri="{FF2B5EF4-FFF2-40B4-BE49-F238E27FC236}">
              <a16:creationId xmlns:a16="http://schemas.microsoft.com/office/drawing/2014/main" id="{00000000-0008-0000-0200-000096020000}"/>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63" name="フローチャート: 判断 662">
          <a:extLst>
            <a:ext uri="{FF2B5EF4-FFF2-40B4-BE49-F238E27FC236}">
              <a16:creationId xmlns:a16="http://schemas.microsoft.com/office/drawing/2014/main" id="{00000000-0008-0000-0200-000097020000}"/>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65" name="フローチャート: 判断 664">
          <a:extLst>
            <a:ext uri="{FF2B5EF4-FFF2-40B4-BE49-F238E27FC236}">
              <a16:creationId xmlns:a16="http://schemas.microsoft.com/office/drawing/2014/main" id="{00000000-0008-0000-0200-00009902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66" name="フローチャート: 判断 665">
          <a:extLst>
            <a:ext uri="{FF2B5EF4-FFF2-40B4-BE49-F238E27FC236}">
              <a16:creationId xmlns:a16="http://schemas.microsoft.com/office/drawing/2014/main" id="{00000000-0008-0000-0200-00009A020000}"/>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221107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134890</xdr:rowOff>
    </xdr:from>
    <xdr:ext cx="469744" cy="259045"/>
    <xdr:sp macro="" textlink="">
      <xdr:nvSpPr>
        <xdr:cNvPr id="673" name="【消防施設】&#10;一人当たり面積該当値テキスト">
          <a:extLst>
            <a:ext uri="{FF2B5EF4-FFF2-40B4-BE49-F238E27FC236}">
              <a16:creationId xmlns:a16="http://schemas.microsoft.com/office/drawing/2014/main" id="{00000000-0008-0000-0200-0000A1020000}"/>
            </a:ext>
          </a:extLst>
        </xdr:cNvPr>
        <xdr:cNvSpPr txBox="1"/>
      </xdr:nvSpPr>
      <xdr:spPr>
        <a:xfrm>
          <a:off x="22199600" y="1436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84</xdr:row>
      <xdr:rowOff>35813</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21323300" y="14385037"/>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85</xdr:row>
      <xdr:rowOff>12954</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flipV="1">
          <a:off x="20434300" y="14385037"/>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19494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12954</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9545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135889</xdr:rowOff>
    </xdr:from>
    <xdr:to>
      <xdr:col>98</xdr:col>
      <xdr:colOff>38100</xdr:colOff>
      <xdr:row>85</xdr:row>
      <xdr:rowOff>66039</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8605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12954</xdr:rowOff>
    </xdr:from>
    <xdr:to>
      <xdr:col>102</xdr:col>
      <xdr:colOff>114300</xdr:colOff>
      <xdr:row>85</xdr:row>
      <xdr:rowOff>15239</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flipV="1">
          <a:off x="18656300" y="145862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682" name="n_1aveValue【消防施設】&#10;一人当たり面積">
          <a:extLst>
            <a:ext uri="{FF2B5EF4-FFF2-40B4-BE49-F238E27FC236}">
              <a16:creationId xmlns:a16="http://schemas.microsoft.com/office/drawing/2014/main" id="{00000000-0008-0000-0200-0000AA020000}"/>
            </a:ext>
          </a:extLst>
        </xdr:cNvPr>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683" name="n_2aveValue【消防施設】&#10;一人当たり面積">
          <a:extLst>
            <a:ext uri="{FF2B5EF4-FFF2-40B4-BE49-F238E27FC236}">
              <a16:creationId xmlns:a16="http://schemas.microsoft.com/office/drawing/2014/main" id="{00000000-0008-0000-0200-0000AB020000}"/>
            </a:ext>
          </a:extLst>
        </xdr:cNvPr>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84" name="n_3aveValue【消防施設】&#10;一人当たり面積">
          <a:extLst>
            <a:ext uri="{FF2B5EF4-FFF2-40B4-BE49-F238E27FC236}">
              <a16:creationId xmlns:a16="http://schemas.microsoft.com/office/drawing/2014/main" id="{00000000-0008-0000-0200-0000AC020000}"/>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85" name="n_4aveValue【消防施設】&#10;一人当たり面積">
          <a:extLst>
            <a:ext uri="{FF2B5EF4-FFF2-40B4-BE49-F238E27FC236}">
              <a16:creationId xmlns:a16="http://schemas.microsoft.com/office/drawing/2014/main" id="{00000000-0008-0000-0200-0000AD020000}"/>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50564</xdr:rowOff>
    </xdr:from>
    <xdr:ext cx="469744" cy="259045"/>
    <xdr:sp macro="" textlink="">
      <xdr:nvSpPr>
        <xdr:cNvPr id="686" name="n_1mainValue【消防施設】&#10;一人当たり面積">
          <a:extLst>
            <a:ext uri="{FF2B5EF4-FFF2-40B4-BE49-F238E27FC236}">
              <a16:creationId xmlns:a16="http://schemas.microsoft.com/office/drawing/2014/main" id="{00000000-0008-0000-0200-0000AE020000}"/>
            </a:ext>
          </a:extLst>
        </xdr:cNvPr>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687" name="n_2mainValue【消防施設】&#10;一人当たり面積">
          <a:extLst>
            <a:ext uri="{FF2B5EF4-FFF2-40B4-BE49-F238E27FC236}">
              <a16:creationId xmlns:a16="http://schemas.microsoft.com/office/drawing/2014/main" id="{00000000-0008-0000-0200-0000AF020000}"/>
            </a:ext>
          </a:extLst>
        </xdr:cNvPr>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688" name="n_3mainValue【消防施設】&#10;一人当たり面積">
          <a:extLst>
            <a:ext uri="{FF2B5EF4-FFF2-40B4-BE49-F238E27FC236}">
              <a16:creationId xmlns:a16="http://schemas.microsoft.com/office/drawing/2014/main" id="{00000000-0008-0000-0200-0000B0020000}"/>
            </a:ext>
          </a:extLst>
        </xdr:cNvPr>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57166</xdr:rowOff>
    </xdr:from>
    <xdr:ext cx="469744" cy="259045"/>
    <xdr:sp macro="" textlink="">
      <xdr:nvSpPr>
        <xdr:cNvPr id="689" name="n_4mainValue【消防施設】&#10;一人当たり面積">
          <a:extLst>
            <a:ext uri="{FF2B5EF4-FFF2-40B4-BE49-F238E27FC236}">
              <a16:creationId xmlns:a16="http://schemas.microsoft.com/office/drawing/2014/main" id="{00000000-0008-0000-0200-0000B1020000}"/>
            </a:ext>
          </a:extLst>
        </xdr:cNvPr>
        <xdr:cNvSpPr txBox="1"/>
      </xdr:nvSpPr>
      <xdr:spPr>
        <a:xfrm>
          <a:off x="18421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庁舎】&#10;有形固定資産減価償却率グラフ枠">
          <a:extLst>
            <a:ext uri="{FF2B5EF4-FFF2-40B4-BE49-F238E27FC236}">
              <a16:creationId xmlns:a16="http://schemas.microsoft.com/office/drawing/2014/main" id="{00000000-0008-0000-0200-0000C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14" name="【庁舎】&#10;有形固定資産減価償却率最小値テキスト">
          <a:extLst>
            <a:ext uri="{FF2B5EF4-FFF2-40B4-BE49-F238E27FC236}">
              <a16:creationId xmlns:a16="http://schemas.microsoft.com/office/drawing/2014/main" id="{00000000-0008-0000-0200-0000CA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16" name="【庁舎】&#10;有形固定資産減価償却率最大値テキスト">
          <a:extLst>
            <a:ext uri="{FF2B5EF4-FFF2-40B4-BE49-F238E27FC236}">
              <a16:creationId xmlns:a16="http://schemas.microsoft.com/office/drawing/2014/main" id="{00000000-0008-0000-0200-0000CC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718" name="【庁舎】&#10;有形固定資産減価償却率平均値テキスト">
          <a:extLst>
            <a:ext uri="{FF2B5EF4-FFF2-40B4-BE49-F238E27FC236}">
              <a16:creationId xmlns:a16="http://schemas.microsoft.com/office/drawing/2014/main" id="{00000000-0008-0000-0200-0000CE020000}"/>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719" name="フローチャート: 判断 718">
          <a:extLst>
            <a:ext uri="{FF2B5EF4-FFF2-40B4-BE49-F238E27FC236}">
              <a16:creationId xmlns:a16="http://schemas.microsoft.com/office/drawing/2014/main" id="{00000000-0008-0000-0200-0000CF020000}"/>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20" name="フローチャート: 判断 719">
          <a:extLst>
            <a:ext uri="{FF2B5EF4-FFF2-40B4-BE49-F238E27FC236}">
              <a16:creationId xmlns:a16="http://schemas.microsoft.com/office/drawing/2014/main" id="{00000000-0008-0000-0200-0000D0020000}"/>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721" name="フローチャート: 判断 720">
          <a:extLst>
            <a:ext uri="{FF2B5EF4-FFF2-40B4-BE49-F238E27FC236}">
              <a16:creationId xmlns:a16="http://schemas.microsoft.com/office/drawing/2014/main" id="{00000000-0008-0000-0200-0000D1020000}"/>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722" name="フローチャート: 判断 721">
          <a:extLst>
            <a:ext uri="{FF2B5EF4-FFF2-40B4-BE49-F238E27FC236}">
              <a16:creationId xmlns:a16="http://schemas.microsoft.com/office/drawing/2014/main" id="{00000000-0008-0000-0200-0000D2020000}"/>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66039</xdr:rowOff>
    </xdr:from>
    <xdr:to>
      <xdr:col>85</xdr:col>
      <xdr:colOff>177800</xdr:colOff>
      <xdr:row>104</xdr:row>
      <xdr:rowOff>167639</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16268700" y="178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44466</xdr:rowOff>
    </xdr:from>
    <xdr:ext cx="405111" cy="259045"/>
    <xdr:sp macro="" textlink="">
      <xdr:nvSpPr>
        <xdr:cNvPr id="730" name="【庁舎】&#10;有形固定資産減価償却率該当値テキスト">
          <a:extLst>
            <a:ext uri="{FF2B5EF4-FFF2-40B4-BE49-F238E27FC236}">
              <a16:creationId xmlns:a16="http://schemas.microsoft.com/office/drawing/2014/main" id="{00000000-0008-0000-0200-0000DA020000}"/>
            </a:ext>
          </a:extLst>
        </xdr:cNvPr>
        <xdr:cNvSpPr txBox="1"/>
      </xdr:nvSpPr>
      <xdr:spPr>
        <a:xfrm>
          <a:off x="16357600"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113030</xdr:rowOff>
    </xdr:from>
    <xdr:to>
      <xdr:col>81</xdr:col>
      <xdr:colOff>101600</xdr:colOff>
      <xdr:row>105</xdr:row>
      <xdr:rowOff>43180</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15430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116839</xdr:rowOff>
    </xdr:from>
    <xdr:to>
      <xdr:col>85</xdr:col>
      <xdr:colOff>127000</xdr:colOff>
      <xdr:row>104</xdr:row>
      <xdr:rowOff>163830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flipV="1">
          <a:off x="15481300" y="17947639"/>
          <a:ext cx="8382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733" name="楕円 732">
          <a:extLst>
            <a:ext uri="{FF2B5EF4-FFF2-40B4-BE49-F238E27FC236}">
              <a16:creationId xmlns:a16="http://schemas.microsoft.com/office/drawing/2014/main" id="{00000000-0008-0000-0200-0000DD020000}"/>
            </a:ext>
          </a:extLst>
        </xdr:cNvPr>
        <xdr:cNvSpPr/>
      </xdr:nvSpPr>
      <xdr:spPr>
        <a:xfrm>
          <a:off x="14541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137161</xdr:rowOff>
    </xdr:from>
    <xdr:to>
      <xdr:col>81</xdr:col>
      <xdr:colOff>50800</xdr:colOff>
      <xdr:row>104</xdr:row>
      <xdr:rowOff>163830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4592300" y="179679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60961</xdr:rowOff>
    </xdr:from>
    <xdr:to>
      <xdr:col>72</xdr:col>
      <xdr:colOff>38100</xdr:colOff>
      <xdr:row>104</xdr:row>
      <xdr:rowOff>162561</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13652500" y="178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111761</xdr:rowOff>
    </xdr:from>
    <xdr:to>
      <xdr:col>76</xdr:col>
      <xdr:colOff>114300</xdr:colOff>
      <xdr:row>104</xdr:row>
      <xdr:rowOff>137161</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3703300" y="179425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34289</xdr:rowOff>
    </xdr:from>
    <xdr:to>
      <xdr:col>67</xdr:col>
      <xdr:colOff>101600</xdr:colOff>
      <xdr:row>104</xdr:row>
      <xdr:rowOff>135889</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12763500" y="17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85089</xdr:rowOff>
    </xdr:from>
    <xdr:to>
      <xdr:col>71</xdr:col>
      <xdr:colOff>177800</xdr:colOff>
      <xdr:row>104</xdr:row>
      <xdr:rowOff>111761</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814300" y="179158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739" name="n_1aveValue【庁舎】&#10;有形固定資産減価償却率">
          <a:extLst>
            <a:ext uri="{FF2B5EF4-FFF2-40B4-BE49-F238E27FC236}">
              <a16:creationId xmlns:a16="http://schemas.microsoft.com/office/drawing/2014/main" id="{00000000-0008-0000-0200-0000E3020000}"/>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740" name="n_2aveValue【庁舎】&#10;有形固定資産減価償却率">
          <a:extLst>
            <a:ext uri="{FF2B5EF4-FFF2-40B4-BE49-F238E27FC236}">
              <a16:creationId xmlns:a16="http://schemas.microsoft.com/office/drawing/2014/main" id="{00000000-0008-0000-0200-0000E4020000}"/>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741" name="n_3aveValue【庁舎】&#10;有形固定資産減価償却率">
          <a:extLst>
            <a:ext uri="{FF2B5EF4-FFF2-40B4-BE49-F238E27FC236}">
              <a16:creationId xmlns:a16="http://schemas.microsoft.com/office/drawing/2014/main" id="{00000000-0008-0000-0200-0000E5020000}"/>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742" name="n_4aveValue【庁舎】&#10;有形固定資産減価償却率">
          <a:extLst>
            <a:ext uri="{FF2B5EF4-FFF2-40B4-BE49-F238E27FC236}">
              <a16:creationId xmlns:a16="http://schemas.microsoft.com/office/drawing/2014/main" id="{00000000-0008-0000-0200-0000E6020000}"/>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34307</xdr:rowOff>
    </xdr:from>
    <xdr:ext cx="405111" cy="259045"/>
    <xdr:sp macro="" textlink="">
      <xdr:nvSpPr>
        <xdr:cNvPr id="743" name="n_1mainValue【庁舎】&#10;有形固定資産減価償却率">
          <a:extLst>
            <a:ext uri="{FF2B5EF4-FFF2-40B4-BE49-F238E27FC236}">
              <a16:creationId xmlns:a16="http://schemas.microsoft.com/office/drawing/2014/main" id="{00000000-0008-0000-0200-0000E7020000}"/>
            </a:ext>
          </a:extLst>
        </xdr:cNvPr>
        <xdr:cNvSpPr txBox="1"/>
      </xdr:nvSpPr>
      <xdr:spPr>
        <a:xfrm>
          <a:off x="15266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744" name="n_2mainValue【庁舎】&#10;有形固定資産減価償却率">
          <a:extLst>
            <a:ext uri="{FF2B5EF4-FFF2-40B4-BE49-F238E27FC236}">
              <a16:creationId xmlns:a16="http://schemas.microsoft.com/office/drawing/2014/main" id="{00000000-0008-0000-0200-0000E8020000}"/>
            </a:ext>
          </a:extLst>
        </xdr:cNvPr>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153688</xdr:rowOff>
    </xdr:from>
    <xdr:ext cx="405111" cy="259045"/>
    <xdr:sp macro="" textlink="">
      <xdr:nvSpPr>
        <xdr:cNvPr id="745" name="n_3mainValue【庁舎】&#10;有形固定資産減価償却率">
          <a:extLst>
            <a:ext uri="{FF2B5EF4-FFF2-40B4-BE49-F238E27FC236}">
              <a16:creationId xmlns:a16="http://schemas.microsoft.com/office/drawing/2014/main" id="{00000000-0008-0000-0200-0000E9020000}"/>
            </a:ext>
          </a:extLst>
        </xdr:cNvPr>
        <xdr:cNvSpPr txBox="1"/>
      </xdr:nvSpPr>
      <xdr:spPr>
        <a:xfrm>
          <a:off x="13500744" y="17984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127016</xdr:rowOff>
    </xdr:from>
    <xdr:ext cx="405111" cy="259045"/>
    <xdr:sp macro="" textlink="">
      <xdr:nvSpPr>
        <xdr:cNvPr id="746" name="n_4mainValue【庁舎】&#10;有形固定資産減価償却率">
          <a:extLst>
            <a:ext uri="{FF2B5EF4-FFF2-40B4-BE49-F238E27FC236}">
              <a16:creationId xmlns:a16="http://schemas.microsoft.com/office/drawing/2014/main" id="{00000000-0008-0000-0200-0000EA020000}"/>
            </a:ext>
          </a:extLst>
        </xdr:cNvPr>
        <xdr:cNvSpPr txBox="1"/>
      </xdr:nvSpPr>
      <xdr:spPr>
        <a:xfrm>
          <a:off x="12611744" y="1795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a:extLst>
            <a:ext uri="{FF2B5EF4-FFF2-40B4-BE49-F238E27FC236}">
              <a16:creationId xmlns:a16="http://schemas.microsoft.com/office/drawing/2014/main" id="{00000000-0008-0000-0200-00000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73" name="【庁舎】&#10;一人当たり面積最小値テキスト">
          <a:extLst>
            <a:ext uri="{FF2B5EF4-FFF2-40B4-BE49-F238E27FC236}">
              <a16:creationId xmlns:a16="http://schemas.microsoft.com/office/drawing/2014/main" id="{00000000-0008-0000-0200-000005030000}"/>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75" name="【庁舎】&#10;一人当たり面積最大値テキスト">
          <a:extLst>
            <a:ext uri="{FF2B5EF4-FFF2-40B4-BE49-F238E27FC236}">
              <a16:creationId xmlns:a16="http://schemas.microsoft.com/office/drawing/2014/main" id="{00000000-0008-0000-0200-00000703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77" name="【庁舎】&#10;一人当たり面積平均値テキスト">
          <a:extLst>
            <a:ext uri="{FF2B5EF4-FFF2-40B4-BE49-F238E27FC236}">
              <a16:creationId xmlns:a16="http://schemas.microsoft.com/office/drawing/2014/main" id="{00000000-0008-0000-0200-000009030000}"/>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78" name="フローチャート: 判断 777">
          <a:extLst>
            <a:ext uri="{FF2B5EF4-FFF2-40B4-BE49-F238E27FC236}">
              <a16:creationId xmlns:a16="http://schemas.microsoft.com/office/drawing/2014/main" id="{00000000-0008-0000-0200-00000A030000}"/>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79" name="フローチャート: 判断 778">
          <a:extLst>
            <a:ext uri="{FF2B5EF4-FFF2-40B4-BE49-F238E27FC236}">
              <a16:creationId xmlns:a16="http://schemas.microsoft.com/office/drawing/2014/main" id="{00000000-0008-0000-0200-00000B030000}"/>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80" name="フローチャート: 判断 779">
          <a:extLst>
            <a:ext uri="{FF2B5EF4-FFF2-40B4-BE49-F238E27FC236}">
              <a16:creationId xmlns:a16="http://schemas.microsoft.com/office/drawing/2014/main" id="{00000000-0008-0000-0200-00000C030000}"/>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81" name="フローチャート: 判断 780">
          <a:extLst>
            <a:ext uri="{FF2B5EF4-FFF2-40B4-BE49-F238E27FC236}">
              <a16:creationId xmlns:a16="http://schemas.microsoft.com/office/drawing/2014/main" id="{00000000-0008-0000-0200-00000D030000}"/>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82" name="フローチャート: 判断 781">
          <a:extLst>
            <a:ext uri="{FF2B5EF4-FFF2-40B4-BE49-F238E27FC236}">
              <a16:creationId xmlns:a16="http://schemas.microsoft.com/office/drawing/2014/main" id="{00000000-0008-0000-0200-00000E030000}"/>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37374</xdr:rowOff>
    </xdr:from>
    <xdr:to>
      <xdr:col>116</xdr:col>
      <xdr:colOff>114300</xdr:colOff>
      <xdr:row>106</xdr:row>
      <xdr:rowOff>138974</xdr:rowOff>
    </xdr:to>
    <xdr:sp macro="" textlink="">
      <xdr:nvSpPr>
        <xdr:cNvPr id="788" name="楕円 787">
          <a:extLst>
            <a:ext uri="{FF2B5EF4-FFF2-40B4-BE49-F238E27FC236}">
              <a16:creationId xmlns:a16="http://schemas.microsoft.com/office/drawing/2014/main" id="{00000000-0008-0000-0200-000014030000}"/>
            </a:ext>
          </a:extLst>
        </xdr:cNvPr>
        <xdr:cNvSpPr/>
      </xdr:nvSpPr>
      <xdr:spPr>
        <a:xfrm>
          <a:off x="22110700" y="182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15801</xdr:rowOff>
    </xdr:from>
    <xdr:ext cx="469744" cy="259045"/>
    <xdr:sp macro="" textlink="">
      <xdr:nvSpPr>
        <xdr:cNvPr id="789" name="【庁舎】&#10;一人当たり面積該当値テキスト">
          <a:extLst>
            <a:ext uri="{FF2B5EF4-FFF2-40B4-BE49-F238E27FC236}">
              <a16:creationId xmlns:a16="http://schemas.microsoft.com/office/drawing/2014/main" id="{00000000-0008-0000-0200-000015030000}"/>
            </a:ext>
          </a:extLst>
        </xdr:cNvPr>
        <xdr:cNvSpPr txBox="1"/>
      </xdr:nvSpPr>
      <xdr:spPr>
        <a:xfrm>
          <a:off x="22199600" y="1818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42818</xdr:rowOff>
    </xdr:from>
    <xdr:to>
      <xdr:col>112</xdr:col>
      <xdr:colOff>38100</xdr:colOff>
      <xdr:row>106</xdr:row>
      <xdr:rowOff>144418</xdr:rowOff>
    </xdr:to>
    <xdr:sp macro="" textlink="">
      <xdr:nvSpPr>
        <xdr:cNvPr id="790" name="楕円 789">
          <a:extLst>
            <a:ext uri="{FF2B5EF4-FFF2-40B4-BE49-F238E27FC236}">
              <a16:creationId xmlns:a16="http://schemas.microsoft.com/office/drawing/2014/main" id="{00000000-0008-0000-0200-000016030000}"/>
            </a:ext>
          </a:extLst>
        </xdr:cNvPr>
        <xdr:cNvSpPr/>
      </xdr:nvSpPr>
      <xdr:spPr>
        <a:xfrm>
          <a:off x="21272500" y="1821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88174</xdr:rowOff>
    </xdr:from>
    <xdr:to>
      <xdr:col>116</xdr:col>
      <xdr:colOff>63500</xdr:colOff>
      <xdr:row>106</xdr:row>
      <xdr:rowOff>93618</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flipV="1">
          <a:off x="21323300" y="18261874"/>
          <a:ext cx="8382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792" name="楕円 791">
          <a:extLst>
            <a:ext uri="{FF2B5EF4-FFF2-40B4-BE49-F238E27FC236}">
              <a16:creationId xmlns:a16="http://schemas.microsoft.com/office/drawing/2014/main" id="{00000000-0008-0000-0200-000018030000}"/>
            </a:ext>
          </a:extLst>
        </xdr:cNvPr>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93618</xdr:rowOff>
    </xdr:from>
    <xdr:to>
      <xdr:col>111</xdr:col>
      <xdr:colOff>177800</xdr:colOff>
      <xdr:row>106</xdr:row>
      <xdr:rowOff>99061</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20434300" y="1826731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50437</xdr:rowOff>
    </xdr:from>
    <xdr:to>
      <xdr:col>102</xdr:col>
      <xdr:colOff>165100</xdr:colOff>
      <xdr:row>106</xdr:row>
      <xdr:rowOff>152037</xdr:rowOff>
    </xdr:to>
    <xdr:sp macro="" textlink="">
      <xdr:nvSpPr>
        <xdr:cNvPr id="794" name="楕円 793">
          <a:extLst>
            <a:ext uri="{FF2B5EF4-FFF2-40B4-BE49-F238E27FC236}">
              <a16:creationId xmlns:a16="http://schemas.microsoft.com/office/drawing/2014/main" id="{00000000-0008-0000-0200-00001A030000}"/>
            </a:ext>
          </a:extLst>
        </xdr:cNvPr>
        <xdr:cNvSpPr/>
      </xdr:nvSpPr>
      <xdr:spPr>
        <a:xfrm>
          <a:off x="19494500" y="182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106</xdr:row>
      <xdr:rowOff>101237</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flipV="1">
          <a:off x="19545300" y="182727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52614</xdr:rowOff>
    </xdr:from>
    <xdr:to>
      <xdr:col>98</xdr:col>
      <xdr:colOff>38100</xdr:colOff>
      <xdr:row>106</xdr:row>
      <xdr:rowOff>154214</xdr:rowOff>
    </xdr:to>
    <xdr:sp macro="" textlink="">
      <xdr:nvSpPr>
        <xdr:cNvPr id="796" name="楕円 795">
          <a:extLst>
            <a:ext uri="{FF2B5EF4-FFF2-40B4-BE49-F238E27FC236}">
              <a16:creationId xmlns:a16="http://schemas.microsoft.com/office/drawing/2014/main" id="{00000000-0008-0000-0200-00001C030000}"/>
            </a:ext>
          </a:extLst>
        </xdr:cNvPr>
        <xdr:cNvSpPr/>
      </xdr:nvSpPr>
      <xdr:spPr>
        <a:xfrm>
          <a:off x="18605500" y="182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101237</xdr:rowOff>
    </xdr:from>
    <xdr:to>
      <xdr:col>102</xdr:col>
      <xdr:colOff>114300</xdr:colOff>
      <xdr:row>106</xdr:row>
      <xdr:rowOff>103414</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flipV="1">
          <a:off x="18656300" y="182749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98" name="n_1aveValue【庁舎】&#10;一人当たり面積">
          <a:extLst>
            <a:ext uri="{FF2B5EF4-FFF2-40B4-BE49-F238E27FC236}">
              <a16:creationId xmlns:a16="http://schemas.microsoft.com/office/drawing/2014/main" id="{00000000-0008-0000-0200-00001E030000}"/>
            </a:ext>
          </a:extLst>
        </xdr:cNvPr>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99" name="n_2aveValue【庁舎】&#10;一人当たり面積">
          <a:extLst>
            <a:ext uri="{FF2B5EF4-FFF2-40B4-BE49-F238E27FC236}">
              <a16:creationId xmlns:a16="http://schemas.microsoft.com/office/drawing/2014/main" id="{00000000-0008-0000-0200-00001F030000}"/>
            </a:ext>
          </a:extLst>
        </xdr:cNvPr>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800" name="n_3aveValue【庁舎】&#10;一人当たり面積">
          <a:extLst>
            <a:ext uri="{FF2B5EF4-FFF2-40B4-BE49-F238E27FC236}">
              <a16:creationId xmlns:a16="http://schemas.microsoft.com/office/drawing/2014/main" id="{00000000-0008-0000-0200-000020030000}"/>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801" name="n_4aveValue【庁舎】&#10;一人当たり面積">
          <a:extLst>
            <a:ext uri="{FF2B5EF4-FFF2-40B4-BE49-F238E27FC236}">
              <a16:creationId xmlns:a16="http://schemas.microsoft.com/office/drawing/2014/main" id="{00000000-0008-0000-0200-000021030000}"/>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135545</xdr:rowOff>
    </xdr:from>
    <xdr:ext cx="469744" cy="259045"/>
    <xdr:sp macro="" textlink="">
      <xdr:nvSpPr>
        <xdr:cNvPr id="802" name="n_1mainValue【庁舎】&#10;一人当たり面積">
          <a:extLst>
            <a:ext uri="{FF2B5EF4-FFF2-40B4-BE49-F238E27FC236}">
              <a16:creationId xmlns:a16="http://schemas.microsoft.com/office/drawing/2014/main" id="{00000000-0008-0000-0200-000022030000}"/>
            </a:ext>
          </a:extLst>
        </xdr:cNvPr>
        <xdr:cNvSpPr txBox="1"/>
      </xdr:nvSpPr>
      <xdr:spPr>
        <a:xfrm>
          <a:off x="21075727" y="1830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803" name="n_2mainValue【庁舎】&#10;一人当たり面積">
          <a:extLst>
            <a:ext uri="{FF2B5EF4-FFF2-40B4-BE49-F238E27FC236}">
              <a16:creationId xmlns:a16="http://schemas.microsoft.com/office/drawing/2014/main" id="{00000000-0008-0000-0200-000023030000}"/>
            </a:ext>
          </a:extLst>
        </xdr:cNvPr>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143164</xdr:rowOff>
    </xdr:from>
    <xdr:ext cx="469744" cy="259045"/>
    <xdr:sp macro="" textlink="">
      <xdr:nvSpPr>
        <xdr:cNvPr id="804" name="n_3mainValue【庁舎】&#10;一人当たり面積">
          <a:extLst>
            <a:ext uri="{FF2B5EF4-FFF2-40B4-BE49-F238E27FC236}">
              <a16:creationId xmlns:a16="http://schemas.microsoft.com/office/drawing/2014/main" id="{00000000-0008-0000-0200-000024030000}"/>
            </a:ext>
          </a:extLst>
        </xdr:cNvPr>
        <xdr:cNvSpPr txBox="1"/>
      </xdr:nvSpPr>
      <xdr:spPr>
        <a:xfrm>
          <a:off x="19310427" y="1831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145341</xdr:rowOff>
    </xdr:from>
    <xdr:ext cx="469744" cy="259045"/>
    <xdr:sp macro="" textlink="">
      <xdr:nvSpPr>
        <xdr:cNvPr id="805" name="n_4mainValue【庁舎】&#10;一人当たり面積">
          <a:extLst>
            <a:ext uri="{FF2B5EF4-FFF2-40B4-BE49-F238E27FC236}">
              <a16:creationId xmlns:a16="http://schemas.microsoft.com/office/drawing/2014/main" id="{00000000-0008-0000-0200-000025030000}"/>
            </a:ext>
          </a:extLst>
        </xdr:cNvPr>
        <xdr:cNvSpPr txBox="1"/>
      </xdr:nvSpPr>
      <xdr:spPr>
        <a:xfrm>
          <a:off x="18421427" y="183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図書館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について、図書館は市民会館との複合施設のための建物付属設備のみが該当しており、</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に建物付属設備の改修工事が実施されたが、それ以降、設備投資は行っていない。</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体育館・プール</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について、中央体育館をはじめとしたスポーツ施設が該当する。中央体育館については</a:t>
          </a:r>
          <a:r>
            <a:rPr kumimoji="1" lang="en-US" altLang="ja-JP" sz="1050">
              <a:latin typeface="ＭＳ Ｐゴシック" panose="020B0600070205080204" pitchFamily="50" charset="-128"/>
              <a:ea typeface="ＭＳ Ｐゴシック" panose="020B0600070205080204" pitchFamily="50" charset="-128"/>
            </a:rPr>
            <a:t>R02</a:t>
          </a:r>
          <a:r>
            <a:rPr kumimoji="1" lang="ja-JP" altLang="en-US" sz="1050">
              <a:latin typeface="ＭＳ Ｐゴシック" panose="020B0600070205080204" pitchFamily="50" charset="-128"/>
              <a:ea typeface="ＭＳ Ｐゴシック" panose="020B0600070205080204" pitchFamily="50" charset="-128"/>
            </a:rPr>
            <a:t>に避難所対策、</a:t>
          </a:r>
          <a:r>
            <a:rPr kumimoji="1" lang="en-US" altLang="ja-JP" sz="1050">
              <a:latin typeface="ＭＳ Ｐゴシック" panose="020B0600070205080204" pitchFamily="50" charset="-128"/>
              <a:ea typeface="ＭＳ Ｐゴシック" panose="020B0600070205080204" pitchFamily="50" charset="-128"/>
            </a:rPr>
            <a:t>R03</a:t>
          </a:r>
          <a:r>
            <a:rPr kumimoji="1" lang="ja-JP" altLang="en-US" sz="1050">
              <a:latin typeface="ＭＳ Ｐゴシック" panose="020B0600070205080204" pitchFamily="50" charset="-128"/>
              <a:ea typeface="ＭＳ Ｐゴシック" panose="020B0600070205080204" pitchFamily="50" charset="-128"/>
            </a:rPr>
            <a:t>にアリーナ床改修と継続的に設備投資を行っている。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福祉施設</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について、ぬくもりの郷・子育て支援センターが該当する。</a:t>
          </a:r>
          <a:r>
            <a:rPr kumimoji="1" lang="en-US" altLang="ja-JP" sz="1050">
              <a:latin typeface="ＭＳ Ｐゴシック" panose="020B0600070205080204" pitchFamily="50" charset="-128"/>
              <a:ea typeface="ＭＳ Ｐゴシック" panose="020B0600070205080204" pitchFamily="50" charset="-128"/>
            </a:rPr>
            <a:t>R01</a:t>
          </a:r>
          <a:r>
            <a:rPr kumimoji="1" lang="ja-JP" altLang="en-US" sz="1050">
              <a:latin typeface="ＭＳ Ｐゴシック" panose="020B0600070205080204" pitchFamily="50" charset="-128"/>
              <a:ea typeface="ＭＳ Ｐゴシック" panose="020B0600070205080204" pitchFamily="50" charset="-128"/>
            </a:rPr>
            <a:t>において、避難所対策改修工事を行ったこともあり、有形固定資産減価償却率は類似団体平均値を大きく下回っている。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市民会館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について、文化会館・人権文化センターが該当し、</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施設は</a:t>
          </a:r>
          <a:r>
            <a:rPr kumimoji="1" lang="en-US" altLang="ja-JP" sz="1050">
              <a:latin typeface="ＭＳ Ｐゴシック" panose="020B0600070205080204" pitchFamily="50" charset="-128"/>
              <a:ea typeface="ＭＳ Ｐゴシック" panose="020B0600070205080204" pitchFamily="50" charset="-128"/>
            </a:rPr>
            <a:t>S45</a:t>
          </a:r>
          <a:r>
            <a:rPr kumimoji="1" lang="ja-JP" altLang="en-US" sz="1050">
              <a:latin typeface="ＭＳ Ｐゴシック" panose="020B0600070205080204" pitchFamily="50" charset="-128"/>
              <a:ea typeface="ＭＳ Ｐゴシック" panose="020B0600070205080204" pitchFamily="50" charset="-128"/>
            </a:rPr>
            <a:t>年取得であるが他は平成</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年以降の取得であり、</a:t>
          </a:r>
          <a:r>
            <a:rPr kumimoji="1" lang="en-US" altLang="ja-JP" sz="1050">
              <a:latin typeface="ＭＳ Ｐゴシック" panose="020B0600070205080204" pitchFamily="50" charset="-128"/>
              <a:ea typeface="ＭＳ Ｐゴシック" panose="020B0600070205080204" pitchFamily="50" charset="-128"/>
            </a:rPr>
            <a:t>R02</a:t>
          </a:r>
          <a:r>
            <a:rPr kumimoji="1" lang="ja-JP" altLang="en-US" sz="1050">
              <a:latin typeface="ＭＳ Ｐゴシック" panose="020B0600070205080204" pitchFamily="50" charset="-128"/>
              <a:ea typeface="ＭＳ Ｐゴシック" panose="020B0600070205080204" pitchFamily="50" charset="-128"/>
            </a:rPr>
            <a:t>に設備の更新により、減価償却率は類似団体平均値を下回る結果ではあるが、増加傾向にある。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保健センター・保健所</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について、保健センターが該当する。</a:t>
          </a:r>
          <a:r>
            <a:rPr kumimoji="1" lang="en-US" altLang="ja-JP" sz="1050">
              <a:latin typeface="ＭＳ Ｐゴシック" panose="020B0600070205080204" pitchFamily="50" charset="-128"/>
              <a:ea typeface="ＭＳ Ｐゴシック" panose="020B0600070205080204" pitchFamily="50" charset="-128"/>
            </a:rPr>
            <a:t>S63</a:t>
          </a:r>
          <a:r>
            <a:rPr kumimoji="1" lang="ja-JP" altLang="en-US" sz="1050">
              <a:latin typeface="ＭＳ Ｐゴシック" panose="020B0600070205080204" pitchFamily="50" charset="-128"/>
              <a:ea typeface="ＭＳ Ｐゴシック" panose="020B0600070205080204" pitchFamily="50" charset="-128"/>
            </a:rPr>
            <a:t>年取得で定期的に改修工事等は実施されているが、施設の大規模改修等、総合管理計画に沿って検討していく。</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消防施設</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について、防災倉庫及び新防災情報システムが該当する。</a:t>
          </a:r>
          <a:r>
            <a:rPr kumimoji="1" lang="en-US" altLang="ja-JP" sz="1050">
              <a:latin typeface="ＭＳ Ｐゴシック" panose="020B0600070205080204" pitchFamily="50" charset="-128"/>
              <a:ea typeface="ＭＳ Ｐゴシック" panose="020B0600070205080204" pitchFamily="50" charset="-128"/>
            </a:rPr>
            <a:t>R01</a:t>
          </a:r>
          <a:r>
            <a:rPr kumimoji="1" lang="ja-JP" altLang="en-US" sz="1050">
              <a:latin typeface="ＭＳ Ｐゴシック" panose="020B0600070205080204" pitchFamily="50" charset="-128"/>
              <a:ea typeface="ＭＳ Ｐゴシック" panose="020B0600070205080204" pitchFamily="50" charset="-128"/>
            </a:rPr>
            <a:t>において、町内の防災システムを整備したことにより大幅に数値が改善された。</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庁舎</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について、役場庁舎が該当する。定期的に改修工事や附属設備の更新等が実施されており、</a:t>
          </a:r>
          <a:r>
            <a:rPr kumimoji="1" lang="en-US" altLang="ja-JP" sz="1050">
              <a:latin typeface="ＭＳ Ｐゴシック" panose="020B0600070205080204" pitchFamily="50" charset="-128"/>
              <a:ea typeface="ＭＳ Ｐゴシック" panose="020B0600070205080204" pitchFamily="50" charset="-128"/>
            </a:rPr>
            <a:t>R03</a:t>
          </a:r>
          <a:r>
            <a:rPr kumimoji="1" lang="ja-JP" altLang="en-US" sz="1050">
              <a:latin typeface="ＭＳ Ｐゴシック" panose="020B0600070205080204" pitchFamily="50" charset="-128"/>
              <a:ea typeface="ＭＳ Ｐゴシック" panose="020B0600070205080204" pitchFamily="50" charset="-128"/>
            </a:rPr>
            <a:t>にも防災対策の改修が行われている。</a:t>
          </a:r>
          <a:endParaRPr kumimoji="1" lang="en-US" altLang="ja-JP" sz="105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8,370
8,208
5.93
5,580,825
5,236,434
297,151
2,857,939
4,849,426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財政力指数は、類似団体平均より０．０</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ポイント高い０．４</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で、全国平均よりは０．０</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ポイント低くなっている。少子高齢化や人口減少による納税義務者の減少等により、町税収入は減少傾向にある。歳出の抑制や徴収強化により、財政の健全化を図る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117324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9524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94343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83051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経常収支比率は、類似団体平均より</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ポイント低い８</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％となった。全国平均、奈良県平均よりも、ぞれぞれ</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．４、</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下回った。公債費においては、昨年度とほぼ横ばいだが大規模事業による新規借入も実施されており、今後は増加が見込まれる。起債の発行を可能な限り抑制するよう努め、公債費以外の経費についても、今後とも義務的・経常的経費の削減に努め、収入については自主財源の確保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63</xdr:row>
      <xdr:rowOff>27432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7435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63</xdr:row>
      <xdr:rowOff>56388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2878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63</xdr:row>
      <xdr:rowOff>56388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7569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145796</xdr:rowOff>
    </xdr:from>
    <xdr:to>
      <xdr:col>11</xdr:col>
      <xdr:colOff>31750</xdr:colOff>
      <xdr:row>63</xdr:row>
      <xdr:rowOff>114300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7569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88409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4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5588</xdr:rowOff>
    </xdr:from>
    <xdr:to>
      <xdr:col>15</xdr:col>
      <xdr:colOff>133350</xdr:colOff>
      <xdr:row>63</xdr:row>
      <xdr:rowOff>107188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94996</xdr:rowOff>
    </xdr:from>
    <xdr:to>
      <xdr:col>11</xdr:col>
      <xdr:colOff>82550</xdr:colOff>
      <xdr:row>63</xdr:row>
      <xdr:rowOff>25146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年度以降も引き続き、類似団体平均を下回っている。新規採用の抑制や適正な手当の管理により、人件費の抑制に努めている。</a:t>
          </a:r>
          <a:r>
            <a:rPr lang="ja-JP" altLang="ja-JP" sz="1100" b="0" i="0" baseline="0">
              <a:solidFill>
                <a:schemeClr val="dk1"/>
              </a:solidFill>
              <a:effectLst/>
              <a:latin typeface="+mn-lt"/>
              <a:ea typeface="+mn-ea"/>
              <a:cs typeface="+mn-cs"/>
            </a:rPr>
            <a:t>今後とも引き続き</a:t>
          </a:r>
          <a:r>
            <a:rPr lang="ja-JP" altLang="ja-JP" sz="1100">
              <a:solidFill>
                <a:schemeClr val="dk1"/>
              </a:solidFill>
              <a:effectLst/>
              <a:latin typeface="+mn-lt"/>
              <a:ea typeface="+mn-ea"/>
              <a:cs typeface="+mn-cs"/>
            </a:rPr>
            <a:t>行財政改革への取組を通じて</a:t>
          </a:r>
          <a:r>
            <a:rPr lang="ja-JP" altLang="ja-JP" sz="1100" b="0" i="0" baseline="0">
              <a:solidFill>
                <a:schemeClr val="dk1"/>
              </a:solidFill>
              <a:effectLst/>
              <a:latin typeface="+mn-lt"/>
              <a:ea typeface="+mn-ea"/>
              <a:cs typeface="+mn-cs"/>
            </a:rPr>
            <a:t>、経費削減に努める。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15911</xdr:rowOff>
    </xdr:from>
    <xdr:to>
      <xdr:col>23</xdr:col>
      <xdr:colOff>133350</xdr:colOff>
      <xdr:row>80</xdr:row>
      <xdr:rowOff>35320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731911"/>
          <a:ext cx="838200" cy="1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159246</xdr:rowOff>
    </xdr:from>
    <xdr:to>
      <xdr:col>19</xdr:col>
      <xdr:colOff>133350</xdr:colOff>
      <xdr:row>80</xdr:row>
      <xdr:rowOff>15911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03796"/>
          <a:ext cx="889000" cy="2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148237</xdr:rowOff>
    </xdr:from>
    <xdr:to>
      <xdr:col>15</xdr:col>
      <xdr:colOff>82550</xdr:colOff>
      <xdr:row>79</xdr:row>
      <xdr:rowOff>159246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692787"/>
          <a:ext cx="889000" cy="1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148237</xdr:rowOff>
    </xdr:from>
    <xdr:to>
      <xdr:col>11</xdr:col>
      <xdr:colOff>31750</xdr:colOff>
      <xdr:row>79</xdr:row>
      <xdr:rowOff>156976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692787"/>
          <a:ext cx="889000" cy="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155970</xdr:rowOff>
    </xdr:from>
    <xdr:to>
      <xdr:col>23</xdr:col>
      <xdr:colOff>184150</xdr:colOff>
      <xdr:row>80</xdr:row>
      <xdr:rowOff>86120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77247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2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136561</xdr:rowOff>
    </xdr:from>
    <xdr:to>
      <xdr:col>19</xdr:col>
      <xdr:colOff>184150</xdr:colOff>
      <xdr:row>80</xdr:row>
      <xdr:rowOff>66711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68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76888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4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108446</xdr:rowOff>
    </xdr:from>
    <xdr:to>
      <xdr:col>15</xdr:col>
      <xdr:colOff>133350</xdr:colOff>
      <xdr:row>80</xdr:row>
      <xdr:rowOff>38596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6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48773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2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97437</xdr:rowOff>
    </xdr:from>
    <xdr:to>
      <xdr:col>11</xdr:col>
      <xdr:colOff>82550</xdr:colOff>
      <xdr:row>80</xdr:row>
      <xdr:rowOff>27587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64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37764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1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106176</xdr:rowOff>
    </xdr:from>
    <xdr:to>
      <xdr:col>7</xdr:col>
      <xdr:colOff>31750</xdr:colOff>
      <xdr:row>80</xdr:row>
      <xdr:rowOff>36326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46503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1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年度のラスパイレス指数は９３．０であり、類似団体平均より２</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５ポイント、全国平均より３．３ポイント低い数値となっている。新規採用は原則、退職補充のみ行っており、今後も人事院勧告や民間の動向を注視しながら適切な水準を維持し、人件費の抑制に努める。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73025</xdr:rowOff>
    </xdr:from>
    <xdr:to>
      <xdr:col>81</xdr:col>
      <xdr:colOff>44450</xdr:colOff>
      <xdr:row>83</xdr:row>
      <xdr:rowOff>73025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303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62971</xdr:rowOff>
    </xdr:from>
    <xdr:to>
      <xdr:col>77</xdr:col>
      <xdr:colOff>44450</xdr:colOff>
      <xdr:row>83</xdr:row>
      <xdr:rowOff>73025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2933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22754</xdr:rowOff>
    </xdr:from>
    <xdr:to>
      <xdr:col>72</xdr:col>
      <xdr:colOff>203200</xdr:colOff>
      <xdr:row>83</xdr:row>
      <xdr:rowOff>62971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25310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22754</xdr:rowOff>
    </xdr:from>
    <xdr:to>
      <xdr:col>68</xdr:col>
      <xdr:colOff>152400</xdr:colOff>
      <xdr:row>84</xdr:row>
      <xdr:rowOff>42334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253104"/>
          <a:ext cx="889000" cy="19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22225</xdr:rowOff>
    </xdr:from>
    <xdr:to>
      <xdr:col>81</xdr:col>
      <xdr:colOff>95250</xdr:colOff>
      <xdr:row>83</xdr:row>
      <xdr:rowOff>123825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38752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0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22225</xdr:rowOff>
    </xdr:from>
    <xdr:to>
      <xdr:col>77</xdr:col>
      <xdr:colOff>95250</xdr:colOff>
      <xdr:row>83</xdr:row>
      <xdr:rowOff>123825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134002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02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12171</xdr:rowOff>
    </xdr:from>
    <xdr:to>
      <xdr:col>73</xdr:col>
      <xdr:colOff>44450</xdr:colOff>
      <xdr:row>83</xdr:row>
      <xdr:rowOff>113771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2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123948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01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143404</xdr:rowOff>
    </xdr:from>
    <xdr:to>
      <xdr:col>68</xdr:col>
      <xdr:colOff>203200</xdr:colOff>
      <xdr:row>83</xdr:row>
      <xdr:rowOff>73554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2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83731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9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人口千人当たりの職員数は、</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０４</a:t>
          </a:r>
          <a:r>
            <a:rPr lang="ja-JP" altLang="ja-JP" sz="1100" b="0" i="0" baseline="0">
              <a:solidFill>
                <a:schemeClr val="dk1"/>
              </a:solidFill>
              <a:effectLst/>
              <a:latin typeface="+mn-lt"/>
              <a:ea typeface="+mn-ea"/>
              <a:cs typeface="+mn-cs"/>
            </a:rPr>
            <a:t>人と類似団体平均より３．</a:t>
          </a:r>
          <a:r>
            <a:rPr lang="ja-JP" altLang="en-US" sz="1100" b="0" i="0" baseline="0">
              <a:solidFill>
                <a:schemeClr val="dk1"/>
              </a:solidFill>
              <a:effectLst/>
              <a:latin typeface="+mn-lt"/>
              <a:ea typeface="+mn-ea"/>
              <a:cs typeface="+mn-cs"/>
            </a:rPr>
            <a:t>７７</a:t>
          </a:r>
          <a:r>
            <a:rPr lang="ja-JP" altLang="ja-JP" sz="1100" b="0" i="0" baseline="0">
              <a:solidFill>
                <a:schemeClr val="dk1"/>
              </a:solidFill>
              <a:effectLst/>
              <a:latin typeface="+mn-lt"/>
              <a:ea typeface="+mn-ea"/>
              <a:cs typeface="+mn-cs"/>
            </a:rPr>
            <a:t>人少ないが、民生関係の施設が多く、全国平均、奈良県平均を上回っている。今後とも事務事業と職員数の関係を定期的に見直し、民間委託・指定管理者制度等の活用も含め、弾力的な人員配置を行うことにより、定員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100203</xdr:rowOff>
    </xdr:from>
    <xdr:to>
      <xdr:col>81</xdr:col>
      <xdr:colOff>44450</xdr:colOff>
      <xdr:row>60</xdr:row>
      <xdr:rowOff>109051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87203"/>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80899</xdr:rowOff>
    </xdr:from>
    <xdr:to>
      <xdr:col>77</xdr:col>
      <xdr:colOff>44450</xdr:colOff>
      <xdr:row>60</xdr:row>
      <xdr:rowOff>100203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6789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75269</xdr:rowOff>
    </xdr:from>
    <xdr:to>
      <xdr:col>72</xdr:col>
      <xdr:colOff>203200</xdr:colOff>
      <xdr:row>60</xdr:row>
      <xdr:rowOff>80899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362269"/>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75269</xdr:rowOff>
    </xdr:from>
    <xdr:to>
      <xdr:col>68</xdr:col>
      <xdr:colOff>152400</xdr:colOff>
      <xdr:row>60</xdr:row>
      <xdr:rowOff>100203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362269"/>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58251</xdr:rowOff>
    </xdr:from>
    <xdr:to>
      <xdr:col>81</xdr:col>
      <xdr:colOff>95250</xdr:colOff>
      <xdr:row>60</xdr:row>
      <xdr:rowOff>159851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74778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9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49403</xdr:rowOff>
    </xdr:from>
    <xdr:to>
      <xdr:col>77</xdr:col>
      <xdr:colOff>95250</xdr:colOff>
      <xdr:row>60</xdr:row>
      <xdr:rowOff>151003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161180</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105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30099</xdr:rowOff>
    </xdr:from>
    <xdr:to>
      <xdr:col>73</xdr:col>
      <xdr:colOff>44450</xdr:colOff>
      <xdr:row>60</xdr:row>
      <xdr:rowOff>131699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141876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8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24469</xdr:rowOff>
    </xdr:from>
    <xdr:to>
      <xdr:col>68</xdr:col>
      <xdr:colOff>203200</xdr:colOff>
      <xdr:row>60</xdr:row>
      <xdr:rowOff>126069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136246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49403</xdr:rowOff>
    </xdr:from>
    <xdr:to>
      <xdr:col>64</xdr:col>
      <xdr:colOff>152400</xdr:colOff>
      <xdr:row>60</xdr:row>
      <xdr:rowOff>151003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161180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0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実質公債費比率は、平成２９年度より償還が始まった起債があり、類似団体平均に近づいていた。平成３０年度以降は、類似団体平均とほぼ同水準になって</a:t>
          </a:r>
          <a:r>
            <a:rPr lang="ja-JP" altLang="en-US" sz="1100" b="0" i="0" baseline="0">
              <a:solidFill>
                <a:schemeClr val="dk1"/>
              </a:solidFill>
              <a:effectLst/>
              <a:latin typeface="+mn-lt"/>
              <a:ea typeface="+mn-ea"/>
              <a:cs typeface="+mn-cs"/>
            </a:rPr>
            <a:t>おり、直近の２年は類似団体平均を下回っているが、</a:t>
          </a:r>
          <a:r>
            <a:rPr lang="ja-JP" altLang="ja-JP" sz="1100" b="0" i="0" baseline="0">
              <a:solidFill>
                <a:schemeClr val="dk1"/>
              </a:solidFill>
              <a:effectLst/>
              <a:latin typeface="+mn-lt"/>
              <a:ea typeface="+mn-ea"/>
              <a:cs typeface="+mn-cs"/>
            </a:rPr>
            <a:t>今後も大規模事業が継続されるため、上昇していく可能性がある。縁故債の繰上償還に取り組むなど、今後も公債費の削減に努める。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3810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9850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90678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332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90678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9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41</xdr:row>
      <xdr:rowOff>61722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3674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将来負担比率は引き続き「－％」と、類似団体の中で最良となった。</a:t>
          </a:r>
          <a:r>
            <a:rPr lang="ja-JP" altLang="ja-JP" sz="1100" b="0" i="0" baseline="0">
              <a:solidFill>
                <a:schemeClr val="dk1"/>
              </a:solidFill>
              <a:effectLst/>
              <a:latin typeface="+mn-lt"/>
              <a:ea typeface="+mn-ea"/>
              <a:cs typeface="+mn-cs"/>
            </a:rPr>
            <a:t>今後も、</a:t>
          </a:r>
          <a:r>
            <a:rPr lang="ja-JP" altLang="ja-JP" sz="1100" baseline="0">
              <a:solidFill>
                <a:schemeClr val="dk1"/>
              </a:solidFill>
              <a:effectLst/>
              <a:latin typeface="+mn-lt"/>
              <a:ea typeface="+mn-ea"/>
              <a:cs typeface="+mn-cs"/>
            </a:rPr>
            <a:t>経常経費の削減や</a:t>
          </a:r>
          <a:r>
            <a:rPr lang="ja-JP" altLang="ja-JP" sz="1100" b="0" i="0" baseline="0">
              <a:solidFill>
                <a:schemeClr val="dk1"/>
              </a:solidFill>
              <a:effectLst/>
              <a:latin typeface="+mn-lt"/>
              <a:ea typeface="+mn-ea"/>
              <a:cs typeface="+mn-cs"/>
            </a:rPr>
            <a:t>財政調整基金を始めとした基金の積み立て、補助金等を有効活用することにより町負担額を削減するなど</a:t>
          </a:r>
          <a:r>
            <a:rPr lang="ja-JP" altLang="ja-JP" sz="1100" baseline="0">
              <a:solidFill>
                <a:schemeClr val="dk1"/>
              </a:solidFill>
              <a:effectLst/>
              <a:latin typeface="+mn-lt"/>
              <a:ea typeface="+mn-ea"/>
              <a:cs typeface="+mn-cs"/>
            </a:rPr>
            <a:t>、将来にわたり計画性のある健全な財政運営に努める。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8,370
8,208
5.93
5,580,825
5,236,434
297,151
2,857,939
4,849,426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人件費に係る経常収支比率は２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％と、類似団体平均より</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高</a:t>
          </a:r>
          <a:r>
            <a:rPr lang="ja-JP" altLang="ja-JP" sz="1100" b="0" i="0" baseline="0">
              <a:solidFill>
                <a:schemeClr val="dk1"/>
              </a:solidFill>
              <a:effectLst/>
              <a:latin typeface="+mn-lt"/>
              <a:ea typeface="+mn-ea"/>
              <a:cs typeface="+mn-cs"/>
            </a:rPr>
            <a:t>く、奈良県平均よりも</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ポイント低くなっている。時間外勤務手当については、必要最小限にとどめる理念の基、適正な手当の支出を行うことにより、今後も人件費の抑制に努める。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82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38</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74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物件費に係る経常収支比率は１１．</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％と、類似団体平均、全国平均、奈良県平均をそれぞれ</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ポイント下回った。これまで経常経費削減に努めてきた結果、概ね他団体より低い傾向にある。電算システムの他市町村との共同化の取り組みや競争入札を始めとし、今後も引き続き、経費の削減に努める。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76708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016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90424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01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90424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10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113284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10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39624</xdr:rowOff>
    </xdr:from>
    <xdr:to>
      <xdr:col>74</xdr:col>
      <xdr:colOff>31750</xdr:colOff>
      <xdr:row>16</xdr:row>
      <xdr:rowOff>141224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151401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扶助費に係る経常収支比率は６．</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％と、類似団体平均より１．</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ポイント高く、全国平均、奈良県平均よりも、それぞれ６．</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、３．</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ポイント低い状況にある。高齢化の影響もあり、社会保障費への負担は増加傾向である。今後も資格審査等の適正化に取り組み、削減に努める。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842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58</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9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93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66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その他の経常収支比率は、１</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％と、類似団体平均、全国平均、奈良県平均をそれぞれ１．</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ポイント下回った。維持補修費</a:t>
          </a:r>
          <a:r>
            <a:rPr lang="ja-JP" altLang="en-US" sz="1100" b="0" i="0" baseline="0">
              <a:solidFill>
                <a:schemeClr val="dk1"/>
              </a:solidFill>
              <a:effectLst/>
              <a:latin typeface="+mn-lt"/>
              <a:ea typeface="+mn-ea"/>
              <a:cs typeface="+mn-cs"/>
            </a:rPr>
            <a:t>、繰出金</a:t>
          </a:r>
          <a:r>
            <a:rPr lang="ja-JP" altLang="ja-JP" sz="1100" b="0" i="0" baseline="0">
              <a:solidFill>
                <a:schemeClr val="dk1"/>
              </a:solidFill>
              <a:effectLst/>
              <a:latin typeface="+mn-lt"/>
              <a:ea typeface="+mn-ea"/>
              <a:cs typeface="+mn-cs"/>
            </a:rPr>
            <a:t>の減少等により、昨年度より</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％減少した。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85852</xdr:rowOff>
    </xdr:from>
    <xdr:to>
      <xdr:col>82</xdr:col>
      <xdr:colOff>107950</xdr:colOff>
      <xdr:row>57</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870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51562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796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168148</xdr:rowOff>
    </xdr:from>
    <xdr:to>
      <xdr:col>73</xdr:col>
      <xdr:colOff>180975</xdr:colOff>
      <xdr:row>57</xdr:row>
      <xdr:rowOff>51562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769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131572</xdr:rowOff>
    </xdr:from>
    <xdr:to>
      <xdr:col>69</xdr:col>
      <xdr:colOff>92075</xdr:colOff>
      <xdr:row>56</xdr:row>
      <xdr:rowOff>168148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732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xdr:rowOff>
    </xdr:from>
    <xdr:to>
      <xdr:col>74</xdr:col>
      <xdr:colOff>31750</xdr:colOff>
      <xdr:row>57</xdr:row>
      <xdr:rowOff>102362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117348</xdr:rowOff>
    </xdr:from>
    <xdr:to>
      <xdr:col>69</xdr:col>
      <xdr:colOff>142875</xdr:colOff>
      <xdr:row>57</xdr:row>
      <xdr:rowOff>47498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57675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80772</xdr:rowOff>
    </xdr:from>
    <xdr:to>
      <xdr:col>65</xdr:col>
      <xdr:colOff>53975</xdr:colOff>
      <xdr:row>57</xdr:row>
      <xdr:rowOff>10922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21099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補助費に係る経常収支比率は１</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％と、類似団体平均より０．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ポイント低く、全国平均、奈良県平均よりもそれぞれ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、３．</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ポイント高くなっている。一部事務組合への負担金が占める割合が大きいため、町としての経費負担のあり方や、行政効果や活動実績等を再点検し、見直しや廃止を行ってきている。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540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69850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60706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起債の発行については、極力、交付税算入のあるものを発行する一方、繰上償還を実施してきたこともあり、公債費に係る経常収支比率は１</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％と、類似団体平均、全国平均、奈良県平均をそれぞれ</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ポイント下回った。近年、類似団体平均値に近づいてきており、今後も</a:t>
          </a:r>
          <a:r>
            <a:rPr lang="ja-JP" altLang="en-US" sz="1100" b="0" i="0" baseline="0">
              <a:solidFill>
                <a:schemeClr val="dk1"/>
              </a:solidFill>
              <a:effectLst/>
              <a:latin typeface="+mn-lt"/>
              <a:ea typeface="+mn-ea"/>
              <a:cs typeface="+mn-cs"/>
            </a:rPr>
            <a:t>駅周辺整備事業等</a:t>
          </a:r>
          <a:r>
            <a:rPr lang="ja-JP" altLang="ja-JP" sz="1100" b="0" i="0" baseline="0">
              <a:solidFill>
                <a:schemeClr val="dk1"/>
              </a:solidFill>
              <a:effectLst/>
              <a:latin typeface="+mn-lt"/>
              <a:ea typeface="+mn-ea"/>
              <a:cs typeface="+mn-cs"/>
            </a:rPr>
            <a:t>大規模事業の新規借入の予定があるため、縁故債の繰上償還等に取り組み、公債費の削減に努める。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0581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0771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077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107950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08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19050</xdr:rowOff>
    </xdr:from>
    <xdr:to>
      <xdr:col>20</xdr:col>
      <xdr:colOff>38100</xdr:colOff>
      <xdr:row>76</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167639</xdr:rowOff>
    </xdr:from>
    <xdr:to>
      <xdr:col>15</xdr:col>
      <xdr:colOff>149225</xdr:colOff>
      <xdr:row>76</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107967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公債費以外の経常収支比率は</a:t>
          </a:r>
          <a:r>
            <a:rPr lang="ja-JP" altLang="en-US" sz="1100" b="0" i="0" baseline="0">
              <a:solidFill>
                <a:schemeClr val="dk1"/>
              </a:solidFill>
              <a:effectLst/>
              <a:latin typeface="+mn-lt"/>
              <a:ea typeface="+mn-ea"/>
              <a:cs typeface="+mn-cs"/>
            </a:rPr>
            <a:t>６８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％で、類似団体平均より</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高</a:t>
          </a:r>
          <a:r>
            <a:rPr lang="ja-JP" altLang="ja-JP" sz="1100" b="0" i="0" baseline="0">
              <a:solidFill>
                <a:schemeClr val="dk1"/>
              </a:solidFill>
              <a:effectLst/>
              <a:latin typeface="+mn-lt"/>
              <a:ea typeface="+mn-ea"/>
              <a:cs typeface="+mn-cs"/>
            </a:rPr>
            <a:t>く、全国平均、奈良県平均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それぞれ</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ポイント下回っている。今後も町単独事業の見直しなどを実施し、</a:t>
          </a:r>
          <a:r>
            <a:rPr lang="ja-JP" altLang="ja-JP" sz="1100" b="0" i="0">
              <a:solidFill>
                <a:schemeClr val="dk1"/>
              </a:solidFill>
              <a:effectLst/>
              <a:latin typeface="+mn-lt"/>
              <a:ea typeface="+mn-ea"/>
              <a:cs typeface="+mn-cs"/>
            </a:rPr>
            <a:t>経常経費の支出抑制</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168911</xdr:rowOff>
    </xdr:from>
    <xdr:to>
      <xdr:col>82</xdr:col>
      <xdr:colOff>107950</xdr:colOff>
      <xdr:row>77</xdr:row>
      <xdr:rowOff>77470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991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77</xdr:row>
      <xdr:rowOff>123189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79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54611</xdr:rowOff>
    </xdr:from>
    <xdr:to>
      <xdr:col>73</xdr:col>
      <xdr:colOff>180975</xdr:colOff>
      <xdr:row>77</xdr:row>
      <xdr:rowOff>123189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562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54611</xdr:rowOff>
    </xdr:from>
    <xdr:to>
      <xdr:col>69</xdr:col>
      <xdr:colOff>92075</xdr:colOff>
      <xdr:row>77</xdr:row>
      <xdr:rowOff>107950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562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90188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26670</xdr:rowOff>
    </xdr:from>
    <xdr:to>
      <xdr:col>78</xdr:col>
      <xdr:colOff>120650</xdr:colOff>
      <xdr:row>77</xdr:row>
      <xdr:rowOff>128270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72389</xdr:rowOff>
    </xdr:from>
    <xdr:to>
      <xdr:col>74</xdr:col>
      <xdr:colOff>31750</xdr:colOff>
      <xdr:row>78</xdr:row>
      <xdr:rowOff>2539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12716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3811</xdr:rowOff>
    </xdr:from>
    <xdr:to>
      <xdr:col>69</xdr:col>
      <xdr:colOff>142875</xdr:colOff>
      <xdr:row>77</xdr:row>
      <xdr:rowOff>105411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115588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168927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47379</xdr:rowOff>
    </xdr:from>
    <xdr:to>
      <xdr:col>29</xdr:col>
      <xdr:colOff>127000</xdr:colOff>
      <xdr:row>17</xdr:row>
      <xdr:rowOff>69454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09654"/>
          <a:ext cx="647700" cy="22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69454</xdr:rowOff>
    </xdr:from>
    <xdr:to>
      <xdr:col>26</xdr:col>
      <xdr:colOff>50800</xdr:colOff>
      <xdr:row>17</xdr:row>
      <xdr:rowOff>70231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31729"/>
          <a:ext cx="698500" cy="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59472</xdr:rowOff>
    </xdr:from>
    <xdr:to>
      <xdr:col>22</xdr:col>
      <xdr:colOff>114300</xdr:colOff>
      <xdr:row>17</xdr:row>
      <xdr:rowOff>70231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21747"/>
          <a:ext cx="698500" cy="10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58466</xdr:rowOff>
    </xdr:from>
    <xdr:to>
      <xdr:col>18</xdr:col>
      <xdr:colOff>177800</xdr:colOff>
      <xdr:row>17</xdr:row>
      <xdr:rowOff>59472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20741"/>
          <a:ext cx="6985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168029</xdr:rowOff>
    </xdr:from>
    <xdr:to>
      <xdr:col>29</xdr:col>
      <xdr:colOff>177800</xdr:colOff>
      <xdr:row>17</xdr:row>
      <xdr:rowOff>98179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58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140106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3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18654</xdr:rowOff>
    </xdr:from>
    <xdr:to>
      <xdr:col>26</xdr:col>
      <xdr:colOff>101600</xdr:colOff>
      <xdr:row>17</xdr:row>
      <xdr:rowOff>120254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80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105031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6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19431</xdr:rowOff>
    </xdr:from>
    <xdr:to>
      <xdr:col>22</xdr:col>
      <xdr:colOff>165100</xdr:colOff>
      <xdr:row>17</xdr:row>
      <xdr:rowOff>121031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8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105808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6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8672</xdr:rowOff>
    </xdr:from>
    <xdr:to>
      <xdr:col>19</xdr:col>
      <xdr:colOff>38100</xdr:colOff>
      <xdr:row>17</xdr:row>
      <xdr:rowOff>110272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70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95049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5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7666</xdr:rowOff>
    </xdr:from>
    <xdr:to>
      <xdr:col>15</xdr:col>
      <xdr:colOff>101600</xdr:colOff>
      <xdr:row>17</xdr:row>
      <xdr:rowOff>109266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69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94043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5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29921</xdr:rowOff>
    </xdr:from>
    <xdr:to>
      <xdr:col>29</xdr:col>
      <xdr:colOff>127000</xdr:colOff>
      <xdr:row>37</xdr:row>
      <xdr:rowOff>29940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54621"/>
          <a:ext cx="647700" cy="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29940</xdr:rowOff>
    </xdr:from>
    <xdr:to>
      <xdr:col>26</xdr:col>
      <xdr:colOff>50800</xdr:colOff>
      <xdr:row>37</xdr:row>
      <xdr:rowOff>39922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54640"/>
          <a:ext cx="698500" cy="9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18167</xdr:rowOff>
    </xdr:from>
    <xdr:to>
      <xdr:col>22</xdr:col>
      <xdr:colOff>114300</xdr:colOff>
      <xdr:row>37</xdr:row>
      <xdr:rowOff>39922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42867"/>
          <a:ext cx="698500" cy="21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124771</xdr:rowOff>
    </xdr:from>
    <xdr:to>
      <xdr:col>18</xdr:col>
      <xdr:colOff>177800</xdr:colOff>
      <xdr:row>37</xdr:row>
      <xdr:rowOff>18167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78021"/>
          <a:ext cx="698500" cy="6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150571</xdr:rowOff>
    </xdr:from>
    <xdr:to>
      <xdr:col>29</xdr:col>
      <xdr:colOff>177800</xdr:colOff>
      <xdr:row>37</xdr:row>
      <xdr:rowOff>80721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03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122648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150590</xdr:rowOff>
    </xdr:from>
    <xdr:to>
      <xdr:col>26</xdr:col>
      <xdr:colOff>101600</xdr:colOff>
      <xdr:row>37</xdr:row>
      <xdr:rowOff>80740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0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65517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90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160572</xdr:rowOff>
    </xdr:from>
    <xdr:to>
      <xdr:col>22</xdr:col>
      <xdr:colOff>165100</xdr:colOff>
      <xdr:row>37</xdr:row>
      <xdr:rowOff>90722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13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75499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0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138817</xdr:rowOff>
    </xdr:from>
    <xdr:to>
      <xdr:col>19</xdr:col>
      <xdr:colOff>38100</xdr:colOff>
      <xdr:row>37</xdr:row>
      <xdr:rowOff>68967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92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53744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7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73971</xdr:rowOff>
    </xdr:from>
    <xdr:to>
      <xdr:col>15</xdr:col>
      <xdr:colOff>101600</xdr:colOff>
      <xdr:row>37</xdr:row>
      <xdr:rowOff>4121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27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160348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1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8,370
8,208
5.93
5,580,825
5,236,434
297,151
2,857,939
4,849,426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14671</xdr:rowOff>
    </xdr:from>
    <xdr:to>
      <xdr:col>24</xdr:col>
      <xdr:colOff>63500</xdr:colOff>
      <xdr:row>37</xdr:row>
      <xdr:rowOff>60871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58321"/>
          <a:ext cx="8382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60871</xdr:rowOff>
    </xdr:from>
    <xdr:to>
      <xdr:col>19</xdr:col>
      <xdr:colOff>177800</xdr:colOff>
      <xdr:row>37</xdr:row>
      <xdr:rowOff>77208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4521"/>
          <a:ext cx="889000" cy="1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62997</xdr:rowOff>
    </xdr:from>
    <xdr:to>
      <xdr:col>15</xdr:col>
      <xdr:colOff>50800</xdr:colOff>
      <xdr:row>37</xdr:row>
      <xdr:rowOff>77208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06647"/>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39116</xdr:rowOff>
    </xdr:from>
    <xdr:to>
      <xdr:col>10</xdr:col>
      <xdr:colOff>114300</xdr:colOff>
      <xdr:row>37</xdr:row>
      <xdr:rowOff>62997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82766"/>
          <a:ext cx="889000" cy="2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135321</xdr:rowOff>
    </xdr:from>
    <xdr:to>
      <xdr:col>24</xdr:col>
      <xdr:colOff>114300</xdr:colOff>
      <xdr:row>37</xdr:row>
      <xdr:rowOff>65471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113748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10071</xdr:rowOff>
    </xdr:from>
    <xdr:to>
      <xdr:col>20</xdr:col>
      <xdr:colOff>38100</xdr:colOff>
      <xdr:row>37</xdr:row>
      <xdr:rowOff>111671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102798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4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26408</xdr:rowOff>
    </xdr:from>
    <xdr:to>
      <xdr:col>15</xdr:col>
      <xdr:colOff>101600</xdr:colOff>
      <xdr:row>37</xdr:row>
      <xdr:rowOff>128008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119135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12197</xdr:rowOff>
    </xdr:from>
    <xdr:to>
      <xdr:col>10</xdr:col>
      <xdr:colOff>165100</xdr:colOff>
      <xdr:row>37</xdr:row>
      <xdr:rowOff>113797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104924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159766</xdr:rowOff>
    </xdr:from>
    <xdr:to>
      <xdr:col>6</xdr:col>
      <xdr:colOff>38100</xdr:colOff>
      <xdr:row>37</xdr:row>
      <xdr:rowOff>89916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66322</xdr:rowOff>
    </xdr:from>
    <xdr:to>
      <xdr:col>24</xdr:col>
      <xdr:colOff>63500</xdr:colOff>
      <xdr:row>58</xdr:row>
      <xdr:rowOff>79008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10422"/>
          <a:ext cx="8382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79008</xdr:rowOff>
    </xdr:from>
    <xdr:to>
      <xdr:col>19</xdr:col>
      <xdr:colOff>177800</xdr:colOff>
      <xdr:row>58</xdr:row>
      <xdr:rowOff>97064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23108"/>
          <a:ext cx="889000" cy="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97064</xdr:rowOff>
    </xdr:from>
    <xdr:to>
      <xdr:col>15</xdr:col>
      <xdr:colOff>50800</xdr:colOff>
      <xdr:row>58</xdr:row>
      <xdr:rowOff>111241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41164"/>
          <a:ext cx="889000" cy="1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105694</xdr:rowOff>
    </xdr:from>
    <xdr:to>
      <xdr:col>10</xdr:col>
      <xdr:colOff>114300</xdr:colOff>
      <xdr:row>58</xdr:row>
      <xdr:rowOff>111241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49794"/>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15522</xdr:rowOff>
    </xdr:from>
    <xdr:to>
      <xdr:col>24</xdr:col>
      <xdr:colOff>114300</xdr:colOff>
      <xdr:row>58</xdr:row>
      <xdr:rowOff>117122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101899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7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28208</xdr:rowOff>
    </xdr:from>
    <xdr:to>
      <xdr:col>20</xdr:col>
      <xdr:colOff>38100</xdr:colOff>
      <xdr:row>58</xdr:row>
      <xdr:rowOff>129808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120935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6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46264</xdr:rowOff>
    </xdr:from>
    <xdr:to>
      <xdr:col>15</xdr:col>
      <xdr:colOff>101600</xdr:colOff>
      <xdr:row>58</xdr:row>
      <xdr:rowOff>147864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9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138991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8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60441</xdr:rowOff>
    </xdr:from>
    <xdr:to>
      <xdr:col>10</xdr:col>
      <xdr:colOff>165100</xdr:colOff>
      <xdr:row>58</xdr:row>
      <xdr:rowOff>162041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153168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9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54894</xdr:rowOff>
    </xdr:from>
    <xdr:to>
      <xdr:col>6</xdr:col>
      <xdr:colOff>38100</xdr:colOff>
      <xdr:row>58</xdr:row>
      <xdr:rowOff>156494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9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147621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163398</xdr:rowOff>
    </xdr:from>
    <xdr:to>
      <xdr:col>24</xdr:col>
      <xdr:colOff>63500</xdr:colOff>
      <xdr:row>78</xdr:row>
      <xdr:rowOff>164885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36498"/>
          <a:ext cx="8382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158845</xdr:rowOff>
    </xdr:from>
    <xdr:to>
      <xdr:col>19</xdr:col>
      <xdr:colOff>177800</xdr:colOff>
      <xdr:row>78</xdr:row>
      <xdr:rowOff>164885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31945"/>
          <a:ext cx="8890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157626</xdr:rowOff>
    </xdr:from>
    <xdr:to>
      <xdr:col>15</xdr:col>
      <xdr:colOff>50800</xdr:colOff>
      <xdr:row>78</xdr:row>
      <xdr:rowOff>158845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3072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157626</xdr:rowOff>
    </xdr:from>
    <xdr:to>
      <xdr:col>10</xdr:col>
      <xdr:colOff>114300</xdr:colOff>
      <xdr:row>78</xdr:row>
      <xdr:rowOff>169799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30726"/>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112598</xdr:rowOff>
    </xdr:from>
    <xdr:to>
      <xdr:col>24</xdr:col>
      <xdr:colOff>114300</xdr:colOff>
      <xdr:row>79</xdr:row>
      <xdr:rowOff>42748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27525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0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114085</xdr:rowOff>
    </xdr:from>
    <xdr:to>
      <xdr:col>20</xdr:col>
      <xdr:colOff>38100</xdr:colOff>
      <xdr:row>79</xdr:row>
      <xdr:rowOff>44235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35362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108045</xdr:rowOff>
    </xdr:from>
    <xdr:to>
      <xdr:col>15</xdr:col>
      <xdr:colOff>101600</xdr:colOff>
      <xdr:row>79</xdr:row>
      <xdr:rowOff>38195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29322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7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106826</xdr:rowOff>
    </xdr:from>
    <xdr:to>
      <xdr:col>10</xdr:col>
      <xdr:colOff>165100</xdr:colOff>
      <xdr:row>79</xdr:row>
      <xdr:rowOff>36976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28103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7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118999</xdr:rowOff>
    </xdr:from>
    <xdr:to>
      <xdr:col>6</xdr:col>
      <xdr:colOff>38100</xdr:colOff>
      <xdr:row>79</xdr:row>
      <xdr:rowOff>49149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40276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8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6981</xdr:rowOff>
    </xdr:from>
    <xdr:to>
      <xdr:col>24</xdr:col>
      <xdr:colOff>63500</xdr:colOff>
      <xdr:row>96</xdr:row>
      <xdr:rowOff>108359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94731"/>
          <a:ext cx="838200" cy="27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108359</xdr:rowOff>
    </xdr:from>
    <xdr:to>
      <xdr:col>19</xdr:col>
      <xdr:colOff>177800</xdr:colOff>
      <xdr:row>96</xdr:row>
      <xdr:rowOff>164302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67559"/>
          <a:ext cx="889000" cy="5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164302</xdr:rowOff>
    </xdr:from>
    <xdr:to>
      <xdr:col>15</xdr:col>
      <xdr:colOff>50800</xdr:colOff>
      <xdr:row>97</xdr:row>
      <xdr:rowOff>58330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23502"/>
          <a:ext cx="889000" cy="6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58330</xdr:rowOff>
    </xdr:from>
    <xdr:to>
      <xdr:col>10</xdr:col>
      <xdr:colOff>114300</xdr:colOff>
      <xdr:row>97</xdr:row>
      <xdr:rowOff>65590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88980"/>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127631</xdr:rowOff>
    </xdr:from>
    <xdr:to>
      <xdr:col>24</xdr:col>
      <xdr:colOff>114300</xdr:colOff>
      <xdr:row>95</xdr:row>
      <xdr:rowOff>57781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4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150508</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9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57559</xdr:rowOff>
    </xdr:from>
    <xdr:to>
      <xdr:col>20</xdr:col>
      <xdr:colOff>38100</xdr:colOff>
      <xdr:row>96</xdr:row>
      <xdr:rowOff>159159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4236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2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113502</xdr:rowOff>
    </xdr:from>
    <xdr:to>
      <xdr:col>15</xdr:col>
      <xdr:colOff>101600</xdr:colOff>
      <xdr:row>97</xdr:row>
      <xdr:rowOff>43652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60179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3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7530</xdr:rowOff>
    </xdr:from>
    <xdr:to>
      <xdr:col>10</xdr:col>
      <xdr:colOff>165100</xdr:colOff>
      <xdr:row>97</xdr:row>
      <xdr:rowOff>109130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100257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3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14790</xdr:rowOff>
    </xdr:from>
    <xdr:to>
      <xdr:col>6</xdr:col>
      <xdr:colOff>38100</xdr:colOff>
      <xdr:row>97</xdr:row>
      <xdr:rowOff>116390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107517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3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56528</xdr:rowOff>
    </xdr:from>
    <xdr:to>
      <xdr:col>55</xdr:col>
      <xdr:colOff>0</xdr:colOff>
      <xdr:row>37</xdr:row>
      <xdr:rowOff>103840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57278"/>
          <a:ext cx="838200" cy="39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56528</xdr:rowOff>
    </xdr:from>
    <xdr:to>
      <xdr:col>50</xdr:col>
      <xdr:colOff>114300</xdr:colOff>
      <xdr:row>37</xdr:row>
      <xdr:rowOff>132286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57278"/>
          <a:ext cx="889000" cy="4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96091</xdr:rowOff>
    </xdr:from>
    <xdr:to>
      <xdr:col>45</xdr:col>
      <xdr:colOff>177800</xdr:colOff>
      <xdr:row>37</xdr:row>
      <xdr:rowOff>132286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3974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96091</xdr:rowOff>
    </xdr:from>
    <xdr:to>
      <xdr:col>41</xdr:col>
      <xdr:colOff>50800</xdr:colOff>
      <xdr:row>37</xdr:row>
      <xdr:rowOff>116352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39741"/>
          <a:ext cx="889000" cy="2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53040</xdr:rowOff>
    </xdr:from>
    <xdr:to>
      <xdr:col>55</xdr:col>
      <xdr:colOff>50800</xdr:colOff>
      <xdr:row>37</xdr:row>
      <xdr:rowOff>154640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139417</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1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5728</xdr:rowOff>
    </xdr:from>
    <xdr:to>
      <xdr:col>50</xdr:col>
      <xdr:colOff>165100</xdr:colOff>
      <xdr:row>35</xdr:row>
      <xdr:rowOff>107328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98455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9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81486</xdr:rowOff>
    </xdr:from>
    <xdr:to>
      <xdr:col>46</xdr:col>
      <xdr:colOff>38100</xdr:colOff>
      <xdr:row>38</xdr:row>
      <xdr:rowOff>11636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2763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1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45291</xdr:rowOff>
    </xdr:from>
    <xdr:to>
      <xdr:col>41</xdr:col>
      <xdr:colOff>101600</xdr:colOff>
      <xdr:row>37</xdr:row>
      <xdr:rowOff>146891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8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138018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8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65552</xdr:rowOff>
    </xdr:from>
    <xdr:to>
      <xdr:col>36</xdr:col>
      <xdr:colOff>165100</xdr:colOff>
      <xdr:row>37</xdr:row>
      <xdr:rowOff>167153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092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158280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55135</xdr:rowOff>
    </xdr:from>
    <xdr:to>
      <xdr:col>55</xdr:col>
      <xdr:colOff>0</xdr:colOff>
      <xdr:row>58</xdr:row>
      <xdr:rowOff>5904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827785"/>
          <a:ext cx="838200" cy="1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105580</xdr:rowOff>
    </xdr:from>
    <xdr:to>
      <xdr:col>50</xdr:col>
      <xdr:colOff>114300</xdr:colOff>
      <xdr:row>58</xdr:row>
      <xdr:rowOff>5904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78230"/>
          <a:ext cx="889000" cy="7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104486</xdr:rowOff>
    </xdr:from>
    <xdr:to>
      <xdr:col>45</xdr:col>
      <xdr:colOff>177800</xdr:colOff>
      <xdr:row>57</xdr:row>
      <xdr:rowOff>105580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77136"/>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104486</xdr:rowOff>
    </xdr:from>
    <xdr:to>
      <xdr:col>41</xdr:col>
      <xdr:colOff>50800</xdr:colOff>
      <xdr:row>58</xdr:row>
      <xdr:rowOff>53332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77136"/>
          <a:ext cx="889000" cy="1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4335</xdr:rowOff>
    </xdr:from>
    <xdr:to>
      <xdr:col>55</xdr:col>
      <xdr:colOff>50800</xdr:colOff>
      <xdr:row>57</xdr:row>
      <xdr:rowOff>105935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154212</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5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126554</xdr:rowOff>
    </xdr:from>
    <xdr:to>
      <xdr:col>50</xdr:col>
      <xdr:colOff>165100</xdr:colOff>
      <xdr:row>58</xdr:row>
      <xdr:rowOff>56704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47831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99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54780</xdr:rowOff>
    </xdr:from>
    <xdr:to>
      <xdr:col>46</xdr:col>
      <xdr:colOff>38100</xdr:colOff>
      <xdr:row>57</xdr:row>
      <xdr:rowOff>156380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147507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92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53686</xdr:rowOff>
    </xdr:from>
    <xdr:to>
      <xdr:col>41</xdr:col>
      <xdr:colOff>101600</xdr:colOff>
      <xdr:row>57</xdr:row>
      <xdr:rowOff>155286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2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146413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91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2532</xdr:rowOff>
    </xdr:from>
    <xdr:to>
      <xdr:col>36</xdr:col>
      <xdr:colOff>165100</xdr:colOff>
      <xdr:row>58</xdr:row>
      <xdr:rowOff>104132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95259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141495</xdr:rowOff>
    </xdr:from>
    <xdr:to>
      <xdr:col>55</xdr:col>
      <xdr:colOff>0</xdr:colOff>
      <xdr:row>79</xdr:row>
      <xdr:rowOff>27358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14595"/>
          <a:ext cx="8382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22710</xdr:rowOff>
    </xdr:from>
    <xdr:to>
      <xdr:col>50</xdr:col>
      <xdr:colOff>114300</xdr:colOff>
      <xdr:row>79</xdr:row>
      <xdr:rowOff>27358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67260"/>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36990</xdr:rowOff>
    </xdr:from>
    <xdr:to>
      <xdr:col>45</xdr:col>
      <xdr:colOff>177800</xdr:colOff>
      <xdr:row>79</xdr:row>
      <xdr:rowOff>22710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10090"/>
          <a:ext cx="889000" cy="15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36990</xdr:rowOff>
    </xdr:from>
    <xdr:to>
      <xdr:col>41</xdr:col>
      <xdr:colOff>50800</xdr:colOff>
      <xdr:row>79</xdr:row>
      <xdr:rowOff>8834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10090"/>
          <a:ext cx="889000" cy="14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90695</xdr:rowOff>
    </xdr:from>
    <xdr:to>
      <xdr:col>55</xdr:col>
      <xdr:colOff>50800</xdr:colOff>
      <xdr:row>79</xdr:row>
      <xdr:rowOff>20845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5622</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7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148008</xdr:rowOff>
    </xdr:from>
    <xdr:to>
      <xdr:col>50</xdr:col>
      <xdr:colOff>165100</xdr:colOff>
      <xdr:row>79</xdr:row>
      <xdr:rowOff>78158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69285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1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143360</xdr:rowOff>
    </xdr:from>
    <xdr:to>
      <xdr:col>46</xdr:col>
      <xdr:colOff>38100</xdr:colOff>
      <xdr:row>79</xdr:row>
      <xdr:rowOff>73510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1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64637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0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157640</xdr:rowOff>
    </xdr:from>
    <xdr:to>
      <xdr:col>41</xdr:col>
      <xdr:colOff>101600</xdr:colOff>
      <xdr:row>78</xdr:row>
      <xdr:rowOff>87790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104317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1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129484</xdr:rowOff>
    </xdr:from>
    <xdr:to>
      <xdr:col>36</xdr:col>
      <xdr:colOff>165100</xdr:colOff>
      <xdr:row>79</xdr:row>
      <xdr:rowOff>59634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0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50761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9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148647</xdr:rowOff>
    </xdr:from>
    <xdr:to>
      <xdr:col>55</xdr:col>
      <xdr:colOff>0</xdr:colOff>
      <xdr:row>96</xdr:row>
      <xdr:rowOff>154056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607847"/>
          <a:ext cx="8382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154056</xdr:rowOff>
    </xdr:from>
    <xdr:to>
      <xdr:col>50</xdr:col>
      <xdr:colOff>114300</xdr:colOff>
      <xdr:row>97</xdr:row>
      <xdr:rowOff>74051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613256"/>
          <a:ext cx="889000" cy="9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59823</xdr:rowOff>
    </xdr:from>
    <xdr:to>
      <xdr:col>45</xdr:col>
      <xdr:colOff>177800</xdr:colOff>
      <xdr:row>97</xdr:row>
      <xdr:rowOff>74051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690473"/>
          <a:ext cx="8890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50093</xdr:rowOff>
    </xdr:from>
    <xdr:to>
      <xdr:col>41</xdr:col>
      <xdr:colOff>50800</xdr:colOff>
      <xdr:row>97</xdr:row>
      <xdr:rowOff>59823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680743"/>
          <a:ext cx="889000" cy="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97847</xdr:rowOff>
    </xdr:from>
    <xdr:to>
      <xdr:col>55</xdr:col>
      <xdr:colOff>50800</xdr:colOff>
      <xdr:row>97</xdr:row>
      <xdr:rowOff>27997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5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76274</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3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103256</xdr:rowOff>
    </xdr:from>
    <xdr:to>
      <xdr:col>50</xdr:col>
      <xdr:colOff>165100</xdr:colOff>
      <xdr:row>97</xdr:row>
      <xdr:rowOff>33406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5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24533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6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23251</xdr:rowOff>
    </xdr:from>
    <xdr:to>
      <xdr:col>46</xdr:col>
      <xdr:colOff>38100</xdr:colOff>
      <xdr:row>97</xdr:row>
      <xdr:rowOff>124851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115978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74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9023</xdr:rowOff>
    </xdr:from>
    <xdr:to>
      <xdr:col>41</xdr:col>
      <xdr:colOff>101600</xdr:colOff>
      <xdr:row>97</xdr:row>
      <xdr:rowOff>110623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101750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3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170743</xdr:rowOff>
    </xdr:from>
    <xdr:to>
      <xdr:col>36</xdr:col>
      <xdr:colOff>165100</xdr:colOff>
      <xdr:row>97</xdr:row>
      <xdr:rowOff>100893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62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92020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72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121952</xdr:rowOff>
    </xdr:from>
    <xdr:to>
      <xdr:col>85</xdr:col>
      <xdr:colOff>127000</xdr:colOff>
      <xdr:row>76</xdr:row>
      <xdr:rowOff>152040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152152"/>
          <a:ext cx="838200" cy="3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121952</xdr:rowOff>
    </xdr:from>
    <xdr:to>
      <xdr:col>81</xdr:col>
      <xdr:colOff>50800</xdr:colOff>
      <xdr:row>77</xdr:row>
      <xdr:rowOff>92280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152152"/>
          <a:ext cx="889000" cy="1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92270</xdr:rowOff>
    </xdr:from>
    <xdr:to>
      <xdr:col>76</xdr:col>
      <xdr:colOff>114300</xdr:colOff>
      <xdr:row>77</xdr:row>
      <xdr:rowOff>92280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93920"/>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75509</xdr:rowOff>
    </xdr:from>
    <xdr:to>
      <xdr:col>71</xdr:col>
      <xdr:colOff>177800</xdr:colOff>
      <xdr:row>77</xdr:row>
      <xdr:rowOff>92270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77159"/>
          <a:ext cx="889000" cy="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101240</xdr:rowOff>
    </xdr:from>
    <xdr:to>
      <xdr:col>85</xdr:col>
      <xdr:colOff>177800</xdr:colOff>
      <xdr:row>77</xdr:row>
      <xdr:rowOff>31390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79667</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0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71152</xdr:rowOff>
    </xdr:from>
    <xdr:to>
      <xdr:col>81</xdr:col>
      <xdr:colOff>101600</xdr:colOff>
      <xdr:row>77</xdr:row>
      <xdr:rowOff>1302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17828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41480</xdr:rowOff>
    </xdr:from>
    <xdr:to>
      <xdr:col>76</xdr:col>
      <xdr:colOff>165100</xdr:colOff>
      <xdr:row>77</xdr:row>
      <xdr:rowOff>143080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134207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3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41470</xdr:rowOff>
    </xdr:from>
    <xdr:to>
      <xdr:col>72</xdr:col>
      <xdr:colOff>38100</xdr:colOff>
      <xdr:row>77</xdr:row>
      <xdr:rowOff>143070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134197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3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24709</xdr:rowOff>
    </xdr:from>
    <xdr:to>
      <xdr:col>67</xdr:col>
      <xdr:colOff>101600</xdr:colOff>
      <xdr:row>77</xdr:row>
      <xdr:rowOff>126309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117436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21282</xdr:rowOff>
    </xdr:from>
    <xdr:to>
      <xdr:col>85</xdr:col>
      <xdr:colOff>127000</xdr:colOff>
      <xdr:row>98</xdr:row>
      <xdr:rowOff>160127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823382"/>
          <a:ext cx="838200" cy="13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21282</xdr:rowOff>
    </xdr:from>
    <xdr:to>
      <xdr:col>81</xdr:col>
      <xdr:colOff>50800</xdr:colOff>
      <xdr:row>99</xdr:row>
      <xdr:rowOff>1659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23382"/>
          <a:ext cx="889000" cy="1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1659</xdr:rowOff>
    </xdr:from>
    <xdr:to>
      <xdr:col>76</xdr:col>
      <xdr:colOff>114300</xdr:colOff>
      <xdr:row>99</xdr:row>
      <xdr:rowOff>58806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75209"/>
          <a:ext cx="889000" cy="5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58806</xdr:rowOff>
    </xdr:from>
    <xdr:to>
      <xdr:col>71</xdr:col>
      <xdr:colOff>177800</xdr:colOff>
      <xdr:row>99</xdr:row>
      <xdr:rowOff>89346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7032356"/>
          <a:ext cx="8890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109327</xdr:rowOff>
    </xdr:from>
    <xdr:to>
      <xdr:col>85</xdr:col>
      <xdr:colOff>177800</xdr:colOff>
      <xdr:row>99</xdr:row>
      <xdr:rowOff>39477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1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24254</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2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141932</xdr:rowOff>
    </xdr:from>
    <xdr:to>
      <xdr:col>81</xdr:col>
      <xdr:colOff>101600</xdr:colOff>
      <xdr:row>98</xdr:row>
      <xdr:rowOff>72082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77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88609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54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122309</xdr:rowOff>
    </xdr:from>
    <xdr:to>
      <xdr:col>76</xdr:col>
      <xdr:colOff>165100</xdr:colOff>
      <xdr:row>99</xdr:row>
      <xdr:rowOff>52459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43586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8006</xdr:rowOff>
    </xdr:from>
    <xdr:to>
      <xdr:col>72</xdr:col>
      <xdr:colOff>38100</xdr:colOff>
      <xdr:row>99</xdr:row>
      <xdr:rowOff>109606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8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100733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7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38546</xdr:rowOff>
    </xdr:from>
    <xdr:to>
      <xdr:col>67</xdr:col>
      <xdr:colOff>101600</xdr:colOff>
      <xdr:row>99</xdr:row>
      <xdr:rowOff>140146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70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131273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10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22568</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109418"/>
          <a:ext cx="838200" cy="10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22568</xdr:rowOff>
    </xdr:from>
    <xdr:to>
      <xdr:col>111</xdr:col>
      <xdr:colOff>177800</xdr:colOff>
      <xdr:row>55</xdr:row>
      <xdr:rowOff>137071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109418"/>
          <a:ext cx="889000" cy="45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41749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137071</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566821"/>
          <a:ext cx="889000" cy="59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143218</xdr:rowOff>
    </xdr:from>
    <xdr:to>
      <xdr:col>112</xdr:col>
      <xdr:colOff>38100</xdr:colOff>
      <xdr:row>53</xdr:row>
      <xdr:rowOff>73368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0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89895</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883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86271</xdr:rowOff>
    </xdr:from>
    <xdr:to>
      <xdr:col>107</xdr:col>
      <xdr:colOff>101600</xdr:colOff>
      <xdr:row>56</xdr:row>
      <xdr:rowOff>16421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51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32948</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2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93477</xdr:rowOff>
    </xdr:from>
    <xdr:to>
      <xdr:col>116</xdr:col>
      <xdr:colOff>63500</xdr:colOff>
      <xdr:row>77</xdr:row>
      <xdr:rowOff>80401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780777"/>
          <a:ext cx="838200" cy="50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93477</xdr:rowOff>
    </xdr:from>
    <xdr:to>
      <xdr:col>111</xdr:col>
      <xdr:colOff>177800</xdr:colOff>
      <xdr:row>77</xdr:row>
      <xdr:rowOff>96236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80777"/>
          <a:ext cx="889000" cy="51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96236</xdr:rowOff>
    </xdr:from>
    <xdr:to>
      <xdr:col>107</xdr:col>
      <xdr:colOff>50800</xdr:colOff>
      <xdr:row>77</xdr:row>
      <xdr:rowOff>145400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297886"/>
          <a:ext cx="889000" cy="4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145400</xdr:rowOff>
    </xdr:from>
    <xdr:to>
      <xdr:col>102</xdr:col>
      <xdr:colOff>114300</xdr:colOff>
      <xdr:row>77</xdr:row>
      <xdr:rowOff>164419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347050"/>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29601</xdr:rowOff>
    </xdr:from>
    <xdr:to>
      <xdr:col>116</xdr:col>
      <xdr:colOff>114300</xdr:colOff>
      <xdr:row>77</xdr:row>
      <xdr:rowOff>131201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2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8028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20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42677</xdr:rowOff>
    </xdr:from>
    <xdr:to>
      <xdr:col>112</xdr:col>
      <xdr:colOff>38100</xdr:colOff>
      <xdr:row>74</xdr:row>
      <xdr:rowOff>144277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160804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50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45436</xdr:rowOff>
    </xdr:from>
    <xdr:to>
      <xdr:col>107</xdr:col>
      <xdr:colOff>101600</xdr:colOff>
      <xdr:row>77</xdr:row>
      <xdr:rowOff>147036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24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138163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33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94600</xdr:rowOff>
    </xdr:from>
    <xdr:to>
      <xdr:col>102</xdr:col>
      <xdr:colOff>165100</xdr:colOff>
      <xdr:row>78</xdr:row>
      <xdr:rowOff>24750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29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15877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38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113619</xdr:rowOff>
    </xdr:from>
    <xdr:to>
      <xdr:col>98</xdr:col>
      <xdr:colOff>38100</xdr:colOff>
      <xdr:row>78</xdr:row>
      <xdr:rowOff>43769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31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34896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40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扶助費については、住民税非課税世帯等臨時特別給付金や子育て世帯等臨時特別支援給付金などの実施により、昨年度に比べ増加した。</a:t>
          </a:r>
          <a:r>
            <a:rPr lang="ja-JP" altLang="ja-JP" sz="1100" b="0" i="0" baseline="0">
              <a:solidFill>
                <a:schemeClr val="dk1"/>
              </a:solidFill>
              <a:effectLst/>
              <a:latin typeface="+mn-lt"/>
              <a:ea typeface="+mn-ea"/>
              <a:cs typeface="+mn-cs"/>
            </a:rPr>
            <a:t>補助費については令和２年度の特別定額給付金が皆減となったため、昨年度と比べ減少した。</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普通建設事業費において、平成３０年度より実施している駅周辺整備により全国平均・奈良県平均を上回っている。令和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駅周辺整備事業費の増加に伴い、昨年度と比べ増加した。</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積立金については</a:t>
          </a:r>
          <a:r>
            <a:rPr lang="ja-JP" altLang="en-US" sz="1100" b="0" i="0" baseline="0">
              <a:solidFill>
                <a:schemeClr val="dk1"/>
              </a:solidFill>
              <a:effectLst/>
              <a:latin typeface="+mn-lt"/>
              <a:ea typeface="+mn-ea"/>
              <a:cs typeface="+mn-cs"/>
            </a:rPr>
            <a:t>、令和２年度に比べ</a:t>
          </a:r>
          <a:r>
            <a:rPr lang="ja-JP" altLang="ja-JP" sz="1100" b="0" i="0" baseline="0">
              <a:solidFill>
                <a:schemeClr val="dk1"/>
              </a:solidFill>
              <a:effectLst/>
              <a:latin typeface="+mn-lt"/>
              <a:ea typeface="+mn-ea"/>
              <a:cs typeface="+mn-cs"/>
            </a:rPr>
            <a:t>駅周辺整備の財源であるまちづくり基金</a:t>
          </a:r>
          <a:r>
            <a:rPr lang="ja-JP" altLang="en-US" sz="1100" b="0" i="0" baseline="0">
              <a:solidFill>
                <a:schemeClr val="dk1"/>
              </a:solidFill>
              <a:effectLst/>
              <a:latin typeface="+mn-lt"/>
              <a:ea typeface="+mn-ea"/>
              <a:cs typeface="+mn-cs"/>
            </a:rPr>
            <a:t>への積立額</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や、減債基金</a:t>
          </a:r>
          <a:r>
            <a:rPr lang="ja-JP" altLang="en-US" sz="1100" b="0" i="0" baseline="0">
              <a:solidFill>
                <a:schemeClr val="dk1"/>
              </a:solidFill>
              <a:effectLst/>
              <a:latin typeface="+mn-lt"/>
              <a:ea typeface="+mn-ea"/>
              <a:cs typeface="+mn-cs"/>
            </a:rPr>
            <a:t>への積立</a:t>
          </a:r>
          <a:r>
            <a:rPr lang="ja-JP" altLang="ja-JP" sz="1100" b="0" i="0" baseline="0">
              <a:solidFill>
                <a:schemeClr val="dk1"/>
              </a:solidFill>
              <a:effectLst/>
              <a:latin typeface="+mn-lt"/>
              <a:ea typeface="+mn-ea"/>
              <a:cs typeface="+mn-cs"/>
            </a:rPr>
            <a:t>額の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により、昨年度の</a:t>
          </a:r>
          <a:r>
            <a:rPr lang="ja-JP" altLang="en-US" sz="1100" b="0" i="0" baseline="0">
              <a:solidFill>
                <a:schemeClr val="dk1"/>
              </a:solidFill>
              <a:effectLst/>
              <a:latin typeface="+mn-lt"/>
              <a:ea typeface="+mn-ea"/>
              <a:cs typeface="+mn-cs"/>
            </a:rPr>
            <a:t>半分以下</a:t>
          </a:r>
          <a:r>
            <a:rPr lang="ja-JP" altLang="ja-JP" sz="1100" b="0" i="0" baseline="0">
              <a:solidFill>
                <a:schemeClr val="dk1"/>
              </a:solidFill>
              <a:effectLst/>
              <a:latin typeface="+mn-lt"/>
              <a:ea typeface="+mn-ea"/>
              <a:cs typeface="+mn-cs"/>
            </a:rPr>
            <a:t>となっている。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貸付金については、</a:t>
          </a:r>
          <a:r>
            <a:rPr lang="ja-JP" altLang="en-US" sz="1100" b="0" i="0" baseline="0">
              <a:solidFill>
                <a:schemeClr val="dk1"/>
              </a:solidFill>
              <a:effectLst/>
              <a:latin typeface="+mn-lt"/>
              <a:ea typeface="+mn-ea"/>
              <a:cs typeface="+mn-cs"/>
            </a:rPr>
            <a:t>令和３年度は</a:t>
          </a:r>
          <a:r>
            <a:rPr lang="ja-JP" altLang="ja-JP" sz="1100" b="0" i="0" baseline="0">
              <a:solidFill>
                <a:schemeClr val="dk1"/>
              </a:solidFill>
              <a:effectLst/>
              <a:latin typeface="+mn-lt"/>
              <a:ea typeface="+mn-ea"/>
              <a:cs typeface="+mn-cs"/>
            </a:rPr>
            <a:t>工業ゾーン形成事業に関連し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土地開発公社への貸付</a:t>
          </a:r>
          <a:r>
            <a:rPr lang="ja-JP" altLang="en-US" sz="1100" b="0" i="0" baseline="0">
              <a:solidFill>
                <a:schemeClr val="dk1"/>
              </a:solidFill>
              <a:effectLst/>
              <a:latin typeface="+mn-lt"/>
              <a:ea typeface="+mn-ea"/>
              <a:cs typeface="+mn-cs"/>
            </a:rPr>
            <a:t>がなかったため減少</a:t>
          </a:r>
          <a:r>
            <a:rPr lang="ja-JP" altLang="ja-JP" sz="1100" b="0" i="0" baseline="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今後、駅周辺整備事業や工業ゾーン形成事業等における普通建設事業費や、高齢化による扶助費等の増加が見込まれるため、より一層の経費削減や</a:t>
          </a:r>
          <a:r>
            <a:rPr lang="ja-JP" altLang="ja-JP" sz="1100" b="0" i="0" baseline="0">
              <a:solidFill>
                <a:schemeClr val="dk1"/>
              </a:solidFill>
              <a:effectLst/>
              <a:latin typeface="+mn-lt"/>
              <a:ea typeface="+mn-ea"/>
              <a:cs typeface="+mn-cs"/>
            </a:rPr>
            <a:t>縁故債の繰上償還等に取り組み、</a:t>
          </a:r>
          <a:r>
            <a:rPr kumimoji="1" lang="ja-JP" altLang="ja-JP" sz="1100">
              <a:solidFill>
                <a:schemeClr val="dk1"/>
              </a:solidFill>
              <a:effectLst/>
              <a:latin typeface="+mn-lt"/>
              <a:ea typeface="+mn-ea"/>
              <a:cs typeface="+mn-cs"/>
            </a:rPr>
            <a:t>公債費の抑制に努める。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8,370
8,208
5.93
5,580,825
5,236,434
297,151
2,857,939
4,849,426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64072</xdr:rowOff>
    </xdr:from>
    <xdr:to>
      <xdr:col>24</xdr:col>
      <xdr:colOff>63500</xdr:colOff>
      <xdr:row>35</xdr:row>
      <xdr:rowOff>146748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207572"/>
          <a:ext cx="838200" cy="93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67691</xdr:rowOff>
    </xdr:from>
    <xdr:to>
      <xdr:col>19</xdr:col>
      <xdr:colOff>177800</xdr:colOff>
      <xdr:row>35</xdr:row>
      <xdr:rowOff>146748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8441"/>
          <a:ext cx="8890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37783</xdr:rowOff>
    </xdr:from>
    <xdr:to>
      <xdr:col>15</xdr:col>
      <xdr:colOff>50800</xdr:colOff>
      <xdr:row>35</xdr:row>
      <xdr:rowOff>67691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38533"/>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22542</xdr:rowOff>
    </xdr:from>
    <xdr:to>
      <xdr:col>10</xdr:col>
      <xdr:colOff>114300</xdr:colOff>
      <xdr:row>35</xdr:row>
      <xdr:rowOff>37783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23292"/>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13272</xdr:rowOff>
    </xdr:from>
    <xdr:to>
      <xdr:col>24</xdr:col>
      <xdr:colOff>114300</xdr:colOff>
      <xdr:row>30</xdr:row>
      <xdr:rowOff>114872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15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137749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95948</xdr:rowOff>
    </xdr:from>
    <xdr:to>
      <xdr:col>20</xdr:col>
      <xdr:colOff>38100</xdr:colOff>
      <xdr:row>36</xdr:row>
      <xdr:rowOff>26098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17225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8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16891</xdr:rowOff>
    </xdr:from>
    <xdr:to>
      <xdr:col>15</xdr:col>
      <xdr:colOff>101600</xdr:colOff>
      <xdr:row>35</xdr:row>
      <xdr:rowOff>118491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109618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1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158433</xdr:rowOff>
    </xdr:from>
    <xdr:to>
      <xdr:col>10</xdr:col>
      <xdr:colOff>165100</xdr:colOff>
      <xdr:row>35</xdr:row>
      <xdr:rowOff>88583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79710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8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143192</xdr:rowOff>
    </xdr:from>
    <xdr:to>
      <xdr:col>6</xdr:col>
      <xdr:colOff>38100</xdr:colOff>
      <xdr:row>35</xdr:row>
      <xdr:rowOff>73342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89869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4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57784</xdr:rowOff>
    </xdr:from>
    <xdr:to>
      <xdr:col>24</xdr:col>
      <xdr:colOff>63500</xdr:colOff>
      <xdr:row>58</xdr:row>
      <xdr:rowOff>91766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30434"/>
          <a:ext cx="838200" cy="20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57784</xdr:rowOff>
    </xdr:from>
    <xdr:to>
      <xdr:col>19</xdr:col>
      <xdr:colOff>177800</xdr:colOff>
      <xdr:row>58</xdr:row>
      <xdr:rowOff>50951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30434"/>
          <a:ext cx="889000" cy="1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50951</xdr:rowOff>
    </xdr:from>
    <xdr:to>
      <xdr:col>15</xdr:col>
      <xdr:colOff>50800</xdr:colOff>
      <xdr:row>58</xdr:row>
      <xdr:rowOff>162530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5051"/>
          <a:ext cx="889000" cy="11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162530</xdr:rowOff>
    </xdr:from>
    <xdr:to>
      <xdr:col>10</xdr:col>
      <xdr:colOff>114300</xdr:colOff>
      <xdr:row>59</xdr:row>
      <xdr:rowOff>4425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6630"/>
          <a:ext cx="889000" cy="1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40966</xdr:rowOff>
    </xdr:from>
    <xdr:to>
      <xdr:col>24</xdr:col>
      <xdr:colOff>114300</xdr:colOff>
      <xdr:row>58</xdr:row>
      <xdr:rowOff>142566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127343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9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6984</xdr:rowOff>
    </xdr:from>
    <xdr:to>
      <xdr:col>20</xdr:col>
      <xdr:colOff>38100</xdr:colOff>
      <xdr:row>57</xdr:row>
      <xdr:rowOff>108584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99711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7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xdr:rowOff>
    </xdr:from>
    <xdr:to>
      <xdr:col>15</xdr:col>
      <xdr:colOff>101600</xdr:colOff>
      <xdr:row>58</xdr:row>
      <xdr:rowOff>101751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92878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3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111730</xdr:rowOff>
    </xdr:from>
    <xdr:to>
      <xdr:col>10</xdr:col>
      <xdr:colOff>165100</xdr:colOff>
      <xdr:row>59</xdr:row>
      <xdr:rowOff>41880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33007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125075</xdr:rowOff>
    </xdr:from>
    <xdr:to>
      <xdr:col>6</xdr:col>
      <xdr:colOff>38100</xdr:colOff>
      <xdr:row>59</xdr:row>
      <xdr:rowOff>55225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46352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97239</xdr:rowOff>
    </xdr:from>
    <xdr:to>
      <xdr:col>24</xdr:col>
      <xdr:colOff>63500</xdr:colOff>
      <xdr:row>77</xdr:row>
      <xdr:rowOff>114888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27439"/>
          <a:ext cx="838200" cy="18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114888</xdr:rowOff>
    </xdr:from>
    <xdr:to>
      <xdr:col>19</xdr:col>
      <xdr:colOff>177800</xdr:colOff>
      <xdr:row>78</xdr:row>
      <xdr:rowOff>4017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316538"/>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4017</xdr:rowOff>
    </xdr:from>
    <xdr:to>
      <xdr:col>15</xdr:col>
      <xdr:colOff>50800</xdr:colOff>
      <xdr:row>78</xdr:row>
      <xdr:rowOff>68038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77117"/>
          <a:ext cx="889000" cy="6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68038</xdr:rowOff>
    </xdr:from>
    <xdr:to>
      <xdr:col>10</xdr:col>
      <xdr:colOff>114300</xdr:colOff>
      <xdr:row>78</xdr:row>
      <xdr:rowOff>88134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41138"/>
          <a:ext cx="889000" cy="2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46439</xdr:rowOff>
    </xdr:from>
    <xdr:to>
      <xdr:col>24</xdr:col>
      <xdr:colOff>114300</xdr:colOff>
      <xdr:row>76</xdr:row>
      <xdr:rowOff>148039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7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24866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5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64088</xdr:rowOff>
    </xdr:from>
    <xdr:to>
      <xdr:col>20</xdr:col>
      <xdr:colOff>38100</xdr:colOff>
      <xdr:row>77</xdr:row>
      <xdr:rowOff>165688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156815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5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124667</xdr:rowOff>
    </xdr:from>
    <xdr:to>
      <xdr:col>15</xdr:col>
      <xdr:colOff>101600</xdr:colOff>
      <xdr:row>78</xdr:row>
      <xdr:rowOff>54817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45944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1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17238</xdr:rowOff>
    </xdr:from>
    <xdr:to>
      <xdr:col>10</xdr:col>
      <xdr:colOff>165100</xdr:colOff>
      <xdr:row>78</xdr:row>
      <xdr:rowOff>118838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9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109965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8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37334</xdr:rowOff>
    </xdr:from>
    <xdr:to>
      <xdr:col>6</xdr:col>
      <xdr:colOff>38100</xdr:colOff>
      <xdr:row>78</xdr:row>
      <xdr:rowOff>138934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130061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0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133976</xdr:rowOff>
    </xdr:from>
    <xdr:to>
      <xdr:col>24</xdr:col>
      <xdr:colOff>63500</xdr:colOff>
      <xdr:row>97</xdr:row>
      <xdr:rowOff>152177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64626"/>
          <a:ext cx="838200" cy="1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152177</xdr:rowOff>
    </xdr:from>
    <xdr:to>
      <xdr:col>19</xdr:col>
      <xdr:colOff>177800</xdr:colOff>
      <xdr:row>98</xdr:row>
      <xdr:rowOff>2696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82827"/>
          <a:ext cx="889000" cy="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2696</xdr:rowOff>
    </xdr:from>
    <xdr:to>
      <xdr:col>15</xdr:col>
      <xdr:colOff>50800</xdr:colOff>
      <xdr:row>98</xdr:row>
      <xdr:rowOff>7711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04796"/>
          <a:ext cx="8890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166633</xdr:rowOff>
    </xdr:from>
    <xdr:to>
      <xdr:col>10</xdr:col>
      <xdr:colOff>114300</xdr:colOff>
      <xdr:row>98</xdr:row>
      <xdr:rowOff>7711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97283"/>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83176</xdr:rowOff>
    </xdr:from>
    <xdr:to>
      <xdr:col>24</xdr:col>
      <xdr:colOff>114300</xdr:colOff>
      <xdr:row>98</xdr:row>
      <xdr:rowOff>13326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169553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101377</xdr:rowOff>
    </xdr:from>
    <xdr:to>
      <xdr:col>20</xdr:col>
      <xdr:colOff>38100</xdr:colOff>
      <xdr:row>98</xdr:row>
      <xdr:rowOff>31527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22654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123346</xdr:rowOff>
    </xdr:from>
    <xdr:to>
      <xdr:col>15</xdr:col>
      <xdr:colOff>101600</xdr:colOff>
      <xdr:row>98</xdr:row>
      <xdr:rowOff>53496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5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44623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4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128361</xdr:rowOff>
    </xdr:from>
    <xdr:to>
      <xdr:col>10</xdr:col>
      <xdr:colOff>165100</xdr:colOff>
      <xdr:row>98</xdr:row>
      <xdr:rowOff>58511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49638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5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115833</xdr:rowOff>
    </xdr:from>
    <xdr:to>
      <xdr:col>6</xdr:col>
      <xdr:colOff>38100</xdr:colOff>
      <xdr:row>98</xdr:row>
      <xdr:rowOff>45983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4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37110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106004</xdr:rowOff>
    </xdr:from>
    <xdr:to>
      <xdr:col>55</xdr:col>
      <xdr:colOff>0</xdr:colOff>
      <xdr:row>58</xdr:row>
      <xdr:rowOff>124704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50104"/>
          <a:ext cx="8382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124704</xdr:rowOff>
    </xdr:from>
    <xdr:to>
      <xdr:col>50</xdr:col>
      <xdr:colOff>114300</xdr:colOff>
      <xdr:row>58</xdr:row>
      <xdr:rowOff>127767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68804"/>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80365</xdr:rowOff>
    </xdr:from>
    <xdr:to>
      <xdr:col>45</xdr:col>
      <xdr:colOff>177800</xdr:colOff>
      <xdr:row>58</xdr:row>
      <xdr:rowOff>127767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24465"/>
          <a:ext cx="889000" cy="4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80365</xdr:rowOff>
    </xdr:from>
    <xdr:to>
      <xdr:col>41</xdr:col>
      <xdr:colOff>50800</xdr:colOff>
      <xdr:row>58</xdr:row>
      <xdr:rowOff>122065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24465"/>
          <a:ext cx="889000" cy="4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55204</xdr:rowOff>
    </xdr:from>
    <xdr:to>
      <xdr:col>55</xdr:col>
      <xdr:colOff>50800</xdr:colOff>
      <xdr:row>58</xdr:row>
      <xdr:rowOff>156804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141581</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1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73904</xdr:rowOff>
    </xdr:from>
    <xdr:to>
      <xdr:col>50</xdr:col>
      <xdr:colOff>165100</xdr:colOff>
      <xdr:row>59</xdr:row>
      <xdr:rowOff>4054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1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166631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1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76967</xdr:rowOff>
    </xdr:from>
    <xdr:to>
      <xdr:col>46</xdr:col>
      <xdr:colOff>38100</xdr:colOff>
      <xdr:row>59</xdr:row>
      <xdr:rowOff>7117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2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169694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1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29565</xdr:rowOff>
    </xdr:from>
    <xdr:to>
      <xdr:col>41</xdr:col>
      <xdr:colOff>101600</xdr:colOff>
      <xdr:row>58</xdr:row>
      <xdr:rowOff>131165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122292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6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71265</xdr:rowOff>
    </xdr:from>
    <xdr:to>
      <xdr:col>36</xdr:col>
      <xdr:colOff>165100</xdr:colOff>
      <xdr:row>59</xdr:row>
      <xdr:rowOff>1415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1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163992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0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60833</xdr:rowOff>
    </xdr:from>
    <xdr:to>
      <xdr:col>55</xdr:col>
      <xdr:colOff>0</xdr:colOff>
      <xdr:row>78</xdr:row>
      <xdr:rowOff>100321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091033"/>
          <a:ext cx="838200" cy="38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60833</xdr:rowOff>
    </xdr:from>
    <xdr:to>
      <xdr:col>50</xdr:col>
      <xdr:colOff>114300</xdr:colOff>
      <xdr:row>78</xdr:row>
      <xdr:rowOff>113086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091033"/>
          <a:ext cx="889000" cy="39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108922</xdr:rowOff>
    </xdr:from>
    <xdr:to>
      <xdr:col>45</xdr:col>
      <xdr:colOff>177800</xdr:colOff>
      <xdr:row>78</xdr:row>
      <xdr:rowOff>113086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482022"/>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108922</xdr:rowOff>
    </xdr:from>
    <xdr:to>
      <xdr:col>41</xdr:col>
      <xdr:colOff>50800</xdr:colOff>
      <xdr:row>78</xdr:row>
      <xdr:rowOff>121952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82022"/>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49521</xdr:rowOff>
    </xdr:from>
    <xdr:to>
      <xdr:col>55</xdr:col>
      <xdr:colOff>50800</xdr:colOff>
      <xdr:row>78</xdr:row>
      <xdr:rowOff>151121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135898</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3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10033</xdr:rowOff>
    </xdr:from>
    <xdr:to>
      <xdr:col>50</xdr:col>
      <xdr:colOff>165100</xdr:colOff>
      <xdr:row>76</xdr:row>
      <xdr:rowOff>111633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0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128160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8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62286</xdr:rowOff>
    </xdr:from>
    <xdr:to>
      <xdr:col>46</xdr:col>
      <xdr:colOff>38100</xdr:colOff>
      <xdr:row>78</xdr:row>
      <xdr:rowOff>163886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155013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2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58122</xdr:rowOff>
    </xdr:from>
    <xdr:to>
      <xdr:col>41</xdr:col>
      <xdr:colOff>101600</xdr:colOff>
      <xdr:row>78</xdr:row>
      <xdr:rowOff>159722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150849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2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71152</xdr:rowOff>
    </xdr:from>
    <xdr:to>
      <xdr:col>36</xdr:col>
      <xdr:colOff>165100</xdr:colOff>
      <xdr:row>79</xdr:row>
      <xdr:rowOff>1302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163879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3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147509</xdr:rowOff>
    </xdr:from>
    <xdr:to>
      <xdr:col>55</xdr:col>
      <xdr:colOff>0</xdr:colOff>
      <xdr:row>95</xdr:row>
      <xdr:rowOff>148250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435259"/>
          <a:ext cx="8382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147509</xdr:rowOff>
    </xdr:from>
    <xdr:to>
      <xdr:col>50</xdr:col>
      <xdr:colOff>114300</xdr:colOff>
      <xdr:row>96</xdr:row>
      <xdr:rowOff>98775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435259"/>
          <a:ext cx="889000" cy="12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98775</xdr:rowOff>
    </xdr:from>
    <xdr:to>
      <xdr:col>45</xdr:col>
      <xdr:colOff>177800</xdr:colOff>
      <xdr:row>96</xdr:row>
      <xdr:rowOff>155177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557975"/>
          <a:ext cx="889000" cy="5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155177</xdr:rowOff>
    </xdr:from>
    <xdr:to>
      <xdr:col>41</xdr:col>
      <xdr:colOff>50800</xdr:colOff>
      <xdr:row>97</xdr:row>
      <xdr:rowOff>60020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14377"/>
          <a:ext cx="889000" cy="7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97450</xdr:rowOff>
    </xdr:from>
    <xdr:to>
      <xdr:col>55</xdr:col>
      <xdr:colOff>50800</xdr:colOff>
      <xdr:row>96</xdr:row>
      <xdr:rowOff>27600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3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120327</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23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96709</xdr:rowOff>
    </xdr:from>
    <xdr:to>
      <xdr:col>50</xdr:col>
      <xdr:colOff>165100</xdr:colOff>
      <xdr:row>96</xdr:row>
      <xdr:rowOff>26859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3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43386</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15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47975</xdr:rowOff>
    </xdr:from>
    <xdr:to>
      <xdr:col>46</xdr:col>
      <xdr:colOff>38100</xdr:colOff>
      <xdr:row>96</xdr:row>
      <xdr:rowOff>149575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140702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59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104377</xdr:rowOff>
    </xdr:from>
    <xdr:to>
      <xdr:col>41</xdr:col>
      <xdr:colOff>101600</xdr:colOff>
      <xdr:row>97</xdr:row>
      <xdr:rowOff>34527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25654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9220</xdr:rowOff>
    </xdr:from>
    <xdr:to>
      <xdr:col>36</xdr:col>
      <xdr:colOff>165100</xdr:colOff>
      <xdr:row>97</xdr:row>
      <xdr:rowOff>110820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101947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3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98961</xdr:rowOff>
    </xdr:from>
    <xdr:to>
      <xdr:col>85</xdr:col>
      <xdr:colOff>127000</xdr:colOff>
      <xdr:row>38</xdr:row>
      <xdr:rowOff>108172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614061"/>
          <a:ext cx="838200" cy="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132699</xdr:rowOff>
    </xdr:from>
    <xdr:to>
      <xdr:col>81</xdr:col>
      <xdr:colOff>50800</xdr:colOff>
      <xdr:row>38</xdr:row>
      <xdr:rowOff>98961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476349"/>
          <a:ext cx="889000" cy="13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132699</xdr:rowOff>
    </xdr:from>
    <xdr:to>
      <xdr:col>76</xdr:col>
      <xdr:colOff>114300</xdr:colOff>
      <xdr:row>38</xdr:row>
      <xdr:rowOff>41631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76349"/>
          <a:ext cx="889000" cy="8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41631</xdr:rowOff>
    </xdr:from>
    <xdr:to>
      <xdr:col>71</xdr:col>
      <xdr:colOff>177800</xdr:colOff>
      <xdr:row>38</xdr:row>
      <xdr:rowOff>108039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556731"/>
          <a:ext cx="8890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57372</xdr:rowOff>
    </xdr:from>
    <xdr:to>
      <xdr:col>85</xdr:col>
      <xdr:colOff>177800</xdr:colOff>
      <xdr:row>38</xdr:row>
      <xdr:rowOff>158972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143749</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48161</xdr:rowOff>
    </xdr:from>
    <xdr:to>
      <xdr:col>81</xdr:col>
      <xdr:colOff>101600</xdr:colOff>
      <xdr:row>38</xdr:row>
      <xdr:rowOff>149761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6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140888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5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81899</xdr:rowOff>
    </xdr:from>
    <xdr:to>
      <xdr:col>76</xdr:col>
      <xdr:colOff>165100</xdr:colOff>
      <xdr:row>38</xdr:row>
      <xdr:rowOff>12049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28576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20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162281</xdr:rowOff>
    </xdr:from>
    <xdr:to>
      <xdr:col>72</xdr:col>
      <xdr:colOff>38100</xdr:colOff>
      <xdr:row>38</xdr:row>
      <xdr:rowOff>92431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0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83558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57239</xdr:rowOff>
    </xdr:from>
    <xdr:to>
      <xdr:col>67</xdr:col>
      <xdr:colOff>101600</xdr:colOff>
      <xdr:row>38</xdr:row>
      <xdr:rowOff>158839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149966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113564</xdr:rowOff>
    </xdr:from>
    <xdr:to>
      <xdr:col>85</xdr:col>
      <xdr:colOff>127000</xdr:colOff>
      <xdr:row>56</xdr:row>
      <xdr:rowOff>68925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543314"/>
          <a:ext cx="838200" cy="1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113564</xdr:rowOff>
    </xdr:from>
    <xdr:to>
      <xdr:col>81</xdr:col>
      <xdr:colOff>50800</xdr:colOff>
      <xdr:row>55</xdr:row>
      <xdr:rowOff>165593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543314"/>
          <a:ext cx="889000" cy="5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17391</xdr:rowOff>
    </xdr:from>
    <xdr:to>
      <xdr:col>76</xdr:col>
      <xdr:colOff>114300</xdr:colOff>
      <xdr:row>55</xdr:row>
      <xdr:rowOff>165593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447141"/>
          <a:ext cx="889000" cy="14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17391</xdr:rowOff>
    </xdr:from>
    <xdr:to>
      <xdr:col>71</xdr:col>
      <xdr:colOff>177800</xdr:colOff>
      <xdr:row>55</xdr:row>
      <xdr:rowOff>47521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447141"/>
          <a:ext cx="8890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18125</xdr:rowOff>
    </xdr:from>
    <xdr:to>
      <xdr:col>85</xdr:col>
      <xdr:colOff>177800</xdr:colOff>
      <xdr:row>56</xdr:row>
      <xdr:rowOff>119725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168002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62764</xdr:rowOff>
    </xdr:from>
    <xdr:to>
      <xdr:col>81</xdr:col>
      <xdr:colOff>101600</xdr:colOff>
      <xdr:row>55</xdr:row>
      <xdr:rowOff>164364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155491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58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114793</xdr:rowOff>
    </xdr:from>
    <xdr:to>
      <xdr:col>76</xdr:col>
      <xdr:colOff>165100</xdr:colOff>
      <xdr:row>56</xdr:row>
      <xdr:rowOff>44943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36070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6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138041</xdr:rowOff>
    </xdr:from>
    <xdr:to>
      <xdr:col>72</xdr:col>
      <xdr:colOff>38100</xdr:colOff>
      <xdr:row>55</xdr:row>
      <xdr:rowOff>68191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39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84718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17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168171</xdr:rowOff>
    </xdr:from>
    <xdr:to>
      <xdr:col>67</xdr:col>
      <xdr:colOff>101600</xdr:colOff>
      <xdr:row>55</xdr:row>
      <xdr:rowOff>98321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42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114848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20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121952</xdr:rowOff>
    </xdr:from>
    <xdr:to>
      <xdr:col>85</xdr:col>
      <xdr:colOff>127000</xdr:colOff>
      <xdr:row>96</xdr:row>
      <xdr:rowOff>152040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581152"/>
          <a:ext cx="838200" cy="3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121952</xdr:rowOff>
    </xdr:from>
    <xdr:to>
      <xdr:col>81</xdr:col>
      <xdr:colOff>50800</xdr:colOff>
      <xdr:row>97</xdr:row>
      <xdr:rowOff>92280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581152"/>
          <a:ext cx="889000" cy="1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92270</xdr:rowOff>
    </xdr:from>
    <xdr:to>
      <xdr:col>76</xdr:col>
      <xdr:colOff>114300</xdr:colOff>
      <xdr:row>97</xdr:row>
      <xdr:rowOff>92280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22920"/>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75509</xdr:rowOff>
    </xdr:from>
    <xdr:to>
      <xdr:col>71</xdr:col>
      <xdr:colOff>177800</xdr:colOff>
      <xdr:row>97</xdr:row>
      <xdr:rowOff>92270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06159"/>
          <a:ext cx="889000" cy="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101240</xdr:rowOff>
    </xdr:from>
    <xdr:to>
      <xdr:col>85</xdr:col>
      <xdr:colOff>177800</xdr:colOff>
      <xdr:row>97</xdr:row>
      <xdr:rowOff>31390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5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79667</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71152</xdr:rowOff>
    </xdr:from>
    <xdr:to>
      <xdr:col>81</xdr:col>
      <xdr:colOff>101600</xdr:colOff>
      <xdr:row>97</xdr:row>
      <xdr:rowOff>1302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5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17829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30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41480</xdr:rowOff>
    </xdr:from>
    <xdr:to>
      <xdr:col>76</xdr:col>
      <xdr:colOff>165100</xdr:colOff>
      <xdr:row>97</xdr:row>
      <xdr:rowOff>143080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7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134207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6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41470</xdr:rowOff>
    </xdr:from>
    <xdr:to>
      <xdr:col>72</xdr:col>
      <xdr:colOff>38100</xdr:colOff>
      <xdr:row>97</xdr:row>
      <xdr:rowOff>143070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7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134197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6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24709</xdr:rowOff>
    </xdr:from>
    <xdr:to>
      <xdr:col>67</xdr:col>
      <xdr:colOff>101600</xdr:colOff>
      <xdr:row>97</xdr:row>
      <xdr:rowOff>126309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117436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4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議会費における増加は、議場音響設備等整備が要因となっている。</a:t>
          </a:r>
          <a:r>
            <a:rPr kumimoji="1" lang="ja-JP" altLang="ja-JP" sz="1100">
              <a:solidFill>
                <a:schemeClr val="dk1"/>
              </a:solidFill>
              <a:effectLst/>
              <a:latin typeface="+mn-lt"/>
              <a:ea typeface="+mn-ea"/>
              <a:cs typeface="+mn-cs"/>
            </a:rPr>
            <a:t>総務費における</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特別定額給付金事業の終了、</a:t>
          </a:r>
          <a:r>
            <a:rPr kumimoji="1" lang="ja-JP" altLang="ja-JP" sz="1100">
              <a:solidFill>
                <a:schemeClr val="dk1"/>
              </a:solidFill>
              <a:effectLst/>
              <a:latin typeface="+mn-lt"/>
              <a:ea typeface="+mn-ea"/>
              <a:cs typeface="+mn-cs"/>
            </a:rPr>
            <a:t>まちづくり基金と減債基金の積立額の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が要因となっている。今後も大規模事業に備えてまちづくり基金や減債基金の積み立ては随時実施していく。</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民生費における増加は、</a:t>
          </a:r>
          <a:r>
            <a:rPr lang="ja-JP" altLang="ja-JP" sz="1100" b="0" i="0" baseline="0">
              <a:solidFill>
                <a:schemeClr val="dk1"/>
              </a:solidFill>
              <a:effectLst/>
              <a:latin typeface="+mn-lt"/>
              <a:ea typeface="+mn-ea"/>
              <a:cs typeface="+mn-cs"/>
            </a:rPr>
            <a:t>住民税非課税世帯</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臨時特別給付金や子育て世帯等臨時特別支援給付金などの実施</a:t>
          </a:r>
          <a:r>
            <a:rPr lang="ja-JP" altLang="en-US" sz="1100" b="0" i="0" baseline="0">
              <a:solidFill>
                <a:schemeClr val="dk1"/>
              </a:solidFill>
              <a:effectLst/>
              <a:latin typeface="+mn-lt"/>
              <a:ea typeface="+mn-ea"/>
              <a:cs typeface="+mn-cs"/>
            </a:rPr>
            <a:t>が要因となっている</a:t>
          </a:r>
          <a:r>
            <a:rPr lang="ja-JP" altLang="ja-JP" sz="1100" b="0" i="0" baseline="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商工費における</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は、土地開発公社への貸付金</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が要因となっている。</a:t>
          </a:r>
          <a:r>
            <a:rPr kumimoji="1" lang="ja-JP" altLang="en-US" sz="1100">
              <a:solidFill>
                <a:schemeClr val="dk1"/>
              </a:solidFill>
              <a:effectLst/>
              <a:latin typeface="+mn-lt"/>
              <a:ea typeface="+mn-ea"/>
              <a:cs typeface="+mn-cs"/>
            </a:rPr>
            <a:t>土木費における増加は、駅周辺整備事業等の実施が要因となっている。</a:t>
          </a:r>
          <a:r>
            <a:rPr lang="ja-JP" altLang="ja-JP" sz="1100" b="0" i="0" baseline="0">
              <a:solidFill>
                <a:schemeClr val="dk1"/>
              </a:solidFill>
              <a:effectLst/>
              <a:latin typeface="+mn-lt"/>
              <a:ea typeface="+mn-ea"/>
              <a:cs typeface="+mn-cs"/>
            </a:rPr>
            <a:t>教育費</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おける減少は小学校の</a:t>
          </a:r>
          <a:r>
            <a:rPr lang="en-US" altLang="ja-JP" sz="1100" b="0" i="0" baseline="0">
              <a:solidFill>
                <a:schemeClr val="dk1"/>
              </a:solidFill>
              <a:effectLst/>
              <a:latin typeface="+mn-lt"/>
              <a:ea typeface="+mn-ea"/>
              <a:cs typeface="+mn-cs"/>
            </a:rPr>
            <a:t>GIGA</a:t>
          </a:r>
          <a:r>
            <a:rPr lang="ja-JP" altLang="ja-JP" sz="1100" b="0" i="0" baseline="0">
              <a:solidFill>
                <a:schemeClr val="dk1"/>
              </a:solidFill>
              <a:effectLst/>
              <a:latin typeface="+mn-lt"/>
              <a:ea typeface="+mn-ea"/>
              <a:cs typeface="+mn-cs"/>
            </a:rPr>
            <a:t>スクール</a:t>
          </a:r>
          <a:r>
            <a:rPr lang="en-US" altLang="ja-JP" sz="1100" b="0" i="0" baseline="0">
              <a:solidFill>
                <a:schemeClr val="dk1"/>
              </a:solidFill>
              <a:effectLst/>
              <a:latin typeface="+mn-lt"/>
              <a:ea typeface="+mn-ea"/>
              <a:cs typeface="+mn-cs"/>
            </a:rPr>
            <a:t>PC</a:t>
          </a:r>
          <a:r>
            <a:rPr lang="ja-JP" altLang="ja-JP" sz="1100" b="0" i="0" baseline="0">
              <a:solidFill>
                <a:schemeClr val="dk1"/>
              </a:solidFill>
              <a:effectLst/>
              <a:latin typeface="+mn-lt"/>
              <a:ea typeface="+mn-ea"/>
              <a:cs typeface="+mn-cs"/>
            </a:rPr>
            <a:t>等整備、中央体育館避難所改修の完了が要因となっている。</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駅周辺整備事業や工業ゾーン形成事業等の</a:t>
          </a:r>
          <a:r>
            <a:rPr lang="ja-JP" altLang="ja-JP" sz="1100" b="0" i="0" baseline="0">
              <a:solidFill>
                <a:schemeClr val="dk1"/>
              </a:solidFill>
              <a:effectLst/>
              <a:latin typeface="+mn-lt"/>
              <a:ea typeface="+mn-ea"/>
              <a:cs typeface="+mn-cs"/>
            </a:rPr>
            <a:t>大規模事業が継続されていく中で、可能な限り補助や起債を有効に活用し、経費の抑制に努める。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00" b="0" i="0" baseline="0">
              <a:solidFill>
                <a:schemeClr val="dk1"/>
              </a:solidFill>
              <a:effectLst/>
              <a:latin typeface="+mn-lt"/>
              <a:ea typeface="+mn-ea"/>
              <a:cs typeface="+mn-cs"/>
            </a:rPr>
            <a:t>財政調整基金は平成２７年度より取崩しを行っておらず、運用利息の積立てにより増加している。標準財政規模に対する実質収支額は昨年度が</a:t>
          </a:r>
          <a:r>
            <a:rPr lang="ja-JP" altLang="en-US" sz="1000" b="0" i="0" baseline="0">
              <a:solidFill>
                <a:schemeClr val="dk1"/>
              </a:solidFill>
              <a:effectLst/>
              <a:latin typeface="+mn-lt"/>
              <a:ea typeface="+mn-ea"/>
              <a:cs typeface="+mn-cs"/>
            </a:rPr>
            <a:t>９</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２２</a:t>
          </a:r>
          <a:r>
            <a:rPr lang="ja-JP" altLang="ja-JP" sz="1000" b="0" i="0" baseline="0">
              <a:solidFill>
                <a:schemeClr val="dk1"/>
              </a:solidFill>
              <a:effectLst/>
              <a:latin typeface="+mn-lt"/>
              <a:ea typeface="+mn-ea"/>
              <a:cs typeface="+mn-cs"/>
            </a:rPr>
            <a:t>％であったが、令和</a:t>
          </a:r>
          <a:r>
            <a:rPr lang="ja-JP" altLang="en-US" sz="1000" b="0" i="0" baseline="0">
              <a:solidFill>
                <a:schemeClr val="dk1"/>
              </a:solidFill>
              <a:effectLst/>
              <a:latin typeface="+mn-lt"/>
              <a:ea typeface="+mn-ea"/>
              <a:cs typeface="+mn-cs"/>
            </a:rPr>
            <a:t>３</a:t>
          </a:r>
          <a:r>
            <a:rPr lang="ja-JP" altLang="ja-JP" sz="1000" b="0" i="0" baseline="0">
              <a:solidFill>
                <a:schemeClr val="dk1"/>
              </a:solidFill>
              <a:effectLst/>
              <a:latin typeface="+mn-lt"/>
              <a:ea typeface="+mn-ea"/>
              <a:cs typeface="+mn-cs"/>
            </a:rPr>
            <a:t>年度は</a:t>
          </a:r>
          <a:r>
            <a:rPr lang="ja-JP" altLang="en-US" sz="1000" b="0" i="0" baseline="0">
              <a:solidFill>
                <a:schemeClr val="dk1"/>
              </a:solidFill>
              <a:effectLst/>
              <a:latin typeface="+mn-lt"/>
              <a:ea typeface="+mn-ea"/>
              <a:cs typeface="+mn-cs"/>
            </a:rPr>
            <a:t>地方交付税等の歳入額増加</a:t>
          </a:r>
          <a:r>
            <a:rPr lang="ja-JP" altLang="ja-JP" sz="1000" b="0" i="0" baseline="0">
              <a:solidFill>
                <a:schemeClr val="dk1"/>
              </a:solidFill>
              <a:effectLst/>
              <a:latin typeface="+mn-lt"/>
              <a:ea typeface="+mn-ea"/>
              <a:cs typeface="+mn-cs"/>
            </a:rPr>
            <a:t>もあり、</a:t>
          </a:r>
          <a:r>
            <a:rPr lang="ja-JP" altLang="en-US" sz="1000" b="0" i="0" baseline="0">
              <a:solidFill>
                <a:schemeClr val="dk1"/>
              </a:solidFill>
              <a:effectLst/>
              <a:latin typeface="+mn-lt"/>
              <a:ea typeface="+mn-ea"/>
              <a:cs typeface="+mn-cs"/>
            </a:rPr>
            <a:t>１０</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４０</a:t>
          </a:r>
          <a:r>
            <a:rPr lang="ja-JP" altLang="ja-JP" sz="1000" b="0" i="0" baseline="0">
              <a:solidFill>
                <a:schemeClr val="dk1"/>
              </a:solidFill>
              <a:effectLst/>
              <a:latin typeface="+mn-lt"/>
              <a:ea typeface="+mn-ea"/>
              <a:cs typeface="+mn-cs"/>
            </a:rPr>
            <a:t>％となった。標準財政規模に対する実質単年度収支は納税義務者の減少や小学校建設事業、社会保障経費の増加等により低くなっている。令和</a:t>
          </a:r>
          <a:r>
            <a:rPr lang="ja-JP" altLang="en-US" sz="1000" b="0" i="0" baseline="0">
              <a:solidFill>
                <a:schemeClr val="dk1"/>
              </a:solidFill>
              <a:effectLst/>
              <a:latin typeface="+mn-lt"/>
              <a:ea typeface="+mn-ea"/>
              <a:cs typeface="+mn-cs"/>
            </a:rPr>
            <a:t>３</a:t>
          </a:r>
          <a:r>
            <a:rPr lang="ja-JP" altLang="ja-JP" sz="1000" b="0" i="0" baseline="0">
              <a:solidFill>
                <a:schemeClr val="dk1"/>
              </a:solidFill>
              <a:effectLst/>
              <a:latin typeface="+mn-lt"/>
              <a:ea typeface="+mn-ea"/>
              <a:cs typeface="+mn-cs"/>
            </a:rPr>
            <a:t>年度は実質収支の</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により、単年度実質収支が</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したことから昨年度より</a:t>
          </a:r>
          <a:r>
            <a:rPr lang="ja-JP" altLang="en-US" sz="1000" b="0" i="0" baseline="0">
              <a:solidFill>
                <a:schemeClr val="dk1"/>
              </a:solidFill>
              <a:effectLst/>
              <a:latin typeface="+mn-lt"/>
              <a:ea typeface="+mn-ea"/>
              <a:cs typeface="+mn-cs"/>
            </a:rPr>
            <a:t>６</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２７</a:t>
          </a:r>
          <a:r>
            <a:rPr lang="ja-JP" altLang="ja-JP" sz="1000" b="0" i="0" baseline="0">
              <a:solidFill>
                <a:schemeClr val="dk1"/>
              </a:solidFill>
              <a:effectLst/>
              <a:latin typeface="+mn-lt"/>
              <a:ea typeface="+mn-ea"/>
              <a:cs typeface="+mn-cs"/>
            </a:rPr>
            <a:t>％の</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となった。今後も大規模事業が続くため、縁故債の繰上償還実施や基金への積み立てなどにより</a:t>
          </a:r>
          <a:r>
            <a:rPr kumimoji="1" lang="ja-JP" altLang="ja-JP" sz="1000" b="0" i="0" baseline="0">
              <a:solidFill>
                <a:schemeClr val="dk1"/>
              </a:solidFill>
              <a:effectLst/>
              <a:latin typeface="+mn-lt"/>
              <a:ea typeface="+mn-ea"/>
              <a:cs typeface="+mn-cs"/>
            </a:rPr>
            <a:t>、</a:t>
          </a:r>
          <a:r>
            <a:rPr kumimoji="1" lang="ja-JP" altLang="ja-JP" sz="1000">
              <a:solidFill>
                <a:schemeClr val="dk1"/>
              </a:solidFill>
              <a:effectLst/>
              <a:latin typeface="+mn-lt"/>
              <a:ea typeface="+mn-ea"/>
              <a:cs typeface="+mn-cs"/>
            </a:rPr>
            <a:t>財政健全化に向けた財政運営に努めていく。</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住宅新築資金等貸付事業特別会計は、赤字となっているが、それ以外の会計は黒字で推移している。平成２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末で</a:t>
          </a:r>
          <a:r>
            <a:rPr lang="ja-JP" altLang="ja-JP" sz="1100" b="0" i="0" baseline="0">
              <a:solidFill>
                <a:schemeClr val="dk1"/>
              </a:solidFill>
              <a:effectLst/>
              <a:latin typeface="+mn-lt"/>
              <a:ea typeface="+mn-ea"/>
              <a:cs typeface="+mn-cs"/>
            </a:rPr>
            <a:t>閉鎖となっていた介護サービス事業特別会計が令和３年度</a:t>
          </a:r>
          <a:r>
            <a:rPr lang="ja-JP" altLang="en-US" sz="1100" b="0" i="0" baseline="0">
              <a:solidFill>
                <a:schemeClr val="dk1"/>
              </a:solidFill>
              <a:effectLst/>
              <a:latin typeface="+mn-lt"/>
              <a:ea typeface="+mn-ea"/>
              <a:cs typeface="+mn-cs"/>
            </a:rPr>
            <a:t>から再開</a:t>
          </a:r>
          <a:r>
            <a:rPr lang="ja-JP" altLang="ja-JP" sz="1100" b="0" i="0" baseline="0">
              <a:solidFill>
                <a:schemeClr val="dk1"/>
              </a:solidFill>
              <a:effectLst/>
              <a:latin typeface="+mn-lt"/>
              <a:ea typeface="+mn-ea"/>
              <a:cs typeface="+mn-cs"/>
            </a:rPr>
            <a:t>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2"/>
      <c r="DK1" s="172"/>
      <c r="DL1" s="172"/>
      <c r="DM1" s="172"/>
      <c r="DN1" s="172"/>
      <c r="DO1" s="172"/>
    </row>
    <row r="2" spans="1:119" ht="24.75" thickBot="1" x14ac:dyDescent="0.2">
      <c r="B2" s="173" t="s">
        <v>81</v>
      </c>
      <c r="C2" s="173"/>
      <c r="D2" s="174"/>
    </row>
    <row r="3" spans="1:119" ht="18.75" customHeight="1" thickBot="1" x14ac:dyDescent="0.2">
      <c r="A3" s="172"/>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15">
      <c r="A4" s="172"/>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5580825</v>
      </c>
      <c r="BO4" s="483"/>
      <c r="BP4" s="483"/>
      <c r="BQ4" s="483"/>
      <c r="BR4" s="483"/>
      <c r="BS4" s="483"/>
      <c r="BT4" s="483"/>
      <c r="BU4" s="484"/>
      <c r="BV4" s="482">
        <v>7219535</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10.4</v>
      </c>
      <c r="CU4" s="623"/>
      <c r="CV4" s="623"/>
      <c r="CW4" s="623"/>
      <c r="CX4" s="623"/>
      <c r="CY4" s="623"/>
      <c r="CZ4" s="623"/>
      <c r="DA4" s="624"/>
      <c r="DB4" s="622">
        <v>9.1999999999999993</v>
      </c>
      <c r="DC4" s="623"/>
      <c r="DD4" s="623"/>
      <c r="DE4" s="623"/>
      <c r="DF4" s="623"/>
      <c r="DG4" s="623"/>
      <c r="DH4" s="623"/>
      <c r="DI4" s="624"/>
    </row>
    <row r="5" spans="1:119" ht="18.75" customHeight="1" x14ac:dyDescent="0.15">
      <c r="A5" s="172"/>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5236434</v>
      </c>
      <c r="BO5" s="454"/>
      <c r="BP5" s="454"/>
      <c r="BQ5" s="454"/>
      <c r="BR5" s="454"/>
      <c r="BS5" s="454"/>
      <c r="BT5" s="454"/>
      <c r="BU5" s="455"/>
      <c r="BV5" s="453">
        <v>6917349</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82.5</v>
      </c>
      <c r="CU5" s="451"/>
      <c r="CV5" s="451"/>
      <c r="CW5" s="451"/>
      <c r="CX5" s="451"/>
      <c r="CY5" s="451"/>
      <c r="CZ5" s="451"/>
      <c r="DA5" s="452"/>
      <c r="DB5" s="450">
        <v>85.7</v>
      </c>
      <c r="DC5" s="451"/>
      <c r="DD5" s="451"/>
      <c r="DE5" s="451"/>
      <c r="DF5" s="451"/>
      <c r="DG5" s="451"/>
      <c r="DH5" s="451"/>
      <c r="DI5" s="452"/>
    </row>
    <row r="6" spans="1:119" ht="18.75" customHeight="1" x14ac:dyDescent="0.15">
      <c r="A6" s="172"/>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102</v>
      </c>
      <c r="AV6" s="512"/>
      <c r="AW6" s="512"/>
      <c r="AX6" s="512"/>
      <c r="AY6" s="467" t="s">
        <v>103</v>
      </c>
      <c r="AZ6" s="468"/>
      <c r="BA6" s="468"/>
      <c r="BB6" s="468"/>
      <c r="BC6" s="468"/>
      <c r="BD6" s="468"/>
      <c r="BE6" s="468"/>
      <c r="BF6" s="468"/>
      <c r="BG6" s="468"/>
      <c r="BH6" s="468"/>
      <c r="BI6" s="468"/>
      <c r="BJ6" s="468"/>
      <c r="BK6" s="468"/>
      <c r="BL6" s="468"/>
      <c r="BM6" s="469"/>
      <c r="BN6" s="453">
        <v>344391</v>
      </c>
      <c r="BO6" s="454"/>
      <c r="BP6" s="454"/>
      <c r="BQ6" s="454"/>
      <c r="BR6" s="454"/>
      <c r="BS6" s="454"/>
      <c r="BT6" s="454"/>
      <c r="BU6" s="455"/>
      <c r="BV6" s="453">
        <v>302186</v>
      </c>
      <c r="BW6" s="454"/>
      <c r="BX6" s="454"/>
      <c r="BY6" s="454"/>
      <c r="BZ6" s="454"/>
      <c r="CA6" s="454"/>
      <c r="CB6" s="454"/>
      <c r="CC6" s="455"/>
      <c r="CD6" s="493" t="s">
        <v>104</v>
      </c>
      <c r="CE6" s="413"/>
      <c r="CF6" s="413"/>
      <c r="CG6" s="413"/>
      <c r="CH6" s="413"/>
      <c r="CI6" s="413"/>
      <c r="CJ6" s="413"/>
      <c r="CK6" s="413"/>
      <c r="CL6" s="413"/>
      <c r="CM6" s="413"/>
      <c r="CN6" s="413"/>
      <c r="CO6" s="413"/>
      <c r="CP6" s="413"/>
      <c r="CQ6" s="413"/>
      <c r="CR6" s="413"/>
      <c r="CS6" s="494"/>
      <c r="CT6" s="596">
        <v>87.6</v>
      </c>
      <c r="CU6" s="597"/>
      <c r="CV6" s="597"/>
      <c r="CW6" s="597"/>
      <c r="CX6" s="597"/>
      <c r="CY6" s="597"/>
      <c r="CZ6" s="597"/>
      <c r="DA6" s="598"/>
      <c r="DB6" s="596">
        <v>91.1</v>
      </c>
      <c r="DC6" s="597"/>
      <c r="DD6" s="597"/>
      <c r="DE6" s="597"/>
      <c r="DF6" s="597"/>
      <c r="DG6" s="597"/>
      <c r="DH6" s="597"/>
      <c r="DI6" s="598"/>
    </row>
    <row r="7" spans="1:119" ht="18.75" customHeight="1" x14ac:dyDescent="0.15">
      <c r="A7" s="172"/>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105</v>
      </c>
      <c r="AN7" s="410"/>
      <c r="AO7" s="410"/>
      <c r="AP7" s="410"/>
      <c r="AQ7" s="410"/>
      <c r="AR7" s="410"/>
      <c r="AS7" s="410"/>
      <c r="AT7" s="411"/>
      <c r="AU7" s="511" t="s">
        <v>106</v>
      </c>
      <c r="AV7" s="512"/>
      <c r="AW7" s="512"/>
      <c r="AX7" s="512"/>
      <c r="AY7" s="467" t="s">
        <v>107</v>
      </c>
      <c r="AZ7" s="468"/>
      <c r="BA7" s="468"/>
      <c r="BB7" s="468"/>
      <c r="BC7" s="468"/>
      <c r="BD7" s="468"/>
      <c r="BE7" s="468"/>
      <c r="BF7" s="468"/>
      <c r="BG7" s="468"/>
      <c r="BH7" s="468"/>
      <c r="BI7" s="468"/>
      <c r="BJ7" s="468"/>
      <c r="BK7" s="468"/>
      <c r="BL7" s="468"/>
      <c r="BM7" s="469"/>
      <c r="BN7" s="453">
        <v>47240</v>
      </c>
      <c r="BO7" s="454"/>
      <c r="BP7" s="454"/>
      <c r="BQ7" s="454"/>
      <c r="BR7" s="454"/>
      <c r="BS7" s="454"/>
      <c r="BT7" s="454"/>
      <c r="BU7" s="455"/>
      <c r="BV7" s="453">
        <v>53586</v>
      </c>
      <c r="BW7" s="454"/>
      <c r="BX7" s="454"/>
      <c r="BY7" s="454"/>
      <c r="BZ7" s="454"/>
      <c r="CA7" s="454"/>
      <c r="CB7" s="454"/>
      <c r="CC7" s="455"/>
      <c r="CD7" s="493" t="s">
        <v>108</v>
      </c>
      <c r="CE7" s="413"/>
      <c r="CF7" s="413"/>
      <c r="CG7" s="413"/>
      <c r="CH7" s="413"/>
      <c r="CI7" s="413"/>
      <c r="CJ7" s="413"/>
      <c r="CK7" s="413"/>
      <c r="CL7" s="413"/>
      <c r="CM7" s="413"/>
      <c r="CN7" s="413"/>
      <c r="CO7" s="413"/>
      <c r="CP7" s="413"/>
      <c r="CQ7" s="413"/>
      <c r="CR7" s="413"/>
      <c r="CS7" s="494"/>
      <c r="CT7" s="453">
        <v>2857939</v>
      </c>
      <c r="CU7" s="454"/>
      <c r="CV7" s="454"/>
      <c r="CW7" s="454"/>
      <c r="CX7" s="454"/>
      <c r="CY7" s="454"/>
      <c r="CZ7" s="454"/>
      <c r="DA7" s="455"/>
      <c r="DB7" s="453">
        <v>2695773</v>
      </c>
      <c r="DC7" s="454"/>
      <c r="DD7" s="454"/>
      <c r="DE7" s="454"/>
      <c r="DF7" s="454"/>
      <c r="DG7" s="454"/>
      <c r="DH7" s="454"/>
      <c r="DI7" s="455"/>
    </row>
    <row r="8" spans="1:119" ht="18.75" customHeight="1" thickBot="1" x14ac:dyDescent="0.2">
      <c r="A8" s="172"/>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109</v>
      </c>
      <c r="AN8" s="410"/>
      <c r="AO8" s="410"/>
      <c r="AP8" s="410"/>
      <c r="AQ8" s="410"/>
      <c r="AR8" s="410"/>
      <c r="AS8" s="410"/>
      <c r="AT8" s="411"/>
      <c r="AU8" s="511" t="s">
        <v>110</v>
      </c>
      <c r="AV8" s="512"/>
      <c r="AW8" s="512"/>
      <c r="AX8" s="512"/>
      <c r="AY8" s="467" t="s">
        <v>111</v>
      </c>
      <c r="AZ8" s="468"/>
      <c r="BA8" s="468"/>
      <c r="BB8" s="468"/>
      <c r="BC8" s="468"/>
      <c r="BD8" s="468"/>
      <c r="BE8" s="468"/>
      <c r="BF8" s="468"/>
      <c r="BG8" s="468"/>
      <c r="BH8" s="468"/>
      <c r="BI8" s="468"/>
      <c r="BJ8" s="468"/>
      <c r="BK8" s="468"/>
      <c r="BL8" s="468"/>
      <c r="BM8" s="469"/>
      <c r="BN8" s="453">
        <v>297151</v>
      </c>
      <c r="BO8" s="454"/>
      <c r="BP8" s="454"/>
      <c r="BQ8" s="454"/>
      <c r="BR8" s="454"/>
      <c r="BS8" s="454"/>
      <c r="BT8" s="454"/>
      <c r="BU8" s="455"/>
      <c r="BV8" s="453">
        <v>248600</v>
      </c>
      <c r="BW8" s="454"/>
      <c r="BX8" s="454"/>
      <c r="BY8" s="454"/>
      <c r="BZ8" s="454"/>
      <c r="CA8" s="454"/>
      <c r="CB8" s="454"/>
      <c r="CC8" s="455"/>
      <c r="CD8" s="493" t="s">
        <v>112</v>
      </c>
      <c r="CE8" s="413"/>
      <c r="CF8" s="413"/>
      <c r="CG8" s="413"/>
      <c r="CH8" s="413"/>
      <c r="CI8" s="413"/>
      <c r="CJ8" s="413"/>
      <c r="CK8" s="413"/>
      <c r="CL8" s="413"/>
      <c r="CM8" s="413"/>
      <c r="CN8" s="413"/>
      <c r="CO8" s="413"/>
      <c r="CP8" s="413"/>
      <c r="CQ8" s="413"/>
      <c r="CR8" s="413"/>
      <c r="CS8" s="494"/>
      <c r="CT8" s="556">
        <v>0.46</v>
      </c>
      <c r="CU8" s="557"/>
      <c r="CV8" s="557"/>
      <c r="CW8" s="557"/>
      <c r="CX8" s="557"/>
      <c r="CY8" s="557"/>
      <c r="CZ8" s="557"/>
      <c r="DA8" s="558"/>
      <c r="DB8" s="556">
        <v>0.48</v>
      </c>
      <c r="DC8" s="557"/>
      <c r="DD8" s="557"/>
      <c r="DE8" s="557"/>
      <c r="DF8" s="557"/>
      <c r="DG8" s="557"/>
      <c r="DH8" s="557"/>
      <c r="DI8" s="558"/>
    </row>
    <row r="9" spans="1:119" ht="18.75" customHeight="1" thickBot="1" x14ac:dyDescent="0.2">
      <c r="A9" s="172"/>
      <c r="B9" s="585" t="s">
        <v>113</v>
      </c>
      <c r="C9" s="586"/>
      <c r="D9" s="586"/>
      <c r="E9" s="586"/>
      <c r="F9" s="586"/>
      <c r="G9" s="586"/>
      <c r="H9" s="586"/>
      <c r="I9" s="586"/>
      <c r="J9" s="586"/>
      <c r="K9" s="504"/>
      <c r="L9" s="587" t="s">
        <v>114</v>
      </c>
      <c r="M9" s="588"/>
      <c r="N9" s="588"/>
      <c r="O9" s="588"/>
      <c r="P9" s="588"/>
      <c r="Q9" s="589"/>
      <c r="R9" s="590">
        <v>8167</v>
      </c>
      <c r="S9" s="591"/>
      <c r="T9" s="591"/>
      <c r="U9" s="591"/>
      <c r="V9" s="592"/>
      <c r="W9" s="522" t="s">
        <v>115</v>
      </c>
      <c r="X9" s="523"/>
      <c r="Y9" s="523"/>
      <c r="Z9" s="523"/>
      <c r="AA9" s="523"/>
      <c r="AB9" s="523"/>
      <c r="AC9" s="523"/>
      <c r="AD9" s="523"/>
      <c r="AE9" s="523"/>
      <c r="AF9" s="523"/>
      <c r="AG9" s="523"/>
      <c r="AH9" s="523"/>
      <c r="AI9" s="523"/>
      <c r="AJ9" s="523"/>
      <c r="AK9" s="523"/>
      <c r="AL9" s="593"/>
      <c r="AM9" s="510" t="s">
        <v>116</v>
      </c>
      <c r="AN9" s="410"/>
      <c r="AO9" s="410"/>
      <c r="AP9" s="410"/>
      <c r="AQ9" s="410"/>
      <c r="AR9" s="410"/>
      <c r="AS9" s="410"/>
      <c r="AT9" s="411"/>
      <c r="AU9" s="511" t="s">
        <v>117</v>
      </c>
      <c r="AV9" s="512"/>
      <c r="AW9" s="512"/>
      <c r="AX9" s="512"/>
      <c r="AY9" s="467" t="s">
        <v>118</v>
      </c>
      <c r="AZ9" s="468"/>
      <c r="BA9" s="468"/>
      <c r="BB9" s="468"/>
      <c r="BC9" s="468"/>
      <c r="BD9" s="468"/>
      <c r="BE9" s="468"/>
      <c r="BF9" s="468"/>
      <c r="BG9" s="468"/>
      <c r="BH9" s="468"/>
      <c r="BI9" s="468"/>
      <c r="BJ9" s="468"/>
      <c r="BK9" s="468"/>
      <c r="BL9" s="468"/>
      <c r="BM9" s="469"/>
      <c r="BN9" s="453">
        <v>48551</v>
      </c>
      <c r="BO9" s="454"/>
      <c r="BP9" s="454"/>
      <c r="BQ9" s="454"/>
      <c r="BR9" s="454"/>
      <c r="BS9" s="454"/>
      <c r="BT9" s="454"/>
      <c r="BU9" s="455"/>
      <c r="BV9" s="453">
        <v>-193464</v>
      </c>
      <c r="BW9" s="454"/>
      <c r="BX9" s="454"/>
      <c r="BY9" s="454"/>
      <c r="BZ9" s="454"/>
      <c r="CA9" s="454"/>
      <c r="CB9" s="454"/>
      <c r="CC9" s="455"/>
      <c r="CD9" s="493" t="s">
        <v>119</v>
      </c>
      <c r="CE9" s="413"/>
      <c r="CF9" s="413"/>
      <c r="CG9" s="413"/>
      <c r="CH9" s="413"/>
      <c r="CI9" s="413"/>
      <c r="CJ9" s="413"/>
      <c r="CK9" s="413"/>
      <c r="CL9" s="413"/>
      <c r="CM9" s="413"/>
      <c r="CN9" s="413"/>
      <c r="CO9" s="413"/>
      <c r="CP9" s="413"/>
      <c r="CQ9" s="413"/>
      <c r="CR9" s="413"/>
      <c r="CS9" s="494"/>
      <c r="CT9" s="450">
        <v>16.100000000000001</v>
      </c>
      <c r="CU9" s="451"/>
      <c r="CV9" s="451"/>
      <c r="CW9" s="451"/>
      <c r="CX9" s="451"/>
      <c r="CY9" s="451"/>
      <c r="CZ9" s="451"/>
      <c r="DA9" s="452"/>
      <c r="DB9" s="450">
        <v>16.600000000000001</v>
      </c>
      <c r="DC9" s="451"/>
      <c r="DD9" s="451"/>
      <c r="DE9" s="451"/>
      <c r="DF9" s="451"/>
      <c r="DG9" s="451"/>
      <c r="DH9" s="451"/>
      <c r="DI9" s="452"/>
    </row>
    <row r="10" spans="1:119" ht="18.75" customHeight="1" thickBot="1" x14ac:dyDescent="0.2">
      <c r="A10" s="172"/>
      <c r="B10" s="585"/>
      <c r="C10" s="586"/>
      <c r="D10" s="586"/>
      <c r="E10" s="586"/>
      <c r="F10" s="586"/>
      <c r="G10" s="586"/>
      <c r="H10" s="586"/>
      <c r="I10" s="586"/>
      <c r="J10" s="586"/>
      <c r="K10" s="504"/>
      <c r="L10" s="409" t="s">
        <v>120</v>
      </c>
      <c r="M10" s="410"/>
      <c r="N10" s="410"/>
      <c r="O10" s="410"/>
      <c r="P10" s="410"/>
      <c r="Q10" s="411"/>
      <c r="R10" s="406">
        <v>8485</v>
      </c>
      <c r="S10" s="407"/>
      <c r="T10" s="407"/>
      <c r="U10" s="407"/>
      <c r="V10" s="466"/>
      <c r="W10" s="594"/>
      <c r="X10" s="404"/>
      <c r="Y10" s="404"/>
      <c r="Z10" s="404"/>
      <c r="AA10" s="404"/>
      <c r="AB10" s="404"/>
      <c r="AC10" s="404"/>
      <c r="AD10" s="404"/>
      <c r="AE10" s="404"/>
      <c r="AF10" s="404"/>
      <c r="AG10" s="404"/>
      <c r="AH10" s="404"/>
      <c r="AI10" s="404"/>
      <c r="AJ10" s="404"/>
      <c r="AK10" s="404"/>
      <c r="AL10" s="595"/>
      <c r="AM10" s="510" t="s">
        <v>121</v>
      </c>
      <c r="AN10" s="410"/>
      <c r="AO10" s="410"/>
      <c r="AP10" s="410"/>
      <c r="AQ10" s="410"/>
      <c r="AR10" s="410"/>
      <c r="AS10" s="410"/>
      <c r="AT10" s="411"/>
      <c r="AU10" s="511" t="s">
        <v>122</v>
      </c>
      <c r="AV10" s="512"/>
      <c r="AW10" s="512"/>
      <c r="AX10" s="512"/>
      <c r="AY10" s="467" t="s">
        <v>123</v>
      </c>
      <c r="AZ10" s="468"/>
      <c r="BA10" s="468"/>
      <c r="BB10" s="468"/>
      <c r="BC10" s="468"/>
      <c r="BD10" s="468"/>
      <c r="BE10" s="468"/>
      <c r="BF10" s="468"/>
      <c r="BG10" s="468"/>
      <c r="BH10" s="468"/>
      <c r="BI10" s="468"/>
      <c r="BJ10" s="468"/>
      <c r="BK10" s="468"/>
      <c r="BL10" s="468"/>
      <c r="BM10" s="469"/>
      <c r="BN10" s="453">
        <v>401</v>
      </c>
      <c r="BO10" s="454"/>
      <c r="BP10" s="454"/>
      <c r="BQ10" s="454"/>
      <c r="BR10" s="454"/>
      <c r="BS10" s="454"/>
      <c r="BT10" s="454"/>
      <c r="BU10" s="455"/>
      <c r="BV10" s="453">
        <v>723</v>
      </c>
      <c r="BW10" s="454"/>
      <c r="BX10" s="454"/>
      <c r="BY10" s="454"/>
      <c r="BZ10" s="454"/>
      <c r="CA10" s="454"/>
      <c r="CB10" s="454"/>
      <c r="CC10" s="455"/>
      <c r="CD10" s="175" t="s">
        <v>124</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85"/>
      <c r="C11" s="586"/>
      <c r="D11" s="586"/>
      <c r="E11" s="586"/>
      <c r="F11" s="586"/>
      <c r="G11" s="586"/>
      <c r="H11" s="586"/>
      <c r="I11" s="586"/>
      <c r="J11" s="586"/>
      <c r="K11" s="504"/>
      <c r="L11" s="414" t="s">
        <v>125</v>
      </c>
      <c r="M11" s="415"/>
      <c r="N11" s="415"/>
      <c r="O11" s="415"/>
      <c r="P11" s="415"/>
      <c r="Q11" s="416"/>
      <c r="R11" s="582" t="s">
        <v>126</v>
      </c>
      <c r="S11" s="583"/>
      <c r="T11" s="583"/>
      <c r="U11" s="583"/>
      <c r="V11" s="584"/>
      <c r="W11" s="594"/>
      <c r="X11" s="404"/>
      <c r="Y11" s="404"/>
      <c r="Z11" s="404"/>
      <c r="AA11" s="404"/>
      <c r="AB11" s="404"/>
      <c r="AC11" s="404"/>
      <c r="AD11" s="404"/>
      <c r="AE11" s="404"/>
      <c r="AF11" s="404"/>
      <c r="AG11" s="404"/>
      <c r="AH11" s="404"/>
      <c r="AI11" s="404"/>
      <c r="AJ11" s="404"/>
      <c r="AK11" s="404"/>
      <c r="AL11" s="595"/>
      <c r="AM11" s="510" t="s">
        <v>127</v>
      </c>
      <c r="AN11" s="410"/>
      <c r="AO11" s="410"/>
      <c r="AP11" s="410"/>
      <c r="AQ11" s="410"/>
      <c r="AR11" s="410"/>
      <c r="AS11" s="410"/>
      <c r="AT11" s="411"/>
      <c r="AU11" s="511" t="s">
        <v>122</v>
      </c>
      <c r="AV11" s="512"/>
      <c r="AW11" s="512"/>
      <c r="AX11" s="512"/>
      <c r="AY11" s="467" t="s">
        <v>128</v>
      </c>
      <c r="AZ11" s="468"/>
      <c r="BA11" s="468"/>
      <c r="BB11" s="468"/>
      <c r="BC11" s="468"/>
      <c r="BD11" s="468"/>
      <c r="BE11" s="468"/>
      <c r="BF11" s="468"/>
      <c r="BG11" s="468"/>
      <c r="BH11" s="468"/>
      <c r="BI11" s="468"/>
      <c r="BJ11" s="468"/>
      <c r="BK11" s="468"/>
      <c r="BL11" s="468"/>
      <c r="BM11" s="469"/>
      <c r="BN11" s="453">
        <v>174566</v>
      </c>
      <c r="BO11" s="454"/>
      <c r="BP11" s="454"/>
      <c r="BQ11" s="454"/>
      <c r="BR11" s="454"/>
      <c r="BS11" s="454"/>
      <c r="BT11" s="454"/>
      <c r="BU11" s="455"/>
      <c r="BV11" s="453">
        <v>234649</v>
      </c>
      <c r="BW11" s="454"/>
      <c r="BX11" s="454"/>
      <c r="BY11" s="454"/>
      <c r="BZ11" s="454"/>
      <c r="CA11" s="454"/>
      <c r="CB11" s="454"/>
      <c r="CC11" s="455"/>
      <c r="CD11" s="493" t="s">
        <v>129</v>
      </c>
      <c r="CE11" s="413"/>
      <c r="CF11" s="413"/>
      <c r="CG11" s="413"/>
      <c r="CH11" s="413"/>
      <c r="CI11" s="413"/>
      <c r="CJ11" s="413"/>
      <c r="CK11" s="413"/>
      <c r="CL11" s="413"/>
      <c r="CM11" s="413"/>
      <c r="CN11" s="413"/>
      <c r="CO11" s="413"/>
      <c r="CP11" s="413"/>
      <c r="CQ11" s="413"/>
      <c r="CR11" s="413"/>
      <c r="CS11" s="494"/>
      <c r="CT11" s="556" t="s">
        <v>130</v>
      </c>
      <c r="CU11" s="557"/>
      <c r="CV11" s="557"/>
      <c r="CW11" s="557"/>
      <c r="CX11" s="557"/>
      <c r="CY11" s="557"/>
      <c r="CZ11" s="557"/>
      <c r="DA11" s="558"/>
      <c r="DB11" s="556" t="s">
        <v>130</v>
      </c>
      <c r="DC11" s="557"/>
      <c r="DD11" s="557"/>
      <c r="DE11" s="557"/>
      <c r="DF11" s="557"/>
      <c r="DG11" s="557"/>
      <c r="DH11" s="557"/>
      <c r="DI11" s="558"/>
    </row>
    <row r="12" spans="1:119" ht="18.75" customHeight="1" x14ac:dyDescent="0.15">
      <c r="A12" s="172"/>
      <c r="B12" s="559" t="s">
        <v>131</v>
      </c>
      <c r="C12" s="560"/>
      <c r="D12" s="560"/>
      <c r="E12" s="560"/>
      <c r="F12" s="560"/>
      <c r="G12" s="560"/>
      <c r="H12" s="560"/>
      <c r="I12" s="560"/>
      <c r="J12" s="560"/>
      <c r="K12" s="561"/>
      <c r="L12" s="568" t="s">
        <v>132</v>
      </c>
      <c r="M12" s="569"/>
      <c r="N12" s="569"/>
      <c r="O12" s="569"/>
      <c r="P12" s="569"/>
      <c r="Q12" s="570"/>
      <c r="R12" s="571">
        <v>8370</v>
      </c>
      <c r="S12" s="572"/>
      <c r="T12" s="572"/>
      <c r="U12" s="572"/>
      <c r="V12" s="573"/>
      <c r="W12" s="574" t="s">
        <v>1</v>
      </c>
      <c r="X12" s="512"/>
      <c r="Y12" s="512"/>
      <c r="Z12" s="512"/>
      <c r="AA12" s="512"/>
      <c r="AB12" s="575"/>
      <c r="AC12" s="576" t="s">
        <v>133</v>
      </c>
      <c r="AD12" s="577"/>
      <c r="AE12" s="577"/>
      <c r="AF12" s="577"/>
      <c r="AG12" s="578"/>
      <c r="AH12" s="576" t="s">
        <v>134</v>
      </c>
      <c r="AI12" s="577"/>
      <c r="AJ12" s="577"/>
      <c r="AK12" s="577"/>
      <c r="AL12" s="579"/>
      <c r="AM12" s="510" t="s">
        <v>135</v>
      </c>
      <c r="AN12" s="410"/>
      <c r="AO12" s="410"/>
      <c r="AP12" s="410"/>
      <c r="AQ12" s="410"/>
      <c r="AR12" s="410"/>
      <c r="AS12" s="410"/>
      <c r="AT12" s="411"/>
      <c r="AU12" s="511" t="s">
        <v>136</v>
      </c>
      <c r="AV12" s="512"/>
      <c r="AW12" s="512"/>
      <c r="AX12" s="512"/>
      <c r="AY12" s="467" t="s">
        <v>137</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0</v>
      </c>
      <c r="BW12" s="454"/>
      <c r="BX12" s="454"/>
      <c r="BY12" s="454"/>
      <c r="BZ12" s="454"/>
      <c r="CA12" s="454"/>
      <c r="CB12" s="454"/>
      <c r="CC12" s="455"/>
      <c r="CD12" s="493" t="s">
        <v>138</v>
      </c>
      <c r="CE12" s="413"/>
      <c r="CF12" s="413"/>
      <c r="CG12" s="413"/>
      <c r="CH12" s="413"/>
      <c r="CI12" s="413"/>
      <c r="CJ12" s="413"/>
      <c r="CK12" s="413"/>
      <c r="CL12" s="413"/>
      <c r="CM12" s="413"/>
      <c r="CN12" s="413"/>
      <c r="CO12" s="413"/>
      <c r="CP12" s="413"/>
      <c r="CQ12" s="413"/>
      <c r="CR12" s="413"/>
      <c r="CS12" s="494"/>
      <c r="CT12" s="556" t="s">
        <v>139</v>
      </c>
      <c r="CU12" s="557"/>
      <c r="CV12" s="557"/>
      <c r="CW12" s="557"/>
      <c r="CX12" s="557"/>
      <c r="CY12" s="557"/>
      <c r="CZ12" s="557"/>
      <c r="DA12" s="558"/>
      <c r="DB12" s="556" t="s">
        <v>139</v>
      </c>
      <c r="DC12" s="557"/>
      <c r="DD12" s="557"/>
      <c r="DE12" s="557"/>
      <c r="DF12" s="557"/>
      <c r="DG12" s="557"/>
      <c r="DH12" s="557"/>
      <c r="DI12" s="558"/>
    </row>
    <row r="13" spans="1:119" ht="18.75" customHeight="1" x14ac:dyDescent="0.15">
      <c r="A13" s="172"/>
      <c r="B13" s="562"/>
      <c r="C13" s="563"/>
      <c r="D13" s="563"/>
      <c r="E13" s="563"/>
      <c r="F13" s="563"/>
      <c r="G13" s="563"/>
      <c r="H13" s="563"/>
      <c r="I13" s="563"/>
      <c r="J13" s="563"/>
      <c r="K13" s="564"/>
      <c r="L13" s="181"/>
      <c r="M13" s="537" t="s">
        <v>140</v>
      </c>
      <c r="N13" s="538"/>
      <c r="O13" s="538"/>
      <c r="P13" s="538"/>
      <c r="Q13" s="539"/>
      <c r="R13" s="540">
        <v>8208</v>
      </c>
      <c r="S13" s="541"/>
      <c r="T13" s="541"/>
      <c r="U13" s="541"/>
      <c r="V13" s="542"/>
      <c r="W13" s="543" t="s">
        <v>141</v>
      </c>
      <c r="X13" s="439"/>
      <c r="Y13" s="439"/>
      <c r="Z13" s="439"/>
      <c r="AA13" s="439"/>
      <c r="AB13" s="440"/>
      <c r="AC13" s="406">
        <v>98</v>
      </c>
      <c r="AD13" s="407"/>
      <c r="AE13" s="407"/>
      <c r="AF13" s="407"/>
      <c r="AG13" s="408"/>
      <c r="AH13" s="406">
        <v>75</v>
      </c>
      <c r="AI13" s="407"/>
      <c r="AJ13" s="407"/>
      <c r="AK13" s="407"/>
      <c r="AL13" s="466"/>
      <c r="AM13" s="510" t="s">
        <v>142</v>
      </c>
      <c r="AN13" s="410"/>
      <c r="AO13" s="410"/>
      <c r="AP13" s="410"/>
      <c r="AQ13" s="410"/>
      <c r="AR13" s="410"/>
      <c r="AS13" s="410"/>
      <c r="AT13" s="411"/>
      <c r="AU13" s="511" t="s">
        <v>143</v>
      </c>
      <c r="AV13" s="512"/>
      <c r="AW13" s="512"/>
      <c r="AX13" s="512"/>
      <c r="AY13" s="467" t="s">
        <v>144</v>
      </c>
      <c r="AZ13" s="468"/>
      <c r="BA13" s="468"/>
      <c r="BB13" s="468"/>
      <c r="BC13" s="468"/>
      <c r="BD13" s="468"/>
      <c r="BE13" s="468"/>
      <c r="BF13" s="468"/>
      <c r="BG13" s="468"/>
      <c r="BH13" s="468"/>
      <c r="BI13" s="468"/>
      <c r="BJ13" s="468"/>
      <c r="BK13" s="468"/>
      <c r="BL13" s="468"/>
      <c r="BM13" s="469"/>
      <c r="BN13" s="453">
        <v>223518</v>
      </c>
      <c r="BO13" s="454"/>
      <c r="BP13" s="454"/>
      <c r="BQ13" s="454"/>
      <c r="BR13" s="454"/>
      <c r="BS13" s="454"/>
      <c r="BT13" s="454"/>
      <c r="BU13" s="455"/>
      <c r="BV13" s="453">
        <v>41908</v>
      </c>
      <c r="BW13" s="454"/>
      <c r="BX13" s="454"/>
      <c r="BY13" s="454"/>
      <c r="BZ13" s="454"/>
      <c r="CA13" s="454"/>
      <c r="CB13" s="454"/>
      <c r="CC13" s="455"/>
      <c r="CD13" s="493" t="s">
        <v>145</v>
      </c>
      <c r="CE13" s="413"/>
      <c r="CF13" s="413"/>
      <c r="CG13" s="413"/>
      <c r="CH13" s="413"/>
      <c r="CI13" s="413"/>
      <c r="CJ13" s="413"/>
      <c r="CK13" s="413"/>
      <c r="CL13" s="413"/>
      <c r="CM13" s="413"/>
      <c r="CN13" s="413"/>
      <c r="CO13" s="413"/>
      <c r="CP13" s="413"/>
      <c r="CQ13" s="413"/>
      <c r="CR13" s="413"/>
      <c r="CS13" s="494"/>
      <c r="CT13" s="450">
        <v>7.5</v>
      </c>
      <c r="CU13" s="451"/>
      <c r="CV13" s="451"/>
      <c r="CW13" s="451"/>
      <c r="CX13" s="451"/>
      <c r="CY13" s="451"/>
      <c r="CZ13" s="451"/>
      <c r="DA13" s="452"/>
      <c r="DB13" s="450">
        <v>8</v>
      </c>
      <c r="DC13" s="451"/>
      <c r="DD13" s="451"/>
      <c r="DE13" s="451"/>
      <c r="DF13" s="451"/>
      <c r="DG13" s="451"/>
      <c r="DH13" s="451"/>
      <c r="DI13" s="452"/>
    </row>
    <row r="14" spans="1:119" ht="18.75" customHeight="1" thickBot="1" x14ac:dyDescent="0.2">
      <c r="A14" s="172"/>
      <c r="B14" s="562"/>
      <c r="C14" s="563"/>
      <c r="D14" s="563"/>
      <c r="E14" s="563"/>
      <c r="F14" s="563"/>
      <c r="G14" s="563"/>
      <c r="H14" s="563"/>
      <c r="I14" s="563"/>
      <c r="J14" s="563"/>
      <c r="K14" s="564"/>
      <c r="L14" s="527" t="s">
        <v>146</v>
      </c>
      <c r="M14" s="580"/>
      <c r="N14" s="580"/>
      <c r="O14" s="580"/>
      <c r="P14" s="580"/>
      <c r="Q14" s="581"/>
      <c r="R14" s="540">
        <v>8462</v>
      </c>
      <c r="S14" s="541"/>
      <c r="T14" s="541"/>
      <c r="U14" s="541"/>
      <c r="V14" s="542"/>
      <c r="W14" s="544"/>
      <c r="X14" s="442"/>
      <c r="Y14" s="442"/>
      <c r="Z14" s="442"/>
      <c r="AA14" s="442"/>
      <c r="AB14" s="443"/>
      <c r="AC14" s="533">
        <v>2.8</v>
      </c>
      <c r="AD14" s="534"/>
      <c r="AE14" s="534"/>
      <c r="AF14" s="534"/>
      <c r="AG14" s="535"/>
      <c r="AH14" s="533">
        <v>2.1</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147</v>
      </c>
      <c r="CE14" s="491"/>
      <c r="CF14" s="491"/>
      <c r="CG14" s="491"/>
      <c r="CH14" s="491"/>
      <c r="CI14" s="491"/>
      <c r="CJ14" s="491"/>
      <c r="CK14" s="491"/>
      <c r="CL14" s="491"/>
      <c r="CM14" s="491"/>
      <c r="CN14" s="491"/>
      <c r="CO14" s="491"/>
      <c r="CP14" s="491"/>
      <c r="CQ14" s="491"/>
      <c r="CR14" s="491"/>
      <c r="CS14" s="492"/>
      <c r="CT14" s="550" t="s">
        <v>139</v>
      </c>
      <c r="CU14" s="551"/>
      <c r="CV14" s="551"/>
      <c r="CW14" s="551"/>
      <c r="CX14" s="551"/>
      <c r="CY14" s="551"/>
      <c r="CZ14" s="551"/>
      <c r="DA14" s="552"/>
      <c r="DB14" s="550" t="s">
        <v>139</v>
      </c>
      <c r="DC14" s="551"/>
      <c r="DD14" s="551"/>
      <c r="DE14" s="551"/>
      <c r="DF14" s="551"/>
      <c r="DG14" s="551"/>
      <c r="DH14" s="551"/>
      <c r="DI14" s="552"/>
    </row>
    <row r="15" spans="1:119" ht="18.75" customHeight="1" x14ac:dyDescent="0.15">
      <c r="A15" s="172"/>
      <c r="B15" s="562"/>
      <c r="C15" s="563"/>
      <c r="D15" s="563"/>
      <c r="E15" s="563"/>
      <c r="F15" s="563"/>
      <c r="G15" s="563"/>
      <c r="H15" s="563"/>
      <c r="I15" s="563"/>
      <c r="J15" s="563"/>
      <c r="K15" s="564"/>
      <c r="L15" s="181"/>
      <c r="M15" s="537" t="s">
        <v>140</v>
      </c>
      <c r="N15" s="538"/>
      <c r="O15" s="538"/>
      <c r="P15" s="538"/>
      <c r="Q15" s="539"/>
      <c r="R15" s="540">
        <v>8284</v>
      </c>
      <c r="S15" s="541"/>
      <c r="T15" s="541"/>
      <c r="U15" s="541"/>
      <c r="V15" s="542"/>
      <c r="W15" s="543" t="s">
        <v>148</v>
      </c>
      <c r="X15" s="439"/>
      <c r="Y15" s="439"/>
      <c r="Z15" s="439"/>
      <c r="AA15" s="439"/>
      <c r="AB15" s="440"/>
      <c r="AC15" s="406">
        <v>964</v>
      </c>
      <c r="AD15" s="407"/>
      <c r="AE15" s="407"/>
      <c r="AF15" s="407"/>
      <c r="AG15" s="408"/>
      <c r="AH15" s="406">
        <v>1047</v>
      </c>
      <c r="AI15" s="407"/>
      <c r="AJ15" s="407"/>
      <c r="AK15" s="407"/>
      <c r="AL15" s="466"/>
      <c r="AM15" s="510"/>
      <c r="AN15" s="410"/>
      <c r="AO15" s="410"/>
      <c r="AP15" s="410"/>
      <c r="AQ15" s="410"/>
      <c r="AR15" s="410"/>
      <c r="AS15" s="410"/>
      <c r="AT15" s="411"/>
      <c r="AU15" s="511"/>
      <c r="AV15" s="512"/>
      <c r="AW15" s="512"/>
      <c r="AX15" s="512"/>
      <c r="AY15" s="479" t="s">
        <v>149</v>
      </c>
      <c r="AZ15" s="480"/>
      <c r="BA15" s="480"/>
      <c r="BB15" s="480"/>
      <c r="BC15" s="480"/>
      <c r="BD15" s="480"/>
      <c r="BE15" s="480"/>
      <c r="BF15" s="480"/>
      <c r="BG15" s="480"/>
      <c r="BH15" s="480"/>
      <c r="BI15" s="480"/>
      <c r="BJ15" s="480"/>
      <c r="BK15" s="480"/>
      <c r="BL15" s="480"/>
      <c r="BM15" s="481"/>
      <c r="BN15" s="482">
        <v>1047538</v>
      </c>
      <c r="BO15" s="483"/>
      <c r="BP15" s="483"/>
      <c r="BQ15" s="483"/>
      <c r="BR15" s="483"/>
      <c r="BS15" s="483"/>
      <c r="BT15" s="483"/>
      <c r="BU15" s="484"/>
      <c r="BV15" s="482">
        <v>1081719</v>
      </c>
      <c r="BW15" s="483"/>
      <c r="BX15" s="483"/>
      <c r="BY15" s="483"/>
      <c r="BZ15" s="483"/>
      <c r="CA15" s="483"/>
      <c r="CB15" s="483"/>
      <c r="CC15" s="484"/>
      <c r="CD15" s="553" t="s">
        <v>150</v>
      </c>
      <c r="CE15" s="554"/>
      <c r="CF15" s="554"/>
      <c r="CG15" s="554"/>
      <c r="CH15" s="554"/>
      <c r="CI15" s="554"/>
      <c r="CJ15" s="554"/>
      <c r="CK15" s="554"/>
      <c r="CL15" s="554"/>
      <c r="CM15" s="554"/>
      <c r="CN15" s="554"/>
      <c r="CO15" s="554"/>
      <c r="CP15" s="554"/>
      <c r="CQ15" s="554"/>
      <c r="CR15" s="554"/>
      <c r="CS15" s="555"/>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62"/>
      <c r="C16" s="563"/>
      <c r="D16" s="563"/>
      <c r="E16" s="563"/>
      <c r="F16" s="563"/>
      <c r="G16" s="563"/>
      <c r="H16" s="563"/>
      <c r="I16" s="563"/>
      <c r="J16" s="563"/>
      <c r="K16" s="564"/>
      <c r="L16" s="527" t="s">
        <v>151</v>
      </c>
      <c r="M16" s="528"/>
      <c r="N16" s="528"/>
      <c r="O16" s="528"/>
      <c r="P16" s="528"/>
      <c r="Q16" s="529"/>
      <c r="R16" s="530" t="s">
        <v>152</v>
      </c>
      <c r="S16" s="531"/>
      <c r="T16" s="531"/>
      <c r="U16" s="531"/>
      <c r="V16" s="532"/>
      <c r="W16" s="544"/>
      <c r="X16" s="442"/>
      <c r="Y16" s="442"/>
      <c r="Z16" s="442"/>
      <c r="AA16" s="442"/>
      <c r="AB16" s="443"/>
      <c r="AC16" s="533">
        <v>27.1</v>
      </c>
      <c r="AD16" s="534"/>
      <c r="AE16" s="534"/>
      <c r="AF16" s="534"/>
      <c r="AG16" s="535"/>
      <c r="AH16" s="533">
        <v>29.2</v>
      </c>
      <c r="AI16" s="534"/>
      <c r="AJ16" s="534"/>
      <c r="AK16" s="534"/>
      <c r="AL16" s="536"/>
      <c r="AM16" s="510"/>
      <c r="AN16" s="410"/>
      <c r="AO16" s="410"/>
      <c r="AP16" s="410"/>
      <c r="AQ16" s="410"/>
      <c r="AR16" s="410"/>
      <c r="AS16" s="410"/>
      <c r="AT16" s="411"/>
      <c r="AU16" s="511"/>
      <c r="AV16" s="512"/>
      <c r="AW16" s="512"/>
      <c r="AX16" s="512"/>
      <c r="AY16" s="467" t="s">
        <v>153</v>
      </c>
      <c r="AZ16" s="468"/>
      <c r="BA16" s="468"/>
      <c r="BB16" s="468"/>
      <c r="BC16" s="468"/>
      <c r="BD16" s="468"/>
      <c r="BE16" s="468"/>
      <c r="BF16" s="468"/>
      <c r="BG16" s="468"/>
      <c r="BH16" s="468"/>
      <c r="BI16" s="468"/>
      <c r="BJ16" s="468"/>
      <c r="BK16" s="468"/>
      <c r="BL16" s="468"/>
      <c r="BM16" s="469"/>
      <c r="BN16" s="453">
        <v>2418609</v>
      </c>
      <c r="BO16" s="454"/>
      <c r="BP16" s="454"/>
      <c r="BQ16" s="454"/>
      <c r="BR16" s="454"/>
      <c r="BS16" s="454"/>
      <c r="BT16" s="454"/>
      <c r="BU16" s="455"/>
      <c r="BV16" s="453">
        <v>2282720</v>
      </c>
      <c r="BW16" s="454"/>
      <c r="BX16" s="454"/>
      <c r="BY16" s="454"/>
      <c r="BZ16" s="454"/>
      <c r="CA16" s="454"/>
      <c r="CB16" s="454"/>
      <c r="CC16" s="455"/>
      <c r="CD16" s="185"/>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2"/>
      <c r="B17" s="565"/>
      <c r="C17" s="566"/>
      <c r="D17" s="566"/>
      <c r="E17" s="566"/>
      <c r="F17" s="566"/>
      <c r="G17" s="566"/>
      <c r="H17" s="566"/>
      <c r="I17" s="566"/>
      <c r="J17" s="566"/>
      <c r="K17" s="567"/>
      <c r="L17" s="186"/>
      <c r="M17" s="546" t="s">
        <v>154</v>
      </c>
      <c r="N17" s="547"/>
      <c r="O17" s="547"/>
      <c r="P17" s="547"/>
      <c r="Q17" s="548"/>
      <c r="R17" s="530" t="s">
        <v>155</v>
      </c>
      <c r="S17" s="531"/>
      <c r="T17" s="531"/>
      <c r="U17" s="531"/>
      <c r="V17" s="532"/>
      <c r="W17" s="543" t="s">
        <v>156</v>
      </c>
      <c r="X17" s="439"/>
      <c r="Y17" s="439"/>
      <c r="Z17" s="439"/>
      <c r="AA17" s="439"/>
      <c r="AB17" s="440"/>
      <c r="AC17" s="406">
        <v>2490</v>
      </c>
      <c r="AD17" s="407"/>
      <c r="AE17" s="407"/>
      <c r="AF17" s="407"/>
      <c r="AG17" s="408"/>
      <c r="AH17" s="406">
        <v>2467</v>
      </c>
      <c r="AI17" s="407"/>
      <c r="AJ17" s="407"/>
      <c r="AK17" s="407"/>
      <c r="AL17" s="466"/>
      <c r="AM17" s="510"/>
      <c r="AN17" s="410"/>
      <c r="AO17" s="410"/>
      <c r="AP17" s="410"/>
      <c r="AQ17" s="410"/>
      <c r="AR17" s="410"/>
      <c r="AS17" s="410"/>
      <c r="AT17" s="411"/>
      <c r="AU17" s="511"/>
      <c r="AV17" s="512"/>
      <c r="AW17" s="512"/>
      <c r="AX17" s="512"/>
      <c r="AY17" s="467" t="s">
        <v>157</v>
      </c>
      <c r="AZ17" s="468"/>
      <c r="BA17" s="468"/>
      <c r="BB17" s="468"/>
      <c r="BC17" s="468"/>
      <c r="BD17" s="468"/>
      <c r="BE17" s="468"/>
      <c r="BF17" s="468"/>
      <c r="BG17" s="468"/>
      <c r="BH17" s="468"/>
      <c r="BI17" s="468"/>
      <c r="BJ17" s="468"/>
      <c r="BK17" s="468"/>
      <c r="BL17" s="468"/>
      <c r="BM17" s="469"/>
      <c r="BN17" s="453">
        <v>1332804</v>
      </c>
      <c r="BO17" s="454"/>
      <c r="BP17" s="454"/>
      <c r="BQ17" s="454"/>
      <c r="BR17" s="454"/>
      <c r="BS17" s="454"/>
      <c r="BT17" s="454"/>
      <c r="BU17" s="455"/>
      <c r="BV17" s="453">
        <v>1378854</v>
      </c>
      <c r="BW17" s="454"/>
      <c r="BX17" s="454"/>
      <c r="BY17" s="454"/>
      <c r="BZ17" s="454"/>
      <c r="CA17" s="454"/>
      <c r="CB17" s="454"/>
      <c r="CC17" s="455"/>
      <c r="CD17" s="185"/>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2"/>
      <c r="B18" s="503" t="s">
        <v>158</v>
      </c>
      <c r="C18" s="504"/>
      <c r="D18" s="504"/>
      <c r="E18" s="505"/>
      <c r="F18" s="505"/>
      <c r="G18" s="505"/>
      <c r="H18" s="505"/>
      <c r="I18" s="505"/>
      <c r="J18" s="505"/>
      <c r="K18" s="505"/>
      <c r="L18" s="506">
        <v>5.93</v>
      </c>
      <c r="M18" s="506"/>
      <c r="N18" s="506"/>
      <c r="O18" s="506"/>
      <c r="P18" s="506"/>
      <c r="Q18" s="506"/>
      <c r="R18" s="507"/>
      <c r="S18" s="507"/>
      <c r="T18" s="507"/>
      <c r="U18" s="507"/>
      <c r="V18" s="508"/>
      <c r="W18" s="524"/>
      <c r="X18" s="525"/>
      <c r="Y18" s="525"/>
      <c r="Z18" s="525"/>
      <c r="AA18" s="525"/>
      <c r="AB18" s="549"/>
      <c r="AC18" s="423">
        <v>70.099999999999994</v>
      </c>
      <c r="AD18" s="424"/>
      <c r="AE18" s="424"/>
      <c r="AF18" s="424"/>
      <c r="AG18" s="509"/>
      <c r="AH18" s="423">
        <v>68.7</v>
      </c>
      <c r="AI18" s="424"/>
      <c r="AJ18" s="424"/>
      <c r="AK18" s="424"/>
      <c r="AL18" s="425"/>
      <c r="AM18" s="510"/>
      <c r="AN18" s="410"/>
      <c r="AO18" s="410"/>
      <c r="AP18" s="410"/>
      <c r="AQ18" s="410"/>
      <c r="AR18" s="410"/>
      <c r="AS18" s="410"/>
      <c r="AT18" s="411"/>
      <c r="AU18" s="511"/>
      <c r="AV18" s="512"/>
      <c r="AW18" s="512"/>
      <c r="AX18" s="512"/>
      <c r="AY18" s="467" t="s">
        <v>159</v>
      </c>
      <c r="AZ18" s="468"/>
      <c r="BA18" s="468"/>
      <c r="BB18" s="468"/>
      <c r="BC18" s="468"/>
      <c r="BD18" s="468"/>
      <c r="BE18" s="468"/>
      <c r="BF18" s="468"/>
      <c r="BG18" s="468"/>
      <c r="BH18" s="468"/>
      <c r="BI18" s="468"/>
      <c r="BJ18" s="468"/>
      <c r="BK18" s="468"/>
      <c r="BL18" s="468"/>
      <c r="BM18" s="469"/>
      <c r="BN18" s="453">
        <v>2408034</v>
      </c>
      <c r="BO18" s="454"/>
      <c r="BP18" s="454"/>
      <c r="BQ18" s="454"/>
      <c r="BR18" s="454"/>
      <c r="BS18" s="454"/>
      <c r="BT18" s="454"/>
      <c r="BU18" s="455"/>
      <c r="BV18" s="453">
        <v>2323199</v>
      </c>
      <c r="BW18" s="454"/>
      <c r="BX18" s="454"/>
      <c r="BY18" s="454"/>
      <c r="BZ18" s="454"/>
      <c r="CA18" s="454"/>
      <c r="CB18" s="454"/>
      <c r="CC18" s="455"/>
      <c r="CD18" s="185"/>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2"/>
      <c r="B19" s="503" t="s">
        <v>160</v>
      </c>
      <c r="C19" s="504"/>
      <c r="D19" s="504"/>
      <c r="E19" s="505"/>
      <c r="F19" s="505"/>
      <c r="G19" s="505"/>
      <c r="H19" s="505"/>
      <c r="I19" s="505"/>
      <c r="J19" s="505"/>
      <c r="K19" s="505"/>
      <c r="L19" s="513">
        <v>1377</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161</v>
      </c>
      <c r="AZ19" s="468"/>
      <c r="BA19" s="468"/>
      <c r="BB19" s="468"/>
      <c r="BC19" s="468"/>
      <c r="BD19" s="468"/>
      <c r="BE19" s="468"/>
      <c r="BF19" s="468"/>
      <c r="BG19" s="468"/>
      <c r="BH19" s="468"/>
      <c r="BI19" s="468"/>
      <c r="BJ19" s="468"/>
      <c r="BK19" s="468"/>
      <c r="BL19" s="468"/>
      <c r="BM19" s="469"/>
      <c r="BN19" s="453">
        <v>3697848</v>
      </c>
      <c r="BO19" s="454"/>
      <c r="BP19" s="454"/>
      <c r="BQ19" s="454"/>
      <c r="BR19" s="454"/>
      <c r="BS19" s="454"/>
      <c r="BT19" s="454"/>
      <c r="BU19" s="455"/>
      <c r="BV19" s="453">
        <v>3942072</v>
      </c>
      <c r="BW19" s="454"/>
      <c r="BX19" s="454"/>
      <c r="BY19" s="454"/>
      <c r="BZ19" s="454"/>
      <c r="CA19" s="454"/>
      <c r="CB19" s="454"/>
      <c r="CC19" s="455"/>
      <c r="CD19" s="185"/>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2"/>
      <c r="B20" s="503" t="s">
        <v>162</v>
      </c>
      <c r="C20" s="504"/>
      <c r="D20" s="504"/>
      <c r="E20" s="505"/>
      <c r="F20" s="505"/>
      <c r="G20" s="505"/>
      <c r="H20" s="505"/>
      <c r="I20" s="505"/>
      <c r="J20" s="505"/>
      <c r="K20" s="505"/>
      <c r="L20" s="513">
        <v>3206</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85"/>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2"/>
      <c r="B21" s="500" t="s">
        <v>163</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85"/>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2"/>
      <c r="B22" s="429" t="s">
        <v>164</v>
      </c>
      <c r="C22" s="430"/>
      <c r="D22" s="431"/>
      <c r="E22" s="438" t="s">
        <v>1</v>
      </c>
      <c r="F22" s="439"/>
      <c r="G22" s="439"/>
      <c r="H22" s="439"/>
      <c r="I22" s="439"/>
      <c r="J22" s="439"/>
      <c r="K22" s="440"/>
      <c r="L22" s="438" t="s">
        <v>165</v>
      </c>
      <c r="M22" s="439"/>
      <c r="N22" s="439"/>
      <c r="O22" s="439"/>
      <c r="P22" s="440"/>
      <c r="Q22" s="444" t="s">
        <v>166</v>
      </c>
      <c r="R22" s="445"/>
      <c r="S22" s="445"/>
      <c r="T22" s="445"/>
      <c r="U22" s="445"/>
      <c r="V22" s="446"/>
      <c r="W22" s="495" t="s">
        <v>167</v>
      </c>
      <c r="X22" s="430"/>
      <c r="Y22" s="431"/>
      <c r="Z22" s="438" t="s">
        <v>1</v>
      </c>
      <c r="AA22" s="439"/>
      <c r="AB22" s="439"/>
      <c r="AC22" s="439"/>
      <c r="AD22" s="439"/>
      <c r="AE22" s="439"/>
      <c r="AF22" s="439"/>
      <c r="AG22" s="440"/>
      <c r="AH22" s="456" t="s">
        <v>168</v>
      </c>
      <c r="AI22" s="439"/>
      <c r="AJ22" s="439"/>
      <c r="AK22" s="439"/>
      <c r="AL22" s="440"/>
      <c r="AM22" s="456" t="s">
        <v>169</v>
      </c>
      <c r="AN22" s="457"/>
      <c r="AO22" s="457"/>
      <c r="AP22" s="457"/>
      <c r="AQ22" s="457"/>
      <c r="AR22" s="458"/>
      <c r="AS22" s="444" t="s">
        <v>166</v>
      </c>
      <c r="AT22" s="445"/>
      <c r="AU22" s="445"/>
      <c r="AV22" s="445"/>
      <c r="AW22" s="445"/>
      <c r="AX22" s="462"/>
      <c r="AY22" s="479" t="s">
        <v>170</v>
      </c>
      <c r="AZ22" s="480"/>
      <c r="BA22" s="480"/>
      <c r="BB22" s="480"/>
      <c r="BC22" s="480"/>
      <c r="BD22" s="480"/>
      <c r="BE22" s="480"/>
      <c r="BF22" s="480"/>
      <c r="BG22" s="480"/>
      <c r="BH22" s="480"/>
      <c r="BI22" s="480"/>
      <c r="BJ22" s="480"/>
      <c r="BK22" s="480"/>
      <c r="BL22" s="480"/>
      <c r="BM22" s="481"/>
      <c r="BN22" s="482">
        <v>4849426</v>
      </c>
      <c r="BO22" s="483"/>
      <c r="BP22" s="483"/>
      <c r="BQ22" s="483"/>
      <c r="BR22" s="483"/>
      <c r="BS22" s="483"/>
      <c r="BT22" s="483"/>
      <c r="BU22" s="484"/>
      <c r="BV22" s="482">
        <v>4754185</v>
      </c>
      <c r="BW22" s="483"/>
      <c r="BX22" s="483"/>
      <c r="BY22" s="483"/>
      <c r="BZ22" s="483"/>
      <c r="CA22" s="483"/>
      <c r="CB22" s="483"/>
      <c r="CC22" s="484"/>
      <c r="CD22" s="185"/>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2"/>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171</v>
      </c>
      <c r="AZ23" s="468"/>
      <c r="BA23" s="468"/>
      <c r="BB23" s="468"/>
      <c r="BC23" s="468"/>
      <c r="BD23" s="468"/>
      <c r="BE23" s="468"/>
      <c r="BF23" s="468"/>
      <c r="BG23" s="468"/>
      <c r="BH23" s="468"/>
      <c r="BI23" s="468"/>
      <c r="BJ23" s="468"/>
      <c r="BK23" s="468"/>
      <c r="BL23" s="468"/>
      <c r="BM23" s="469"/>
      <c r="BN23" s="453">
        <v>2991079</v>
      </c>
      <c r="BO23" s="454"/>
      <c r="BP23" s="454"/>
      <c r="BQ23" s="454"/>
      <c r="BR23" s="454"/>
      <c r="BS23" s="454"/>
      <c r="BT23" s="454"/>
      <c r="BU23" s="455"/>
      <c r="BV23" s="453">
        <v>3272327</v>
      </c>
      <c r="BW23" s="454"/>
      <c r="BX23" s="454"/>
      <c r="BY23" s="454"/>
      <c r="BZ23" s="454"/>
      <c r="CA23" s="454"/>
      <c r="CB23" s="454"/>
      <c r="CC23" s="455"/>
      <c r="CD23" s="185"/>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2"/>
      <c r="B24" s="432"/>
      <c r="C24" s="433"/>
      <c r="D24" s="434"/>
      <c r="E24" s="409" t="s">
        <v>172</v>
      </c>
      <c r="F24" s="410"/>
      <c r="G24" s="410"/>
      <c r="H24" s="410"/>
      <c r="I24" s="410"/>
      <c r="J24" s="410"/>
      <c r="K24" s="411"/>
      <c r="L24" s="406">
        <v>1</v>
      </c>
      <c r="M24" s="407"/>
      <c r="N24" s="407"/>
      <c r="O24" s="407"/>
      <c r="P24" s="408"/>
      <c r="Q24" s="406">
        <v>8300</v>
      </c>
      <c r="R24" s="407"/>
      <c r="S24" s="407"/>
      <c r="T24" s="407"/>
      <c r="U24" s="407"/>
      <c r="V24" s="408"/>
      <c r="W24" s="496"/>
      <c r="X24" s="433"/>
      <c r="Y24" s="434"/>
      <c r="Z24" s="409" t="s">
        <v>173</v>
      </c>
      <c r="AA24" s="410"/>
      <c r="AB24" s="410"/>
      <c r="AC24" s="410"/>
      <c r="AD24" s="410"/>
      <c r="AE24" s="410"/>
      <c r="AF24" s="410"/>
      <c r="AG24" s="411"/>
      <c r="AH24" s="406">
        <v>75</v>
      </c>
      <c r="AI24" s="407"/>
      <c r="AJ24" s="407"/>
      <c r="AK24" s="407"/>
      <c r="AL24" s="408"/>
      <c r="AM24" s="406">
        <v>229200</v>
      </c>
      <c r="AN24" s="407"/>
      <c r="AO24" s="407"/>
      <c r="AP24" s="407"/>
      <c r="AQ24" s="407"/>
      <c r="AR24" s="408"/>
      <c r="AS24" s="406">
        <v>3056</v>
      </c>
      <c r="AT24" s="407"/>
      <c r="AU24" s="407"/>
      <c r="AV24" s="407"/>
      <c r="AW24" s="407"/>
      <c r="AX24" s="466"/>
      <c r="AY24" s="426" t="s">
        <v>174</v>
      </c>
      <c r="AZ24" s="427"/>
      <c r="BA24" s="427"/>
      <c r="BB24" s="427"/>
      <c r="BC24" s="427"/>
      <c r="BD24" s="427"/>
      <c r="BE24" s="427"/>
      <c r="BF24" s="427"/>
      <c r="BG24" s="427"/>
      <c r="BH24" s="427"/>
      <c r="BI24" s="427"/>
      <c r="BJ24" s="427"/>
      <c r="BK24" s="427"/>
      <c r="BL24" s="427"/>
      <c r="BM24" s="428"/>
      <c r="BN24" s="453">
        <v>3059127</v>
      </c>
      <c r="BO24" s="454"/>
      <c r="BP24" s="454"/>
      <c r="BQ24" s="454"/>
      <c r="BR24" s="454"/>
      <c r="BS24" s="454"/>
      <c r="BT24" s="454"/>
      <c r="BU24" s="455"/>
      <c r="BV24" s="453">
        <v>2802022</v>
      </c>
      <c r="BW24" s="454"/>
      <c r="BX24" s="454"/>
      <c r="BY24" s="454"/>
      <c r="BZ24" s="454"/>
      <c r="CA24" s="454"/>
      <c r="CB24" s="454"/>
      <c r="CC24" s="455"/>
      <c r="CD24" s="185"/>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2"/>
      <c r="B25" s="432"/>
      <c r="C25" s="433"/>
      <c r="D25" s="434"/>
      <c r="E25" s="409" t="s">
        <v>175</v>
      </c>
      <c r="F25" s="410"/>
      <c r="G25" s="410"/>
      <c r="H25" s="410"/>
      <c r="I25" s="410"/>
      <c r="J25" s="410"/>
      <c r="K25" s="411"/>
      <c r="L25" s="406">
        <v>1</v>
      </c>
      <c r="M25" s="407"/>
      <c r="N25" s="407"/>
      <c r="O25" s="407"/>
      <c r="P25" s="408"/>
      <c r="Q25" s="406">
        <v>7100</v>
      </c>
      <c r="R25" s="407"/>
      <c r="S25" s="407"/>
      <c r="T25" s="407"/>
      <c r="U25" s="407"/>
      <c r="V25" s="408"/>
      <c r="W25" s="496"/>
      <c r="X25" s="433"/>
      <c r="Y25" s="434"/>
      <c r="Z25" s="409" t="s">
        <v>176</v>
      </c>
      <c r="AA25" s="410"/>
      <c r="AB25" s="410"/>
      <c r="AC25" s="410"/>
      <c r="AD25" s="410"/>
      <c r="AE25" s="410"/>
      <c r="AF25" s="410"/>
      <c r="AG25" s="411"/>
      <c r="AH25" s="406" t="s">
        <v>177</v>
      </c>
      <c r="AI25" s="407"/>
      <c r="AJ25" s="407"/>
      <c r="AK25" s="407"/>
      <c r="AL25" s="408"/>
      <c r="AM25" s="406" t="s">
        <v>178</v>
      </c>
      <c r="AN25" s="407"/>
      <c r="AO25" s="407"/>
      <c r="AP25" s="407"/>
      <c r="AQ25" s="407"/>
      <c r="AR25" s="408"/>
      <c r="AS25" s="406" t="s">
        <v>177</v>
      </c>
      <c r="AT25" s="407"/>
      <c r="AU25" s="407"/>
      <c r="AV25" s="407"/>
      <c r="AW25" s="407"/>
      <c r="AX25" s="466"/>
      <c r="AY25" s="479" t="s">
        <v>179</v>
      </c>
      <c r="AZ25" s="480"/>
      <c r="BA25" s="480"/>
      <c r="BB25" s="480"/>
      <c r="BC25" s="480"/>
      <c r="BD25" s="480"/>
      <c r="BE25" s="480"/>
      <c r="BF25" s="480"/>
      <c r="BG25" s="480"/>
      <c r="BH25" s="480"/>
      <c r="BI25" s="480"/>
      <c r="BJ25" s="480"/>
      <c r="BK25" s="480"/>
      <c r="BL25" s="480"/>
      <c r="BM25" s="481"/>
      <c r="BN25" s="482">
        <v>3053435</v>
      </c>
      <c r="BO25" s="483"/>
      <c r="BP25" s="483"/>
      <c r="BQ25" s="483"/>
      <c r="BR25" s="483"/>
      <c r="BS25" s="483"/>
      <c r="BT25" s="483"/>
      <c r="BU25" s="484"/>
      <c r="BV25" s="482">
        <v>2574604</v>
      </c>
      <c r="BW25" s="483"/>
      <c r="BX25" s="483"/>
      <c r="BY25" s="483"/>
      <c r="BZ25" s="483"/>
      <c r="CA25" s="483"/>
      <c r="CB25" s="483"/>
      <c r="CC25" s="484"/>
      <c r="CD25" s="185"/>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2"/>
      <c r="B26" s="432"/>
      <c r="C26" s="433"/>
      <c r="D26" s="434"/>
      <c r="E26" s="409" t="s">
        <v>180</v>
      </c>
      <c r="F26" s="410"/>
      <c r="G26" s="410"/>
      <c r="H26" s="410"/>
      <c r="I26" s="410"/>
      <c r="J26" s="410"/>
      <c r="K26" s="411"/>
      <c r="L26" s="406">
        <v>1</v>
      </c>
      <c r="M26" s="407"/>
      <c r="N26" s="407"/>
      <c r="O26" s="407"/>
      <c r="P26" s="408"/>
      <c r="Q26" s="406">
        <v>6400</v>
      </c>
      <c r="R26" s="407"/>
      <c r="S26" s="407"/>
      <c r="T26" s="407"/>
      <c r="U26" s="407"/>
      <c r="V26" s="408"/>
      <c r="W26" s="496"/>
      <c r="X26" s="433"/>
      <c r="Y26" s="434"/>
      <c r="Z26" s="409" t="s">
        <v>181</v>
      </c>
      <c r="AA26" s="464"/>
      <c r="AB26" s="464"/>
      <c r="AC26" s="464"/>
      <c r="AD26" s="464"/>
      <c r="AE26" s="464"/>
      <c r="AF26" s="464"/>
      <c r="AG26" s="465"/>
      <c r="AH26" s="406">
        <v>8</v>
      </c>
      <c r="AI26" s="407"/>
      <c r="AJ26" s="407"/>
      <c r="AK26" s="407"/>
      <c r="AL26" s="408"/>
      <c r="AM26" s="406">
        <v>22816</v>
      </c>
      <c r="AN26" s="407"/>
      <c r="AO26" s="407"/>
      <c r="AP26" s="407"/>
      <c r="AQ26" s="407"/>
      <c r="AR26" s="408"/>
      <c r="AS26" s="406">
        <v>2852</v>
      </c>
      <c r="AT26" s="407"/>
      <c r="AU26" s="407"/>
      <c r="AV26" s="407"/>
      <c r="AW26" s="407"/>
      <c r="AX26" s="466"/>
      <c r="AY26" s="493" t="s">
        <v>182</v>
      </c>
      <c r="AZ26" s="413"/>
      <c r="BA26" s="413"/>
      <c r="BB26" s="413"/>
      <c r="BC26" s="413"/>
      <c r="BD26" s="413"/>
      <c r="BE26" s="413"/>
      <c r="BF26" s="413"/>
      <c r="BG26" s="413"/>
      <c r="BH26" s="413"/>
      <c r="BI26" s="413"/>
      <c r="BJ26" s="413"/>
      <c r="BK26" s="413"/>
      <c r="BL26" s="413"/>
      <c r="BM26" s="494"/>
      <c r="BN26" s="453" t="s">
        <v>177</v>
      </c>
      <c r="BO26" s="454"/>
      <c r="BP26" s="454"/>
      <c r="BQ26" s="454"/>
      <c r="BR26" s="454"/>
      <c r="BS26" s="454"/>
      <c r="BT26" s="454"/>
      <c r="BU26" s="455"/>
      <c r="BV26" s="453" t="s">
        <v>183</v>
      </c>
      <c r="BW26" s="454"/>
      <c r="BX26" s="454"/>
      <c r="BY26" s="454"/>
      <c r="BZ26" s="454"/>
      <c r="CA26" s="454"/>
      <c r="CB26" s="454"/>
      <c r="CC26" s="455"/>
      <c r="CD26" s="185"/>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2"/>
      <c r="B27" s="432"/>
      <c r="C27" s="433"/>
      <c r="D27" s="434"/>
      <c r="E27" s="409" t="s">
        <v>184</v>
      </c>
      <c r="F27" s="410"/>
      <c r="G27" s="410"/>
      <c r="H27" s="410"/>
      <c r="I27" s="410"/>
      <c r="J27" s="410"/>
      <c r="K27" s="411"/>
      <c r="L27" s="406">
        <v>1</v>
      </c>
      <c r="M27" s="407"/>
      <c r="N27" s="407"/>
      <c r="O27" s="407"/>
      <c r="P27" s="408"/>
      <c r="Q27" s="406">
        <v>3300</v>
      </c>
      <c r="R27" s="407"/>
      <c r="S27" s="407"/>
      <c r="T27" s="407"/>
      <c r="U27" s="407"/>
      <c r="V27" s="408"/>
      <c r="W27" s="496"/>
      <c r="X27" s="433"/>
      <c r="Y27" s="434"/>
      <c r="Z27" s="409" t="s">
        <v>185</v>
      </c>
      <c r="AA27" s="410"/>
      <c r="AB27" s="410"/>
      <c r="AC27" s="410"/>
      <c r="AD27" s="410"/>
      <c r="AE27" s="410"/>
      <c r="AF27" s="410"/>
      <c r="AG27" s="411"/>
      <c r="AH27" s="406">
        <v>9</v>
      </c>
      <c r="AI27" s="407"/>
      <c r="AJ27" s="407"/>
      <c r="AK27" s="407"/>
      <c r="AL27" s="408"/>
      <c r="AM27" s="406">
        <v>24174</v>
      </c>
      <c r="AN27" s="407"/>
      <c r="AO27" s="407"/>
      <c r="AP27" s="407"/>
      <c r="AQ27" s="407"/>
      <c r="AR27" s="408"/>
      <c r="AS27" s="406">
        <v>2686</v>
      </c>
      <c r="AT27" s="407"/>
      <c r="AU27" s="407"/>
      <c r="AV27" s="407"/>
      <c r="AW27" s="407"/>
      <c r="AX27" s="466"/>
      <c r="AY27" s="490" t="s">
        <v>186</v>
      </c>
      <c r="AZ27" s="491"/>
      <c r="BA27" s="491"/>
      <c r="BB27" s="491"/>
      <c r="BC27" s="491"/>
      <c r="BD27" s="491"/>
      <c r="BE27" s="491"/>
      <c r="BF27" s="491"/>
      <c r="BG27" s="491"/>
      <c r="BH27" s="491"/>
      <c r="BI27" s="491"/>
      <c r="BJ27" s="491"/>
      <c r="BK27" s="491"/>
      <c r="BL27" s="491"/>
      <c r="BM27" s="492"/>
      <c r="BN27" s="487">
        <v>403309</v>
      </c>
      <c r="BO27" s="488"/>
      <c r="BP27" s="488"/>
      <c r="BQ27" s="488"/>
      <c r="BR27" s="488"/>
      <c r="BS27" s="488"/>
      <c r="BT27" s="488"/>
      <c r="BU27" s="489"/>
      <c r="BV27" s="487">
        <v>403225</v>
      </c>
      <c r="BW27" s="488"/>
      <c r="BX27" s="488"/>
      <c r="BY27" s="488"/>
      <c r="BZ27" s="488"/>
      <c r="CA27" s="488"/>
      <c r="CB27" s="488"/>
      <c r="CC27" s="489"/>
      <c r="CD27" s="187"/>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2"/>
      <c r="B28" s="432"/>
      <c r="C28" s="433"/>
      <c r="D28" s="434"/>
      <c r="E28" s="409" t="s">
        <v>187</v>
      </c>
      <c r="F28" s="410"/>
      <c r="G28" s="410"/>
      <c r="H28" s="410"/>
      <c r="I28" s="410"/>
      <c r="J28" s="410"/>
      <c r="K28" s="411"/>
      <c r="L28" s="406">
        <v>1</v>
      </c>
      <c r="M28" s="407"/>
      <c r="N28" s="407"/>
      <c r="O28" s="407"/>
      <c r="P28" s="408"/>
      <c r="Q28" s="406">
        <v>2800</v>
      </c>
      <c r="R28" s="407"/>
      <c r="S28" s="407"/>
      <c r="T28" s="407"/>
      <c r="U28" s="407"/>
      <c r="V28" s="408"/>
      <c r="W28" s="496"/>
      <c r="X28" s="433"/>
      <c r="Y28" s="434"/>
      <c r="Z28" s="409" t="s">
        <v>188</v>
      </c>
      <c r="AA28" s="410"/>
      <c r="AB28" s="410"/>
      <c r="AC28" s="410"/>
      <c r="AD28" s="410"/>
      <c r="AE28" s="410"/>
      <c r="AF28" s="410"/>
      <c r="AG28" s="411"/>
      <c r="AH28" s="406" t="s">
        <v>178</v>
      </c>
      <c r="AI28" s="407"/>
      <c r="AJ28" s="407"/>
      <c r="AK28" s="407"/>
      <c r="AL28" s="408"/>
      <c r="AM28" s="406" t="s">
        <v>189</v>
      </c>
      <c r="AN28" s="407"/>
      <c r="AO28" s="407"/>
      <c r="AP28" s="407"/>
      <c r="AQ28" s="407"/>
      <c r="AR28" s="408"/>
      <c r="AS28" s="406" t="s">
        <v>190</v>
      </c>
      <c r="AT28" s="407"/>
      <c r="AU28" s="407"/>
      <c r="AV28" s="407"/>
      <c r="AW28" s="407"/>
      <c r="AX28" s="466"/>
      <c r="AY28" s="470" t="s">
        <v>191</v>
      </c>
      <c r="AZ28" s="471"/>
      <c r="BA28" s="471"/>
      <c r="BB28" s="472"/>
      <c r="BC28" s="479" t="s">
        <v>48</v>
      </c>
      <c r="BD28" s="480"/>
      <c r="BE28" s="480"/>
      <c r="BF28" s="480"/>
      <c r="BG28" s="480"/>
      <c r="BH28" s="480"/>
      <c r="BI28" s="480"/>
      <c r="BJ28" s="480"/>
      <c r="BK28" s="480"/>
      <c r="BL28" s="480"/>
      <c r="BM28" s="481"/>
      <c r="BN28" s="482">
        <v>771790</v>
      </c>
      <c r="BO28" s="483"/>
      <c r="BP28" s="483"/>
      <c r="BQ28" s="483"/>
      <c r="BR28" s="483"/>
      <c r="BS28" s="483"/>
      <c r="BT28" s="483"/>
      <c r="BU28" s="484"/>
      <c r="BV28" s="482">
        <v>771389</v>
      </c>
      <c r="BW28" s="483"/>
      <c r="BX28" s="483"/>
      <c r="BY28" s="483"/>
      <c r="BZ28" s="483"/>
      <c r="CA28" s="483"/>
      <c r="CB28" s="483"/>
      <c r="CC28" s="484"/>
      <c r="CD28" s="185"/>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2"/>
      <c r="B29" s="432"/>
      <c r="C29" s="433"/>
      <c r="D29" s="434"/>
      <c r="E29" s="409" t="s">
        <v>192</v>
      </c>
      <c r="F29" s="410"/>
      <c r="G29" s="410"/>
      <c r="H29" s="410"/>
      <c r="I29" s="410"/>
      <c r="J29" s="410"/>
      <c r="K29" s="411"/>
      <c r="L29" s="406">
        <v>10</v>
      </c>
      <c r="M29" s="407"/>
      <c r="N29" s="407"/>
      <c r="O29" s="407"/>
      <c r="P29" s="408"/>
      <c r="Q29" s="406">
        <v>2600</v>
      </c>
      <c r="R29" s="407"/>
      <c r="S29" s="407"/>
      <c r="T29" s="407"/>
      <c r="U29" s="407"/>
      <c r="V29" s="408"/>
      <c r="W29" s="497"/>
      <c r="X29" s="498"/>
      <c r="Y29" s="499"/>
      <c r="Z29" s="409" t="s">
        <v>193</v>
      </c>
      <c r="AA29" s="410"/>
      <c r="AB29" s="410"/>
      <c r="AC29" s="410"/>
      <c r="AD29" s="410"/>
      <c r="AE29" s="410"/>
      <c r="AF29" s="410"/>
      <c r="AG29" s="411"/>
      <c r="AH29" s="406">
        <v>84</v>
      </c>
      <c r="AI29" s="407"/>
      <c r="AJ29" s="407"/>
      <c r="AK29" s="407"/>
      <c r="AL29" s="408"/>
      <c r="AM29" s="406">
        <v>253374</v>
      </c>
      <c r="AN29" s="407"/>
      <c r="AO29" s="407"/>
      <c r="AP29" s="407"/>
      <c r="AQ29" s="407"/>
      <c r="AR29" s="408"/>
      <c r="AS29" s="406">
        <v>3016</v>
      </c>
      <c r="AT29" s="407"/>
      <c r="AU29" s="407"/>
      <c r="AV29" s="407"/>
      <c r="AW29" s="407"/>
      <c r="AX29" s="466"/>
      <c r="AY29" s="473"/>
      <c r="AZ29" s="474"/>
      <c r="BA29" s="474"/>
      <c r="BB29" s="475"/>
      <c r="BC29" s="467" t="s">
        <v>194</v>
      </c>
      <c r="BD29" s="468"/>
      <c r="BE29" s="468"/>
      <c r="BF29" s="468"/>
      <c r="BG29" s="468"/>
      <c r="BH29" s="468"/>
      <c r="BI29" s="468"/>
      <c r="BJ29" s="468"/>
      <c r="BK29" s="468"/>
      <c r="BL29" s="468"/>
      <c r="BM29" s="469"/>
      <c r="BN29" s="453">
        <v>1843203</v>
      </c>
      <c r="BO29" s="454"/>
      <c r="BP29" s="454"/>
      <c r="BQ29" s="454"/>
      <c r="BR29" s="454"/>
      <c r="BS29" s="454"/>
      <c r="BT29" s="454"/>
      <c r="BU29" s="455"/>
      <c r="BV29" s="453">
        <v>1772982</v>
      </c>
      <c r="BW29" s="454"/>
      <c r="BX29" s="454"/>
      <c r="BY29" s="454"/>
      <c r="BZ29" s="454"/>
      <c r="CA29" s="454"/>
      <c r="CB29" s="454"/>
      <c r="CC29" s="455"/>
      <c r="CD29" s="187"/>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2"/>
      <c r="B30" s="435"/>
      <c r="C30" s="436"/>
      <c r="D30" s="437"/>
      <c r="E30" s="414"/>
      <c r="F30" s="415"/>
      <c r="G30" s="415"/>
      <c r="H30" s="415"/>
      <c r="I30" s="415"/>
      <c r="J30" s="415"/>
      <c r="K30" s="416"/>
      <c r="L30" s="417"/>
      <c r="M30" s="418"/>
      <c r="N30" s="418"/>
      <c r="O30" s="418"/>
      <c r="P30" s="419"/>
      <c r="Q30" s="417"/>
      <c r="R30" s="418"/>
      <c r="S30" s="418"/>
      <c r="T30" s="418"/>
      <c r="U30" s="418"/>
      <c r="V30" s="419"/>
      <c r="W30" s="420" t="s">
        <v>195</v>
      </c>
      <c r="X30" s="421"/>
      <c r="Y30" s="421"/>
      <c r="Z30" s="421"/>
      <c r="AA30" s="421"/>
      <c r="AB30" s="421"/>
      <c r="AC30" s="421"/>
      <c r="AD30" s="421"/>
      <c r="AE30" s="421"/>
      <c r="AF30" s="421"/>
      <c r="AG30" s="422"/>
      <c r="AH30" s="423">
        <v>93</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1297517</v>
      </c>
      <c r="BO30" s="488"/>
      <c r="BP30" s="488"/>
      <c r="BQ30" s="488"/>
      <c r="BR30" s="488"/>
      <c r="BS30" s="488"/>
      <c r="BT30" s="488"/>
      <c r="BU30" s="489"/>
      <c r="BV30" s="487">
        <v>1224445</v>
      </c>
      <c r="BW30" s="488"/>
      <c r="BX30" s="488"/>
      <c r="BY30" s="488"/>
      <c r="BZ30" s="488"/>
      <c r="CA30" s="488"/>
      <c r="CB30" s="488"/>
      <c r="CC30" s="48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412" t="s">
        <v>196</v>
      </c>
      <c r="D32" s="412"/>
      <c r="E32" s="412"/>
      <c r="F32" s="412"/>
      <c r="G32" s="412"/>
      <c r="H32" s="412"/>
      <c r="I32" s="412"/>
      <c r="J32" s="412"/>
      <c r="K32" s="412"/>
      <c r="L32" s="412"/>
      <c r="M32" s="412"/>
      <c r="N32" s="412"/>
      <c r="O32" s="412"/>
      <c r="P32" s="412"/>
      <c r="Q32" s="412"/>
      <c r="R32" s="412"/>
      <c r="S32" s="412"/>
      <c r="U32" s="413" t="s">
        <v>197</v>
      </c>
      <c r="V32" s="413"/>
      <c r="W32" s="413"/>
      <c r="X32" s="413"/>
      <c r="Y32" s="413"/>
      <c r="Z32" s="413"/>
      <c r="AA32" s="413"/>
      <c r="AB32" s="413"/>
      <c r="AC32" s="413"/>
      <c r="AD32" s="413"/>
      <c r="AE32" s="413"/>
      <c r="AF32" s="413"/>
      <c r="AG32" s="413"/>
      <c r="AH32" s="413"/>
      <c r="AI32" s="413"/>
      <c r="AJ32" s="413"/>
      <c r="AK32" s="413"/>
      <c r="AM32" s="413" t="s">
        <v>198</v>
      </c>
      <c r="AN32" s="413"/>
      <c r="AO32" s="413"/>
      <c r="AP32" s="413"/>
      <c r="AQ32" s="413"/>
      <c r="AR32" s="413"/>
      <c r="AS32" s="413"/>
      <c r="AT32" s="413"/>
      <c r="AU32" s="413"/>
      <c r="AV32" s="413"/>
      <c r="AW32" s="413"/>
      <c r="AX32" s="413"/>
      <c r="AY32" s="413"/>
      <c r="AZ32" s="413"/>
      <c r="BA32" s="413"/>
      <c r="BB32" s="413"/>
      <c r="BC32" s="413"/>
      <c r="BE32" s="413" t="s">
        <v>199</v>
      </c>
      <c r="BF32" s="413"/>
      <c r="BG32" s="413"/>
      <c r="BH32" s="413"/>
      <c r="BI32" s="413"/>
      <c r="BJ32" s="413"/>
      <c r="BK32" s="413"/>
      <c r="BL32" s="413"/>
      <c r="BM32" s="413"/>
      <c r="BN32" s="413"/>
      <c r="BO32" s="413"/>
      <c r="BP32" s="413"/>
      <c r="BQ32" s="413"/>
      <c r="BR32" s="413"/>
      <c r="BS32" s="413"/>
      <c r="BT32" s="413"/>
      <c r="BU32" s="413"/>
      <c r="BW32" s="413" t="s">
        <v>200</v>
      </c>
      <c r="BX32" s="413"/>
      <c r="BY32" s="413"/>
      <c r="BZ32" s="413"/>
      <c r="CA32" s="413"/>
      <c r="CB32" s="413"/>
      <c r="CC32" s="413"/>
      <c r="CD32" s="413"/>
      <c r="CE32" s="413"/>
      <c r="CF32" s="413"/>
      <c r="CG32" s="413"/>
      <c r="CH32" s="413"/>
      <c r="CI32" s="413"/>
      <c r="CJ32" s="413"/>
      <c r="CK32" s="413"/>
      <c r="CL32" s="413"/>
      <c r="CM32" s="413"/>
      <c r="CO32" s="413" t="s">
        <v>201</v>
      </c>
      <c r="CP32" s="413"/>
      <c r="CQ32" s="413"/>
      <c r="CR32" s="413"/>
      <c r="CS32" s="413"/>
      <c r="CT32" s="413"/>
      <c r="CU32" s="413"/>
      <c r="CV32" s="413"/>
      <c r="CW32" s="413"/>
      <c r="CX32" s="413"/>
      <c r="CY32" s="413"/>
      <c r="CZ32" s="413"/>
      <c r="DA32" s="413"/>
      <c r="DB32" s="413"/>
      <c r="DC32" s="413"/>
      <c r="DD32" s="413"/>
      <c r="DE32" s="413"/>
      <c r="DI32" s="195"/>
    </row>
    <row r="33" spans="1:113" ht="13.5" customHeight="1" x14ac:dyDescent="0.15">
      <c r="A33" s="172"/>
      <c r="B33" s="196"/>
      <c r="C33" s="405" t="s">
        <v>202</v>
      </c>
      <c r="D33" s="405"/>
      <c r="E33" s="404" t="s">
        <v>203</v>
      </c>
      <c r="F33" s="404"/>
      <c r="G33" s="404"/>
      <c r="H33" s="404"/>
      <c r="I33" s="404"/>
      <c r="J33" s="404"/>
      <c r="K33" s="404"/>
      <c r="L33" s="404"/>
      <c r="M33" s="404"/>
      <c r="N33" s="404"/>
      <c r="O33" s="404"/>
      <c r="P33" s="404"/>
      <c r="Q33" s="404"/>
      <c r="R33" s="404"/>
      <c r="S33" s="404"/>
      <c r="T33" s="197"/>
      <c r="U33" s="405" t="s">
        <v>204</v>
      </c>
      <c r="V33" s="405"/>
      <c r="W33" s="404" t="s">
        <v>205</v>
      </c>
      <c r="X33" s="404"/>
      <c r="Y33" s="404"/>
      <c r="Z33" s="404"/>
      <c r="AA33" s="404"/>
      <c r="AB33" s="404"/>
      <c r="AC33" s="404"/>
      <c r="AD33" s="404"/>
      <c r="AE33" s="404"/>
      <c r="AF33" s="404"/>
      <c r="AG33" s="404"/>
      <c r="AH33" s="404"/>
      <c r="AI33" s="404"/>
      <c r="AJ33" s="404"/>
      <c r="AK33" s="404"/>
      <c r="AL33" s="197"/>
      <c r="AM33" s="405" t="s">
        <v>202</v>
      </c>
      <c r="AN33" s="405"/>
      <c r="AO33" s="404" t="s">
        <v>203</v>
      </c>
      <c r="AP33" s="404"/>
      <c r="AQ33" s="404"/>
      <c r="AR33" s="404"/>
      <c r="AS33" s="404"/>
      <c r="AT33" s="404"/>
      <c r="AU33" s="404"/>
      <c r="AV33" s="404"/>
      <c r="AW33" s="404"/>
      <c r="AX33" s="404"/>
      <c r="AY33" s="404"/>
      <c r="AZ33" s="404"/>
      <c r="BA33" s="404"/>
      <c r="BB33" s="404"/>
      <c r="BC33" s="404"/>
      <c r="BD33" s="198"/>
      <c r="BE33" s="404" t="s">
        <v>206</v>
      </c>
      <c r="BF33" s="404"/>
      <c r="BG33" s="404" t="s">
        <v>207</v>
      </c>
      <c r="BH33" s="404"/>
      <c r="BI33" s="404"/>
      <c r="BJ33" s="404"/>
      <c r="BK33" s="404"/>
      <c r="BL33" s="404"/>
      <c r="BM33" s="404"/>
      <c r="BN33" s="404"/>
      <c r="BO33" s="404"/>
      <c r="BP33" s="404"/>
      <c r="BQ33" s="404"/>
      <c r="BR33" s="404"/>
      <c r="BS33" s="404"/>
      <c r="BT33" s="404"/>
      <c r="BU33" s="404"/>
      <c r="BV33" s="198"/>
      <c r="BW33" s="405" t="s">
        <v>206</v>
      </c>
      <c r="BX33" s="405"/>
      <c r="BY33" s="404" t="s">
        <v>208</v>
      </c>
      <c r="BZ33" s="404"/>
      <c r="CA33" s="404"/>
      <c r="CB33" s="404"/>
      <c r="CC33" s="404"/>
      <c r="CD33" s="404"/>
      <c r="CE33" s="404"/>
      <c r="CF33" s="404"/>
      <c r="CG33" s="404"/>
      <c r="CH33" s="404"/>
      <c r="CI33" s="404"/>
      <c r="CJ33" s="404"/>
      <c r="CK33" s="404"/>
      <c r="CL33" s="404"/>
      <c r="CM33" s="404"/>
      <c r="CN33" s="197"/>
      <c r="CO33" s="405" t="s">
        <v>209</v>
      </c>
      <c r="CP33" s="405"/>
      <c r="CQ33" s="404" t="s">
        <v>210</v>
      </c>
      <c r="CR33" s="404"/>
      <c r="CS33" s="404"/>
      <c r="CT33" s="404"/>
      <c r="CU33" s="404"/>
      <c r="CV33" s="404"/>
      <c r="CW33" s="404"/>
      <c r="CX33" s="404"/>
      <c r="CY33" s="404"/>
      <c r="CZ33" s="404"/>
      <c r="DA33" s="404"/>
      <c r="DB33" s="404"/>
      <c r="DC33" s="404"/>
      <c r="DD33" s="404"/>
      <c r="DE33" s="404"/>
      <c r="DF33" s="197"/>
      <c r="DG33" s="403" t="s">
        <v>211</v>
      </c>
      <c r="DH33" s="403"/>
      <c r="DI33" s="199"/>
    </row>
    <row r="34" spans="1:113" ht="32.25" customHeight="1" x14ac:dyDescent="0.15">
      <c r="A34" s="172"/>
      <c r="B34" s="196"/>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2"/>
      <c r="U34" s="401">
        <f>IF(W34="","",MAX(C34:D43)+1)</f>
        <v>3</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2"/>
      <c r="AM34" s="401">
        <f>IF(AO34="","",MAX(C34:D43,U34:V43)+1)</f>
        <v>7</v>
      </c>
      <c r="AN34" s="401"/>
      <c r="AO34" s="402" t="str">
        <f>IF('各会計、関係団体の財政状況及び健全化判断比率'!B32="","",'各会計、関係団体の財政状況及び健全化判断比率'!B32)</f>
        <v>水道事業会計</v>
      </c>
      <c r="AP34" s="402"/>
      <c r="AQ34" s="402"/>
      <c r="AR34" s="402"/>
      <c r="AS34" s="402"/>
      <c r="AT34" s="402"/>
      <c r="AU34" s="402"/>
      <c r="AV34" s="402"/>
      <c r="AW34" s="402"/>
      <c r="AX34" s="402"/>
      <c r="AY34" s="402"/>
      <c r="AZ34" s="402"/>
      <c r="BA34" s="402"/>
      <c r="BB34" s="402"/>
      <c r="BC34" s="402"/>
      <c r="BD34" s="172"/>
      <c r="BE34" s="401" t="str">
        <f>IF(BG34="","",MAX(C34:D43,U34:V43,AM34:AN43)+1)</f>
        <v/>
      </c>
      <c r="BF34" s="401"/>
      <c r="BG34" s="402"/>
      <c r="BH34" s="402"/>
      <c r="BI34" s="402"/>
      <c r="BJ34" s="402"/>
      <c r="BK34" s="402"/>
      <c r="BL34" s="402"/>
      <c r="BM34" s="402"/>
      <c r="BN34" s="402"/>
      <c r="BO34" s="402"/>
      <c r="BP34" s="402"/>
      <c r="BQ34" s="402"/>
      <c r="BR34" s="402"/>
      <c r="BS34" s="402"/>
      <c r="BT34" s="402"/>
      <c r="BU34" s="402"/>
      <c r="BV34" s="172"/>
      <c r="BW34" s="401">
        <f>IF(BY34="","",MAX(C34:D43,U34:V43,AM34:AN43,BE34:BF43)+1)</f>
        <v>9</v>
      </c>
      <c r="BX34" s="401"/>
      <c r="BY34" s="402" t="str">
        <f>IF('各会計、関係団体の財政状況及び健全化判断比率'!B68="","",'各会計、関係団体の財政状況及び健全化判断比率'!B68)</f>
        <v>川西町・三宅町式下中学校組合</v>
      </c>
      <c r="BZ34" s="402"/>
      <c r="CA34" s="402"/>
      <c r="CB34" s="402"/>
      <c r="CC34" s="402"/>
      <c r="CD34" s="402"/>
      <c r="CE34" s="402"/>
      <c r="CF34" s="402"/>
      <c r="CG34" s="402"/>
      <c r="CH34" s="402"/>
      <c r="CI34" s="402"/>
      <c r="CJ34" s="402"/>
      <c r="CK34" s="402"/>
      <c r="CL34" s="402"/>
      <c r="CM34" s="402"/>
      <c r="CN34" s="172"/>
      <c r="CO34" s="401">
        <f>IF(CQ34="","",MAX(C34:D43,U34:V43,AM34:AN43,BE34:BF43,BW34:BX43)+1)</f>
        <v>16</v>
      </c>
      <c r="CP34" s="401"/>
      <c r="CQ34" s="402" t="str">
        <f>IF('各会計、関係団体の財政状況及び健全化判断比率'!BS7="","",'各会計、関係団体の財政状況及び健全化判断比率'!BS7)</f>
        <v>川西町土地開発公社</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199"/>
    </row>
    <row r="35" spans="1:113" ht="32.25" customHeight="1" x14ac:dyDescent="0.15">
      <c r="A35" s="172"/>
      <c r="B35" s="196"/>
      <c r="C35" s="401">
        <f>IF(E35="","",C34+1)</f>
        <v>2</v>
      </c>
      <c r="D35" s="401"/>
      <c r="E35" s="402" t="str">
        <f>IF('各会計、関係団体の財政状況及び健全化判断比率'!B8="","",'各会計、関係団体の財政状況及び健全化判断比率'!B8)</f>
        <v>住宅新築資金等貸付事業特別会計</v>
      </c>
      <c r="F35" s="402"/>
      <c r="G35" s="402"/>
      <c r="H35" s="402"/>
      <c r="I35" s="402"/>
      <c r="J35" s="402"/>
      <c r="K35" s="402"/>
      <c r="L35" s="402"/>
      <c r="M35" s="402"/>
      <c r="N35" s="402"/>
      <c r="O35" s="402"/>
      <c r="P35" s="402"/>
      <c r="Q35" s="402"/>
      <c r="R35" s="402"/>
      <c r="S35" s="402"/>
      <c r="T35" s="172"/>
      <c r="U35" s="401">
        <f>IF(W35="","",U34+1)</f>
        <v>4</v>
      </c>
      <c r="V35" s="401"/>
      <c r="W35" s="402" t="str">
        <f>IF('各会計、関係団体の財政状況及び健全化判断比率'!B29="","",'各会計、関係団体の財政状況及び健全化判断比率'!B29)</f>
        <v>介護保険事業特別会計</v>
      </c>
      <c r="X35" s="402"/>
      <c r="Y35" s="402"/>
      <c r="Z35" s="402"/>
      <c r="AA35" s="402"/>
      <c r="AB35" s="402"/>
      <c r="AC35" s="402"/>
      <c r="AD35" s="402"/>
      <c r="AE35" s="402"/>
      <c r="AF35" s="402"/>
      <c r="AG35" s="402"/>
      <c r="AH35" s="402"/>
      <c r="AI35" s="402"/>
      <c r="AJ35" s="402"/>
      <c r="AK35" s="402"/>
      <c r="AL35" s="172"/>
      <c r="AM35" s="401">
        <f t="shared" ref="AM35:AM43" si="0">IF(AO35="","",AM34+1)</f>
        <v>8</v>
      </c>
      <c r="AN35" s="401"/>
      <c r="AO35" s="402" t="str">
        <f>IF('各会計、関係団体の財政状況及び健全化判断比率'!B33="","",'各会計、関係団体の財政状況及び健全化判断比率'!B33)</f>
        <v>下水道事業会計</v>
      </c>
      <c r="AP35" s="402"/>
      <c r="AQ35" s="402"/>
      <c r="AR35" s="402"/>
      <c r="AS35" s="402"/>
      <c r="AT35" s="402"/>
      <c r="AU35" s="402"/>
      <c r="AV35" s="402"/>
      <c r="AW35" s="402"/>
      <c r="AX35" s="402"/>
      <c r="AY35" s="402"/>
      <c r="AZ35" s="402"/>
      <c r="BA35" s="402"/>
      <c r="BB35" s="402"/>
      <c r="BC35" s="402"/>
      <c r="BD35" s="172"/>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2"/>
      <c r="BW35" s="401">
        <f t="shared" ref="BW35:BW43" si="2">IF(BY35="","",BW34+1)</f>
        <v>10</v>
      </c>
      <c r="BX35" s="401"/>
      <c r="BY35" s="402" t="str">
        <f>IF('各会計、関係団体の財政状況及び健全化判断比率'!B69="","",'各会計、関係団体の財政状況及び健全化判断比率'!B69)</f>
        <v>奈良県市町村総合事務組合</v>
      </c>
      <c r="BZ35" s="402"/>
      <c r="CA35" s="402"/>
      <c r="CB35" s="402"/>
      <c r="CC35" s="402"/>
      <c r="CD35" s="402"/>
      <c r="CE35" s="402"/>
      <c r="CF35" s="402"/>
      <c r="CG35" s="402"/>
      <c r="CH35" s="402"/>
      <c r="CI35" s="402"/>
      <c r="CJ35" s="402"/>
      <c r="CK35" s="402"/>
      <c r="CL35" s="402"/>
      <c r="CM35" s="402"/>
      <c r="CN35" s="172"/>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199"/>
    </row>
    <row r="36" spans="1:113" ht="32.25" customHeight="1" x14ac:dyDescent="0.15">
      <c r="A36" s="172"/>
      <c r="B36" s="196"/>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2"/>
      <c r="U36" s="401">
        <f t="shared" ref="U36:U43" si="4">IF(W36="","",U35+1)</f>
        <v>5</v>
      </c>
      <c r="V36" s="401"/>
      <c r="W36" s="402" t="str">
        <f>IF('各会計、関係団体の財政状況及び健全化判断比率'!B30="","",'各会計、関係団体の財政状況及び健全化判断比率'!B30)</f>
        <v>後期高齢者医療特別会計</v>
      </c>
      <c r="X36" s="402"/>
      <c r="Y36" s="402"/>
      <c r="Z36" s="402"/>
      <c r="AA36" s="402"/>
      <c r="AB36" s="402"/>
      <c r="AC36" s="402"/>
      <c r="AD36" s="402"/>
      <c r="AE36" s="402"/>
      <c r="AF36" s="402"/>
      <c r="AG36" s="402"/>
      <c r="AH36" s="402"/>
      <c r="AI36" s="402"/>
      <c r="AJ36" s="402"/>
      <c r="AK36" s="402"/>
      <c r="AL36" s="172"/>
      <c r="AM36" s="401" t="str">
        <f t="shared" si="0"/>
        <v/>
      </c>
      <c r="AN36" s="401"/>
      <c r="AO36" s="402"/>
      <c r="AP36" s="402"/>
      <c r="AQ36" s="402"/>
      <c r="AR36" s="402"/>
      <c r="AS36" s="402"/>
      <c r="AT36" s="402"/>
      <c r="AU36" s="402"/>
      <c r="AV36" s="402"/>
      <c r="AW36" s="402"/>
      <c r="AX36" s="402"/>
      <c r="AY36" s="402"/>
      <c r="AZ36" s="402"/>
      <c r="BA36" s="402"/>
      <c r="BB36" s="402"/>
      <c r="BC36" s="402"/>
      <c r="BD36" s="172"/>
      <c r="BE36" s="401" t="str">
        <f t="shared" si="1"/>
        <v/>
      </c>
      <c r="BF36" s="401"/>
      <c r="BG36" s="402"/>
      <c r="BH36" s="402"/>
      <c r="BI36" s="402"/>
      <c r="BJ36" s="402"/>
      <c r="BK36" s="402"/>
      <c r="BL36" s="402"/>
      <c r="BM36" s="402"/>
      <c r="BN36" s="402"/>
      <c r="BO36" s="402"/>
      <c r="BP36" s="402"/>
      <c r="BQ36" s="402"/>
      <c r="BR36" s="402"/>
      <c r="BS36" s="402"/>
      <c r="BT36" s="402"/>
      <c r="BU36" s="402"/>
      <c r="BV36" s="172"/>
      <c r="BW36" s="401">
        <f t="shared" si="2"/>
        <v>11</v>
      </c>
      <c r="BX36" s="401"/>
      <c r="BY36" s="402" t="str">
        <f>IF('各会計、関係団体の財政状況及び健全化判断比率'!B70="","",'各会計、関係団体の財政状況及び健全化判断比率'!B70)</f>
        <v>奈良県広域水質検査センター組合</v>
      </c>
      <c r="BZ36" s="402"/>
      <c r="CA36" s="402"/>
      <c r="CB36" s="402"/>
      <c r="CC36" s="402"/>
      <c r="CD36" s="402"/>
      <c r="CE36" s="402"/>
      <c r="CF36" s="402"/>
      <c r="CG36" s="402"/>
      <c r="CH36" s="402"/>
      <c r="CI36" s="402"/>
      <c r="CJ36" s="402"/>
      <c r="CK36" s="402"/>
      <c r="CL36" s="402"/>
      <c r="CM36" s="402"/>
      <c r="CN36" s="172"/>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199"/>
    </row>
    <row r="37" spans="1:113" ht="32.25" customHeight="1" x14ac:dyDescent="0.15">
      <c r="A37" s="172"/>
      <c r="B37" s="196"/>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2"/>
      <c r="U37" s="401">
        <f t="shared" si="4"/>
        <v>6</v>
      </c>
      <c r="V37" s="401"/>
      <c r="W37" s="402" t="str">
        <f>IF('各会計、関係団体の財政状況及び健全化判断比率'!B31="","",'各会計、関係団体の財政状況及び健全化判断比率'!B31)</f>
        <v>介護サービス事業特別会計</v>
      </c>
      <c r="X37" s="402"/>
      <c r="Y37" s="402"/>
      <c r="Z37" s="402"/>
      <c r="AA37" s="402"/>
      <c r="AB37" s="402"/>
      <c r="AC37" s="402"/>
      <c r="AD37" s="402"/>
      <c r="AE37" s="402"/>
      <c r="AF37" s="402"/>
      <c r="AG37" s="402"/>
      <c r="AH37" s="402"/>
      <c r="AI37" s="402"/>
      <c r="AJ37" s="402"/>
      <c r="AK37" s="402"/>
      <c r="AL37" s="172"/>
      <c r="AM37" s="401" t="str">
        <f t="shared" si="0"/>
        <v/>
      </c>
      <c r="AN37" s="401"/>
      <c r="AO37" s="402"/>
      <c r="AP37" s="402"/>
      <c r="AQ37" s="402"/>
      <c r="AR37" s="402"/>
      <c r="AS37" s="402"/>
      <c r="AT37" s="402"/>
      <c r="AU37" s="402"/>
      <c r="AV37" s="402"/>
      <c r="AW37" s="402"/>
      <c r="AX37" s="402"/>
      <c r="AY37" s="402"/>
      <c r="AZ37" s="402"/>
      <c r="BA37" s="402"/>
      <c r="BB37" s="402"/>
      <c r="BC37" s="402"/>
      <c r="BD37" s="172"/>
      <c r="BE37" s="401" t="str">
        <f t="shared" si="1"/>
        <v/>
      </c>
      <c r="BF37" s="401"/>
      <c r="BG37" s="402"/>
      <c r="BH37" s="402"/>
      <c r="BI37" s="402"/>
      <c r="BJ37" s="402"/>
      <c r="BK37" s="402"/>
      <c r="BL37" s="402"/>
      <c r="BM37" s="402"/>
      <c r="BN37" s="402"/>
      <c r="BO37" s="402"/>
      <c r="BP37" s="402"/>
      <c r="BQ37" s="402"/>
      <c r="BR37" s="402"/>
      <c r="BS37" s="402"/>
      <c r="BT37" s="402"/>
      <c r="BU37" s="402"/>
      <c r="BV37" s="172"/>
      <c r="BW37" s="401">
        <f t="shared" si="2"/>
        <v>12</v>
      </c>
      <c r="BX37" s="401"/>
      <c r="BY37" s="402" t="str">
        <f>IF('各会計、関係団体の財政状況及び健全化判断比率'!B71="","",'各会計、関係団体の財政状況及び健全化判断比率'!B71)</f>
        <v>奈良県後期高齢者医療広域連合</v>
      </c>
      <c r="BZ37" s="402"/>
      <c r="CA37" s="402"/>
      <c r="CB37" s="402"/>
      <c r="CC37" s="402"/>
      <c r="CD37" s="402"/>
      <c r="CE37" s="402"/>
      <c r="CF37" s="402"/>
      <c r="CG37" s="402"/>
      <c r="CH37" s="402"/>
      <c r="CI37" s="402"/>
      <c r="CJ37" s="402"/>
      <c r="CK37" s="402"/>
      <c r="CL37" s="402"/>
      <c r="CM37" s="402"/>
      <c r="CN37" s="172"/>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199"/>
    </row>
    <row r="38" spans="1:113" ht="32.25" customHeight="1" x14ac:dyDescent="0.15">
      <c r="A38" s="172"/>
      <c r="B38" s="196"/>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2"/>
      <c r="U38" s="401" t="str">
        <f t="shared" si="4"/>
        <v/>
      </c>
      <c r="V38" s="401"/>
      <c r="W38" s="402"/>
      <c r="X38" s="402"/>
      <c r="Y38" s="402"/>
      <c r="Z38" s="402"/>
      <c r="AA38" s="402"/>
      <c r="AB38" s="402"/>
      <c r="AC38" s="402"/>
      <c r="AD38" s="402"/>
      <c r="AE38" s="402"/>
      <c r="AF38" s="402"/>
      <c r="AG38" s="402"/>
      <c r="AH38" s="402"/>
      <c r="AI38" s="402"/>
      <c r="AJ38" s="402"/>
      <c r="AK38" s="402"/>
      <c r="AL38" s="172"/>
      <c r="AM38" s="401" t="str">
        <f t="shared" si="0"/>
        <v/>
      </c>
      <c r="AN38" s="401"/>
      <c r="AO38" s="402"/>
      <c r="AP38" s="402"/>
      <c r="AQ38" s="402"/>
      <c r="AR38" s="402"/>
      <c r="AS38" s="402"/>
      <c r="AT38" s="402"/>
      <c r="AU38" s="402"/>
      <c r="AV38" s="402"/>
      <c r="AW38" s="402"/>
      <c r="AX38" s="402"/>
      <c r="AY38" s="402"/>
      <c r="AZ38" s="402"/>
      <c r="BA38" s="402"/>
      <c r="BB38" s="402"/>
      <c r="BC38" s="402"/>
      <c r="BD38" s="172"/>
      <c r="BE38" s="401" t="str">
        <f t="shared" si="1"/>
        <v/>
      </c>
      <c r="BF38" s="401"/>
      <c r="BG38" s="402"/>
      <c r="BH38" s="402"/>
      <c r="BI38" s="402"/>
      <c r="BJ38" s="402"/>
      <c r="BK38" s="402"/>
      <c r="BL38" s="402"/>
      <c r="BM38" s="402"/>
      <c r="BN38" s="402"/>
      <c r="BO38" s="402"/>
      <c r="BP38" s="402"/>
      <c r="BQ38" s="402"/>
      <c r="BR38" s="402"/>
      <c r="BS38" s="402"/>
      <c r="BT38" s="402"/>
      <c r="BU38" s="402"/>
      <c r="BV38" s="172"/>
      <c r="BW38" s="401">
        <f t="shared" si="2"/>
        <v>13</v>
      </c>
      <c r="BX38" s="401"/>
      <c r="BY38" s="402" t="str">
        <f>IF('各会計、関係団体の財政状況及び健全化判断比率'!B72="","",'各会計、関係団体の財政状況及び健全化判断比率'!B72)</f>
        <v>奈良県広域消防組合</v>
      </c>
      <c r="BZ38" s="402"/>
      <c r="CA38" s="402"/>
      <c r="CB38" s="402"/>
      <c r="CC38" s="402"/>
      <c r="CD38" s="402"/>
      <c r="CE38" s="402"/>
      <c r="CF38" s="402"/>
      <c r="CG38" s="402"/>
      <c r="CH38" s="402"/>
      <c r="CI38" s="402"/>
      <c r="CJ38" s="402"/>
      <c r="CK38" s="402"/>
      <c r="CL38" s="402"/>
      <c r="CM38" s="402"/>
      <c r="CN38" s="172"/>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199"/>
    </row>
    <row r="39" spans="1:113" ht="32.25" customHeight="1" x14ac:dyDescent="0.15">
      <c r="A39" s="172"/>
      <c r="B39" s="196"/>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2"/>
      <c r="U39" s="401" t="str">
        <f t="shared" si="4"/>
        <v/>
      </c>
      <c r="V39" s="401"/>
      <c r="W39" s="402"/>
      <c r="X39" s="402"/>
      <c r="Y39" s="402"/>
      <c r="Z39" s="402"/>
      <c r="AA39" s="402"/>
      <c r="AB39" s="402"/>
      <c r="AC39" s="402"/>
      <c r="AD39" s="402"/>
      <c r="AE39" s="402"/>
      <c r="AF39" s="402"/>
      <c r="AG39" s="402"/>
      <c r="AH39" s="402"/>
      <c r="AI39" s="402"/>
      <c r="AJ39" s="402"/>
      <c r="AK39" s="402"/>
      <c r="AL39" s="172"/>
      <c r="AM39" s="401" t="str">
        <f t="shared" si="0"/>
        <v/>
      </c>
      <c r="AN39" s="401"/>
      <c r="AO39" s="402"/>
      <c r="AP39" s="402"/>
      <c r="AQ39" s="402"/>
      <c r="AR39" s="402"/>
      <c r="AS39" s="402"/>
      <c r="AT39" s="402"/>
      <c r="AU39" s="402"/>
      <c r="AV39" s="402"/>
      <c r="AW39" s="402"/>
      <c r="AX39" s="402"/>
      <c r="AY39" s="402"/>
      <c r="AZ39" s="402"/>
      <c r="BA39" s="402"/>
      <c r="BB39" s="402"/>
      <c r="BC39" s="402"/>
      <c r="BD39" s="172"/>
      <c r="BE39" s="401" t="str">
        <f t="shared" si="1"/>
        <v/>
      </c>
      <c r="BF39" s="401"/>
      <c r="BG39" s="402"/>
      <c r="BH39" s="402"/>
      <c r="BI39" s="402"/>
      <c r="BJ39" s="402"/>
      <c r="BK39" s="402"/>
      <c r="BL39" s="402"/>
      <c r="BM39" s="402"/>
      <c r="BN39" s="402"/>
      <c r="BO39" s="402"/>
      <c r="BP39" s="402"/>
      <c r="BQ39" s="402"/>
      <c r="BR39" s="402"/>
      <c r="BS39" s="402"/>
      <c r="BT39" s="402"/>
      <c r="BU39" s="402"/>
      <c r="BV39" s="172"/>
      <c r="BW39" s="401">
        <f t="shared" si="2"/>
        <v>14</v>
      </c>
      <c r="BX39" s="401"/>
      <c r="BY39" s="402" t="str">
        <f>IF('各会計、関係団体の財政状況及び健全化判断比率'!B73="","",'各会計、関係団体の財政状況及び健全化判断比率'!B73)</f>
        <v>山辺・県北西部広域環境衛生組合</v>
      </c>
      <c r="BZ39" s="402"/>
      <c r="CA39" s="402"/>
      <c r="CB39" s="402"/>
      <c r="CC39" s="402"/>
      <c r="CD39" s="402"/>
      <c r="CE39" s="402"/>
      <c r="CF39" s="402"/>
      <c r="CG39" s="402"/>
      <c r="CH39" s="402"/>
      <c r="CI39" s="402"/>
      <c r="CJ39" s="402"/>
      <c r="CK39" s="402"/>
      <c r="CL39" s="402"/>
      <c r="CM39" s="402"/>
      <c r="CN39" s="172"/>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199"/>
    </row>
    <row r="40" spans="1:113" ht="32.25" customHeight="1" x14ac:dyDescent="0.15">
      <c r="A40" s="172"/>
      <c r="B40" s="196"/>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2"/>
      <c r="U40" s="401" t="str">
        <f t="shared" si="4"/>
        <v/>
      </c>
      <c r="V40" s="401"/>
      <c r="W40" s="402"/>
      <c r="X40" s="402"/>
      <c r="Y40" s="402"/>
      <c r="Z40" s="402"/>
      <c r="AA40" s="402"/>
      <c r="AB40" s="402"/>
      <c r="AC40" s="402"/>
      <c r="AD40" s="402"/>
      <c r="AE40" s="402"/>
      <c r="AF40" s="402"/>
      <c r="AG40" s="402"/>
      <c r="AH40" s="402"/>
      <c r="AI40" s="402"/>
      <c r="AJ40" s="402"/>
      <c r="AK40" s="402"/>
      <c r="AL40" s="172"/>
      <c r="AM40" s="401" t="str">
        <f t="shared" si="0"/>
        <v/>
      </c>
      <c r="AN40" s="401"/>
      <c r="AO40" s="402"/>
      <c r="AP40" s="402"/>
      <c r="AQ40" s="402"/>
      <c r="AR40" s="402"/>
      <c r="AS40" s="402"/>
      <c r="AT40" s="402"/>
      <c r="AU40" s="402"/>
      <c r="AV40" s="402"/>
      <c r="AW40" s="402"/>
      <c r="AX40" s="402"/>
      <c r="AY40" s="402"/>
      <c r="AZ40" s="402"/>
      <c r="BA40" s="402"/>
      <c r="BB40" s="402"/>
      <c r="BC40" s="402"/>
      <c r="BD40" s="172"/>
      <c r="BE40" s="401" t="str">
        <f t="shared" si="1"/>
        <v/>
      </c>
      <c r="BF40" s="401"/>
      <c r="BG40" s="402"/>
      <c r="BH40" s="402"/>
      <c r="BI40" s="402"/>
      <c r="BJ40" s="402"/>
      <c r="BK40" s="402"/>
      <c r="BL40" s="402"/>
      <c r="BM40" s="402"/>
      <c r="BN40" s="402"/>
      <c r="BO40" s="402"/>
      <c r="BP40" s="402"/>
      <c r="BQ40" s="402"/>
      <c r="BR40" s="402"/>
      <c r="BS40" s="402"/>
      <c r="BT40" s="402"/>
      <c r="BU40" s="402"/>
      <c r="BV40" s="172"/>
      <c r="BW40" s="401">
        <f t="shared" si="2"/>
        <v>15</v>
      </c>
      <c r="BX40" s="401"/>
      <c r="BY40" s="402" t="str">
        <f>IF('各会計、関係団体の財政状況及び健全化判断比率'!B74="","",'各会計、関係団体の財政状況及び健全化判断比率'!B74)</f>
        <v>国保中央病院組合</v>
      </c>
      <c r="BZ40" s="402"/>
      <c r="CA40" s="402"/>
      <c r="CB40" s="402"/>
      <c r="CC40" s="402"/>
      <c r="CD40" s="402"/>
      <c r="CE40" s="402"/>
      <c r="CF40" s="402"/>
      <c r="CG40" s="402"/>
      <c r="CH40" s="402"/>
      <c r="CI40" s="402"/>
      <c r="CJ40" s="402"/>
      <c r="CK40" s="402"/>
      <c r="CL40" s="402"/>
      <c r="CM40" s="402"/>
      <c r="CN40" s="172"/>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199"/>
    </row>
    <row r="41" spans="1:113" ht="32.25" customHeight="1" x14ac:dyDescent="0.15">
      <c r="A41" s="172"/>
      <c r="B41" s="196"/>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2"/>
      <c r="U41" s="401" t="str">
        <f t="shared" si="4"/>
        <v/>
      </c>
      <c r="V41" s="401"/>
      <c r="W41" s="402"/>
      <c r="X41" s="402"/>
      <c r="Y41" s="402"/>
      <c r="Z41" s="402"/>
      <c r="AA41" s="402"/>
      <c r="AB41" s="402"/>
      <c r="AC41" s="402"/>
      <c r="AD41" s="402"/>
      <c r="AE41" s="402"/>
      <c r="AF41" s="402"/>
      <c r="AG41" s="402"/>
      <c r="AH41" s="402"/>
      <c r="AI41" s="402"/>
      <c r="AJ41" s="402"/>
      <c r="AK41" s="402"/>
      <c r="AL41" s="172"/>
      <c r="AM41" s="401" t="str">
        <f t="shared" si="0"/>
        <v/>
      </c>
      <c r="AN41" s="401"/>
      <c r="AO41" s="402"/>
      <c r="AP41" s="402"/>
      <c r="AQ41" s="402"/>
      <c r="AR41" s="402"/>
      <c r="AS41" s="402"/>
      <c r="AT41" s="402"/>
      <c r="AU41" s="402"/>
      <c r="AV41" s="402"/>
      <c r="AW41" s="402"/>
      <c r="AX41" s="402"/>
      <c r="AY41" s="402"/>
      <c r="AZ41" s="402"/>
      <c r="BA41" s="402"/>
      <c r="BB41" s="402"/>
      <c r="BC41" s="402"/>
      <c r="BD41" s="172"/>
      <c r="BE41" s="401" t="str">
        <f t="shared" si="1"/>
        <v/>
      </c>
      <c r="BF41" s="401"/>
      <c r="BG41" s="402"/>
      <c r="BH41" s="402"/>
      <c r="BI41" s="402"/>
      <c r="BJ41" s="402"/>
      <c r="BK41" s="402"/>
      <c r="BL41" s="402"/>
      <c r="BM41" s="402"/>
      <c r="BN41" s="402"/>
      <c r="BO41" s="402"/>
      <c r="BP41" s="402"/>
      <c r="BQ41" s="402"/>
      <c r="BR41" s="402"/>
      <c r="BS41" s="402"/>
      <c r="BT41" s="402"/>
      <c r="BU41" s="402"/>
      <c r="BV41" s="172"/>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2"/>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199"/>
    </row>
    <row r="42" spans="1:113" ht="32.25" customHeight="1" x14ac:dyDescent="0.15">
      <c r="B42" s="196"/>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2"/>
      <c r="U42" s="401" t="str">
        <f t="shared" si="4"/>
        <v/>
      </c>
      <c r="V42" s="401"/>
      <c r="W42" s="402"/>
      <c r="X42" s="402"/>
      <c r="Y42" s="402"/>
      <c r="Z42" s="402"/>
      <c r="AA42" s="402"/>
      <c r="AB42" s="402"/>
      <c r="AC42" s="402"/>
      <c r="AD42" s="402"/>
      <c r="AE42" s="402"/>
      <c r="AF42" s="402"/>
      <c r="AG42" s="402"/>
      <c r="AH42" s="402"/>
      <c r="AI42" s="402"/>
      <c r="AJ42" s="402"/>
      <c r="AK42" s="402"/>
      <c r="AL42" s="172"/>
      <c r="AM42" s="401" t="str">
        <f t="shared" si="0"/>
        <v/>
      </c>
      <c r="AN42" s="401"/>
      <c r="AO42" s="402"/>
      <c r="AP42" s="402"/>
      <c r="AQ42" s="402"/>
      <c r="AR42" s="402"/>
      <c r="AS42" s="402"/>
      <c r="AT42" s="402"/>
      <c r="AU42" s="402"/>
      <c r="AV42" s="402"/>
      <c r="AW42" s="402"/>
      <c r="AX42" s="402"/>
      <c r="AY42" s="402"/>
      <c r="AZ42" s="402"/>
      <c r="BA42" s="402"/>
      <c r="BB42" s="402"/>
      <c r="BC42" s="402"/>
      <c r="BD42" s="172"/>
      <c r="BE42" s="401" t="str">
        <f t="shared" si="1"/>
        <v/>
      </c>
      <c r="BF42" s="401"/>
      <c r="BG42" s="402"/>
      <c r="BH42" s="402"/>
      <c r="BI42" s="402"/>
      <c r="BJ42" s="402"/>
      <c r="BK42" s="402"/>
      <c r="BL42" s="402"/>
      <c r="BM42" s="402"/>
      <c r="BN42" s="402"/>
      <c r="BO42" s="402"/>
      <c r="BP42" s="402"/>
      <c r="BQ42" s="402"/>
      <c r="BR42" s="402"/>
      <c r="BS42" s="402"/>
      <c r="BT42" s="402"/>
      <c r="BU42" s="402"/>
      <c r="BV42" s="172"/>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2"/>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199"/>
    </row>
    <row r="43" spans="1:113" ht="32.25" customHeight="1" x14ac:dyDescent="0.15">
      <c r="B43" s="196"/>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2"/>
      <c r="U43" s="401" t="str">
        <f t="shared" si="4"/>
        <v/>
      </c>
      <c r="V43" s="401"/>
      <c r="W43" s="402"/>
      <c r="X43" s="402"/>
      <c r="Y43" s="402"/>
      <c r="Z43" s="402"/>
      <c r="AA43" s="402"/>
      <c r="AB43" s="402"/>
      <c r="AC43" s="402"/>
      <c r="AD43" s="402"/>
      <c r="AE43" s="402"/>
      <c r="AF43" s="402"/>
      <c r="AG43" s="402"/>
      <c r="AH43" s="402"/>
      <c r="AI43" s="402"/>
      <c r="AJ43" s="402"/>
      <c r="AK43" s="402"/>
      <c r="AL43" s="172"/>
      <c r="AM43" s="401" t="str">
        <f t="shared" si="0"/>
        <v/>
      </c>
      <c r="AN43" s="401"/>
      <c r="AO43" s="402"/>
      <c r="AP43" s="402"/>
      <c r="AQ43" s="402"/>
      <c r="AR43" s="402"/>
      <c r="AS43" s="402"/>
      <c r="AT43" s="402"/>
      <c r="AU43" s="402"/>
      <c r="AV43" s="402"/>
      <c r="AW43" s="402"/>
      <c r="AX43" s="402"/>
      <c r="AY43" s="402"/>
      <c r="AZ43" s="402"/>
      <c r="BA43" s="402"/>
      <c r="BB43" s="402"/>
      <c r="BC43" s="402"/>
      <c r="BD43" s="172"/>
      <c r="BE43" s="401" t="str">
        <f t="shared" si="1"/>
        <v/>
      </c>
      <c r="BF43" s="401"/>
      <c r="BG43" s="402"/>
      <c r="BH43" s="402"/>
      <c r="BI43" s="402"/>
      <c r="BJ43" s="402"/>
      <c r="BK43" s="402"/>
      <c r="BL43" s="402"/>
      <c r="BM43" s="402"/>
      <c r="BN43" s="402"/>
      <c r="BO43" s="402"/>
      <c r="BP43" s="402"/>
      <c r="BQ43" s="402"/>
      <c r="BR43" s="402"/>
      <c r="BS43" s="402"/>
      <c r="BT43" s="402"/>
      <c r="BU43" s="402"/>
      <c r="BV43" s="172"/>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2"/>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212</v>
      </c>
      <c r="E46" s="398" t="s">
        <v>213</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214</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215</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216</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217</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218</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219</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55" t="s">
        <v>605</v>
      </c>
    </row>
    <row r="54" spans="5:113" x14ac:dyDescent="0.15"/>
    <row r="55" spans="5:113" x14ac:dyDescent="0.15"/>
    <row r="56" spans="5:113" x14ac:dyDescent="0.15"/>
  </sheetData>
  <sheetProtection algorithmName="SHA-512" hashValue="T3ZKihHpG70tVVOjOVBEqfQ2pv5uOWFphnILiUtq7KfQGuZwh98FjY7Mhihz4nIZ2Fe75zkOPbmgh7mVIZICCg==" saltValue="nvN3q8pwpvEanap+930d/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92" t="s">
        <v>567</v>
      </c>
      <c r="D34" s="1192"/>
      <c r="E34" s="1193"/>
      <c r="F34" s="32" t="s">
        <v>568</v>
      </c>
      <c r="G34" s="33" t="s">
        <v>569</v>
      </c>
      <c r="H34" s="33" t="s">
        <v>570</v>
      </c>
      <c r="I34" s="33" t="s">
        <v>571</v>
      </c>
      <c r="J34" s="34" t="s">
        <v>572</v>
      </c>
      <c r="K34" s="22"/>
      <c r="L34" s="22"/>
      <c r="M34" s="22"/>
      <c r="N34" s="22"/>
      <c r="O34" s="22"/>
      <c r="P34" s="22"/>
    </row>
    <row r="35" spans="1:16" ht="39" customHeight="1" x14ac:dyDescent="0.15">
      <c r="A35" s="22"/>
      <c r="B35" s="35"/>
      <c r="C35" s="1186" t="s">
        <v>573</v>
      </c>
      <c r="D35" s="1187"/>
      <c r="E35" s="1188"/>
      <c r="F35" s="36">
        <v>11.68</v>
      </c>
      <c r="G35" s="37">
        <v>14.4</v>
      </c>
      <c r="H35" s="37">
        <v>17.29</v>
      </c>
      <c r="I35" s="37">
        <v>9.5</v>
      </c>
      <c r="J35" s="38">
        <v>10.57</v>
      </c>
      <c r="K35" s="22"/>
      <c r="L35" s="22"/>
      <c r="M35" s="22"/>
      <c r="N35" s="22"/>
      <c r="O35" s="22"/>
      <c r="P35" s="22"/>
    </row>
    <row r="36" spans="1:16" ht="39" customHeight="1" x14ac:dyDescent="0.15">
      <c r="A36" s="22"/>
      <c r="B36" s="35"/>
      <c r="C36" s="1186" t="s">
        <v>574</v>
      </c>
      <c r="D36" s="1187"/>
      <c r="E36" s="1188"/>
      <c r="F36" s="36">
        <v>12.79</v>
      </c>
      <c r="G36" s="37">
        <v>12.22</v>
      </c>
      <c r="H36" s="37">
        <v>11.2</v>
      </c>
      <c r="I36" s="37">
        <v>10.199999999999999</v>
      </c>
      <c r="J36" s="38">
        <v>4.53</v>
      </c>
      <c r="K36" s="22"/>
      <c r="L36" s="22"/>
      <c r="M36" s="22"/>
      <c r="N36" s="22"/>
      <c r="O36" s="22"/>
      <c r="P36" s="22"/>
    </row>
    <row r="37" spans="1:16" ht="39" customHeight="1" x14ac:dyDescent="0.15">
      <c r="A37" s="22"/>
      <c r="B37" s="35"/>
      <c r="C37" s="1186" t="s">
        <v>575</v>
      </c>
      <c r="D37" s="1187"/>
      <c r="E37" s="1188"/>
      <c r="F37" s="36">
        <v>1.03</v>
      </c>
      <c r="G37" s="37">
        <v>1.32</v>
      </c>
      <c r="H37" s="37">
        <v>1.76</v>
      </c>
      <c r="I37" s="37">
        <v>1.9</v>
      </c>
      <c r="J37" s="38">
        <v>1.96</v>
      </c>
      <c r="K37" s="22"/>
      <c r="L37" s="22"/>
      <c r="M37" s="22"/>
      <c r="N37" s="22"/>
      <c r="O37" s="22"/>
      <c r="P37" s="22"/>
    </row>
    <row r="38" spans="1:16" ht="39" customHeight="1" x14ac:dyDescent="0.15">
      <c r="A38" s="22"/>
      <c r="B38" s="35"/>
      <c r="C38" s="1186" t="s">
        <v>576</v>
      </c>
      <c r="D38" s="1187"/>
      <c r="E38" s="1188"/>
      <c r="F38" s="36">
        <v>0.33</v>
      </c>
      <c r="G38" s="37">
        <v>0.02</v>
      </c>
      <c r="H38" s="37">
        <v>0.41</v>
      </c>
      <c r="I38" s="37">
        <v>0.16</v>
      </c>
      <c r="J38" s="38">
        <v>0.92</v>
      </c>
      <c r="K38" s="22"/>
      <c r="L38" s="22"/>
      <c r="M38" s="22"/>
      <c r="N38" s="22"/>
      <c r="O38" s="22"/>
      <c r="P38" s="22"/>
    </row>
    <row r="39" spans="1:16" ht="39" customHeight="1" x14ac:dyDescent="0.15">
      <c r="A39" s="22"/>
      <c r="B39" s="35"/>
      <c r="C39" s="1186" t="s">
        <v>577</v>
      </c>
      <c r="D39" s="1187"/>
      <c r="E39" s="1188"/>
      <c r="F39" s="36">
        <v>0.45</v>
      </c>
      <c r="G39" s="37">
        <v>0.97</v>
      </c>
      <c r="H39" s="37">
        <v>0.82</v>
      </c>
      <c r="I39" s="37">
        <v>0.81</v>
      </c>
      <c r="J39" s="38">
        <v>0.75</v>
      </c>
      <c r="K39" s="22"/>
      <c r="L39" s="22"/>
      <c r="M39" s="22"/>
      <c r="N39" s="22"/>
      <c r="O39" s="22"/>
      <c r="P39" s="22"/>
    </row>
    <row r="40" spans="1:16" ht="39" customHeight="1" x14ac:dyDescent="0.15">
      <c r="A40" s="22"/>
      <c r="B40" s="35"/>
      <c r="C40" s="1186" t="s">
        <v>578</v>
      </c>
      <c r="D40" s="1187"/>
      <c r="E40" s="1188"/>
      <c r="F40" s="36">
        <v>0</v>
      </c>
      <c r="G40" s="37">
        <v>0.01</v>
      </c>
      <c r="H40" s="37">
        <v>0</v>
      </c>
      <c r="I40" s="37">
        <v>0.01</v>
      </c>
      <c r="J40" s="38">
        <v>0</v>
      </c>
      <c r="K40" s="22"/>
      <c r="L40" s="22"/>
      <c r="M40" s="22"/>
      <c r="N40" s="22"/>
      <c r="O40" s="22"/>
      <c r="P40" s="22"/>
    </row>
    <row r="41" spans="1:16" ht="39" customHeight="1" x14ac:dyDescent="0.15">
      <c r="A41" s="22"/>
      <c r="B41" s="35"/>
      <c r="C41" s="1186" t="s">
        <v>579</v>
      </c>
      <c r="D41" s="1187"/>
      <c r="E41" s="1188"/>
      <c r="F41" s="36" t="s">
        <v>521</v>
      </c>
      <c r="G41" s="37" t="s">
        <v>521</v>
      </c>
      <c r="H41" s="37" t="s">
        <v>521</v>
      </c>
      <c r="I41" s="37" t="s">
        <v>521</v>
      </c>
      <c r="J41" s="38">
        <v>0</v>
      </c>
      <c r="K41" s="22"/>
      <c r="L41" s="22"/>
      <c r="M41" s="22"/>
      <c r="N41" s="22"/>
      <c r="O41" s="22"/>
      <c r="P41" s="22"/>
    </row>
    <row r="42" spans="1:16" ht="39" customHeight="1" x14ac:dyDescent="0.15">
      <c r="A42" s="22"/>
      <c r="B42" s="39"/>
      <c r="C42" s="1186" t="s">
        <v>580</v>
      </c>
      <c r="D42" s="1187"/>
      <c r="E42" s="1188"/>
      <c r="F42" s="36" t="s">
        <v>521</v>
      </c>
      <c r="G42" s="37" t="s">
        <v>521</v>
      </c>
      <c r="H42" s="37" t="s">
        <v>521</v>
      </c>
      <c r="I42" s="37" t="s">
        <v>521</v>
      </c>
      <c r="J42" s="38" t="s">
        <v>521</v>
      </c>
      <c r="K42" s="22"/>
      <c r="L42" s="22"/>
      <c r="M42" s="22"/>
      <c r="N42" s="22"/>
      <c r="O42" s="22"/>
      <c r="P42" s="22"/>
    </row>
    <row r="43" spans="1:16" ht="39" customHeight="1" thickBot="1" x14ac:dyDescent="0.2">
      <c r="A43" s="22"/>
      <c r="B43" s="40"/>
      <c r="C43" s="1189" t="s">
        <v>581</v>
      </c>
      <c r="D43" s="1190"/>
      <c r="E43" s="1191"/>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WxZ4e7+/b5rLN4gilHtAg9uqLJHcNvjVRrlzKp/7AGI6eO88OO7eoIAtUdrJTDAo5o6zjP008fQsbL5E7MEkw==" saltValue="OP84u+rtzSQoahIUaEZn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446</v>
      </c>
      <c r="L45" s="60">
        <v>413</v>
      </c>
      <c r="M45" s="60">
        <v>410</v>
      </c>
      <c r="N45" s="60">
        <v>433</v>
      </c>
      <c r="O45" s="61">
        <v>431</v>
      </c>
      <c r="P45" s="48"/>
      <c r="Q45" s="48"/>
      <c r="R45" s="48"/>
      <c r="S45" s="48"/>
      <c r="T45" s="48"/>
      <c r="U45" s="48"/>
    </row>
    <row r="46" spans="1:21" ht="30.75" customHeight="1" x14ac:dyDescent="0.15">
      <c r="A46" s="48"/>
      <c r="B46" s="1214"/>
      <c r="C46" s="1215"/>
      <c r="D46" s="62"/>
      <c r="E46" s="1196" t="s">
        <v>13</v>
      </c>
      <c r="F46" s="1196"/>
      <c r="G46" s="1196"/>
      <c r="H46" s="1196"/>
      <c r="I46" s="1196"/>
      <c r="J46" s="1197"/>
      <c r="K46" s="63" t="s">
        <v>521</v>
      </c>
      <c r="L46" s="64" t="s">
        <v>521</v>
      </c>
      <c r="M46" s="64" t="s">
        <v>521</v>
      </c>
      <c r="N46" s="64" t="s">
        <v>521</v>
      </c>
      <c r="O46" s="65" t="s">
        <v>521</v>
      </c>
      <c r="P46" s="48"/>
      <c r="Q46" s="48"/>
      <c r="R46" s="48"/>
      <c r="S46" s="48"/>
      <c r="T46" s="48"/>
      <c r="U46" s="48"/>
    </row>
    <row r="47" spans="1:21" ht="30.75" customHeight="1" x14ac:dyDescent="0.15">
      <c r="A47" s="48"/>
      <c r="B47" s="1214"/>
      <c r="C47" s="1215"/>
      <c r="D47" s="62"/>
      <c r="E47" s="1196" t="s">
        <v>14</v>
      </c>
      <c r="F47" s="1196"/>
      <c r="G47" s="1196"/>
      <c r="H47" s="1196"/>
      <c r="I47" s="1196"/>
      <c r="J47" s="1197"/>
      <c r="K47" s="63" t="s">
        <v>521</v>
      </c>
      <c r="L47" s="64" t="s">
        <v>521</v>
      </c>
      <c r="M47" s="64" t="s">
        <v>521</v>
      </c>
      <c r="N47" s="64" t="s">
        <v>521</v>
      </c>
      <c r="O47" s="65" t="s">
        <v>521</v>
      </c>
      <c r="P47" s="48"/>
      <c r="Q47" s="48"/>
      <c r="R47" s="48"/>
      <c r="S47" s="48"/>
      <c r="T47" s="48"/>
      <c r="U47" s="48"/>
    </row>
    <row r="48" spans="1:21" ht="30.75" customHeight="1" x14ac:dyDescent="0.15">
      <c r="A48" s="48"/>
      <c r="B48" s="1214"/>
      <c r="C48" s="1215"/>
      <c r="D48" s="62"/>
      <c r="E48" s="1196" t="s">
        <v>15</v>
      </c>
      <c r="F48" s="1196"/>
      <c r="G48" s="1196"/>
      <c r="H48" s="1196"/>
      <c r="I48" s="1196"/>
      <c r="J48" s="1197"/>
      <c r="K48" s="63">
        <v>129</v>
      </c>
      <c r="L48" s="64">
        <v>113</v>
      </c>
      <c r="M48" s="64">
        <v>74</v>
      </c>
      <c r="N48" s="64">
        <v>67</v>
      </c>
      <c r="O48" s="65">
        <v>68</v>
      </c>
      <c r="P48" s="48"/>
      <c r="Q48" s="48"/>
      <c r="R48" s="48"/>
      <c r="S48" s="48"/>
      <c r="T48" s="48"/>
      <c r="U48" s="48"/>
    </row>
    <row r="49" spans="1:21" ht="30.75" customHeight="1" x14ac:dyDescent="0.15">
      <c r="A49" s="48"/>
      <c r="B49" s="1214"/>
      <c r="C49" s="1215"/>
      <c r="D49" s="62"/>
      <c r="E49" s="1196" t="s">
        <v>16</v>
      </c>
      <c r="F49" s="1196"/>
      <c r="G49" s="1196"/>
      <c r="H49" s="1196"/>
      <c r="I49" s="1196"/>
      <c r="J49" s="1197"/>
      <c r="K49" s="63">
        <v>62</v>
      </c>
      <c r="L49" s="64">
        <v>61</v>
      </c>
      <c r="M49" s="64">
        <v>61</v>
      </c>
      <c r="N49" s="64">
        <v>65</v>
      </c>
      <c r="O49" s="65">
        <v>63</v>
      </c>
      <c r="P49" s="48"/>
      <c r="Q49" s="48"/>
      <c r="R49" s="48"/>
      <c r="S49" s="48"/>
      <c r="T49" s="48"/>
      <c r="U49" s="48"/>
    </row>
    <row r="50" spans="1:21" ht="30.75" customHeight="1" x14ac:dyDescent="0.15">
      <c r="A50" s="48"/>
      <c r="B50" s="1214"/>
      <c r="C50" s="1215"/>
      <c r="D50" s="62"/>
      <c r="E50" s="1196" t="s">
        <v>17</v>
      </c>
      <c r="F50" s="1196"/>
      <c r="G50" s="1196"/>
      <c r="H50" s="1196"/>
      <c r="I50" s="1196"/>
      <c r="J50" s="1197"/>
      <c r="K50" s="63">
        <v>14</v>
      </c>
      <c r="L50" s="64">
        <v>15</v>
      </c>
      <c r="M50" s="64">
        <v>21</v>
      </c>
      <c r="N50" s="64" t="s">
        <v>521</v>
      </c>
      <c r="O50" s="65" t="s">
        <v>521</v>
      </c>
      <c r="P50" s="48"/>
      <c r="Q50" s="48"/>
      <c r="R50" s="48"/>
      <c r="S50" s="48"/>
      <c r="T50" s="48"/>
      <c r="U50" s="48"/>
    </row>
    <row r="51" spans="1:21" ht="30.75" customHeight="1" x14ac:dyDescent="0.15">
      <c r="A51" s="48"/>
      <c r="B51" s="1216"/>
      <c r="C51" s="1217"/>
      <c r="D51" s="66"/>
      <c r="E51" s="1196" t="s">
        <v>18</v>
      </c>
      <c r="F51" s="1196"/>
      <c r="G51" s="1196"/>
      <c r="H51" s="1196"/>
      <c r="I51" s="1196"/>
      <c r="J51" s="1197"/>
      <c r="K51" s="63" t="s">
        <v>521</v>
      </c>
      <c r="L51" s="64" t="s">
        <v>521</v>
      </c>
      <c r="M51" s="64" t="s">
        <v>521</v>
      </c>
      <c r="N51" s="64" t="s">
        <v>521</v>
      </c>
      <c r="O51" s="65" t="s">
        <v>521</v>
      </c>
      <c r="P51" s="48"/>
      <c r="Q51" s="48"/>
      <c r="R51" s="48"/>
      <c r="S51" s="48"/>
      <c r="T51" s="48"/>
      <c r="U51" s="48"/>
    </row>
    <row r="52" spans="1:21" ht="30.75" customHeight="1" x14ac:dyDescent="0.15">
      <c r="A52" s="48"/>
      <c r="B52" s="1194" t="s">
        <v>19</v>
      </c>
      <c r="C52" s="1195"/>
      <c r="D52" s="66"/>
      <c r="E52" s="1196" t="s">
        <v>20</v>
      </c>
      <c r="F52" s="1196"/>
      <c r="G52" s="1196"/>
      <c r="H52" s="1196"/>
      <c r="I52" s="1196"/>
      <c r="J52" s="1197"/>
      <c r="K52" s="63">
        <v>434</v>
      </c>
      <c r="L52" s="64">
        <v>414</v>
      </c>
      <c r="M52" s="64">
        <v>390</v>
      </c>
      <c r="N52" s="64">
        <v>387</v>
      </c>
      <c r="O52" s="65">
        <v>386</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217</v>
      </c>
      <c r="L53" s="69">
        <v>188</v>
      </c>
      <c r="M53" s="69">
        <v>176</v>
      </c>
      <c r="N53" s="69">
        <v>178</v>
      </c>
      <c r="O53" s="70">
        <v>176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02" t="s">
        <v>25</v>
      </c>
      <c r="C57" s="1203"/>
      <c r="D57" s="1206" t="s">
        <v>26</v>
      </c>
      <c r="E57" s="1207"/>
      <c r="F57" s="1207"/>
      <c r="G57" s="1207"/>
      <c r="H57" s="1207"/>
      <c r="I57" s="1207"/>
      <c r="J57" s="1208"/>
      <c r="K57" s="349" t="s">
        <v>598</v>
      </c>
      <c r="L57" s="351" t="s">
        <v>598</v>
      </c>
      <c r="M57" s="351" t="s">
        <v>598</v>
      </c>
      <c r="N57" s="351" t="s">
        <v>598</v>
      </c>
      <c r="O57" s="353" t="s">
        <v>598</v>
      </c>
    </row>
    <row r="58" spans="1:21" ht="31.5" customHeight="1" thickBot="1" x14ac:dyDescent="0.2">
      <c r="B58" s="1204"/>
      <c r="C58" s="1205"/>
      <c r="D58" s="1209" t="s">
        <v>27</v>
      </c>
      <c r="E58" s="1210"/>
      <c r="F58" s="1210"/>
      <c r="G58" s="1210"/>
      <c r="H58" s="1210"/>
      <c r="I58" s="1210"/>
      <c r="J58" s="1211"/>
      <c r="K58" s="350" t="s">
        <v>598</v>
      </c>
      <c r="L58" s="352" t="s">
        <v>598</v>
      </c>
      <c r="M58" s="352" t="s">
        <v>598</v>
      </c>
      <c r="N58" s="352" t="s">
        <v>598</v>
      </c>
      <c r="O58" s="354" t="s">
        <v>598</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NnYwyUxdwm8br2AE6xKQloil5cfmRlnFCC5qaotr8OkYvBCMeeAh0YDr43ccoNK1pBtqBoUj/MUpvr0t0gJWQ==" saltValue="AFKikfa1a5KXN3jdCla0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562</v>
      </c>
      <c r="J40" s="94" t="s">
        <v>563</v>
      </c>
      <c r="K40" s="94" t="s">
        <v>564</v>
      </c>
      <c r="L40" s="94" t="s">
        <v>565</v>
      </c>
      <c r="M40" s="95" t="s">
        <v>566</v>
      </c>
    </row>
    <row r="41" spans="2:13" ht="27.75" customHeight="1" x14ac:dyDescent="0.15">
      <c r="B41" s="1232" t="s">
        <v>30</v>
      </c>
      <c r="C41" s="1233"/>
      <c r="D41" s="96"/>
      <c r="E41" s="1234" t="s">
        <v>31</v>
      </c>
      <c r="F41" s="1234"/>
      <c r="G41" s="1234"/>
      <c r="H41" s="1235"/>
      <c r="I41" s="340">
        <v>4632</v>
      </c>
      <c r="J41" s="341">
        <v>4686</v>
      </c>
      <c r="K41" s="341">
        <v>4898</v>
      </c>
      <c r="L41" s="341">
        <v>4754</v>
      </c>
      <c r="M41" s="342">
        <v>4849</v>
      </c>
    </row>
    <row r="42" spans="2:13" ht="27.75" customHeight="1" x14ac:dyDescent="0.15">
      <c r="B42" s="1222"/>
      <c r="C42" s="1223"/>
      <c r="D42" s="97"/>
      <c r="E42" s="1226" t="s">
        <v>32</v>
      </c>
      <c r="F42" s="1226"/>
      <c r="G42" s="1226"/>
      <c r="H42" s="1227"/>
      <c r="I42" s="343" t="s">
        <v>521</v>
      </c>
      <c r="J42" s="344" t="s">
        <v>521</v>
      </c>
      <c r="K42" s="344" t="s">
        <v>521</v>
      </c>
      <c r="L42" s="344" t="s">
        <v>521</v>
      </c>
      <c r="M42" s="345" t="s">
        <v>521</v>
      </c>
    </row>
    <row r="43" spans="2:13" ht="27.75" customHeight="1" x14ac:dyDescent="0.15">
      <c r="B43" s="1222"/>
      <c r="C43" s="1223"/>
      <c r="D43" s="97"/>
      <c r="E43" s="1226" t="s">
        <v>33</v>
      </c>
      <c r="F43" s="1226"/>
      <c r="G43" s="1226"/>
      <c r="H43" s="1227"/>
      <c r="I43" s="343">
        <v>655</v>
      </c>
      <c r="J43" s="344">
        <v>628</v>
      </c>
      <c r="K43" s="344">
        <v>621</v>
      </c>
      <c r="L43" s="344">
        <v>540</v>
      </c>
      <c r="M43" s="345">
        <v>548</v>
      </c>
    </row>
    <row r="44" spans="2:13" ht="27.75" customHeight="1" x14ac:dyDescent="0.15">
      <c r="B44" s="1222"/>
      <c r="C44" s="1223"/>
      <c r="D44" s="97"/>
      <c r="E44" s="1226" t="s">
        <v>34</v>
      </c>
      <c r="F44" s="1226"/>
      <c r="G44" s="1226"/>
      <c r="H44" s="1227"/>
      <c r="I44" s="343">
        <v>504</v>
      </c>
      <c r="J44" s="344">
        <v>462</v>
      </c>
      <c r="K44" s="344">
        <v>453</v>
      </c>
      <c r="L44" s="344">
        <v>430</v>
      </c>
      <c r="M44" s="345">
        <v>336</v>
      </c>
    </row>
    <row r="45" spans="2:13" ht="27.75" customHeight="1" x14ac:dyDescent="0.15">
      <c r="B45" s="1222"/>
      <c r="C45" s="1223"/>
      <c r="D45" s="97"/>
      <c r="E45" s="1226" t="s">
        <v>35</v>
      </c>
      <c r="F45" s="1226"/>
      <c r="G45" s="1226"/>
      <c r="H45" s="1227"/>
      <c r="I45" s="343">
        <v>573</v>
      </c>
      <c r="J45" s="344">
        <v>488</v>
      </c>
      <c r="K45" s="344">
        <v>436</v>
      </c>
      <c r="L45" s="344">
        <v>368</v>
      </c>
      <c r="M45" s="345">
        <v>378</v>
      </c>
    </row>
    <row r="46" spans="2:13" ht="27.75" customHeight="1" x14ac:dyDescent="0.15">
      <c r="B46" s="1222"/>
      <c r="C46" s="1223"/>
      <c r="D46" s="98"/>
      <c r="E46" s="1226" t="s">
        <v>36</v>
      </c>
      <c r="F46" s="1226"/>
      <c r="G46" s="1226"/>
      <c r="H46" s="1227"/>
      <c r="I46" s="343">
        <v>38</v>
      </c>
      <c r="J46" s="344">
        <v>13</v>
      </c>
      <c r="K46" s="344" t="s">
        <v>521</v>
      </c>
      <c r="L46" s="344" t="s">
        <v>521</v>
      </c>
      <c r="M46" s="345">
        <v>377</v>
      </c>
    </row>
    <row r="47" spans="2:13" ht="27.75" customHeight="1" x14ac:dyDescent="0.15">
      <c r="B47" s="1222"/>
      <c r="C47" s="1223"/>
      <c r="D47" s="99"/>
      <c r="E47" s="1236" t="s">
        <v>37</v>
      </c>
      <c r="F47" s="1237"/>
      <c r="G47" s="1237"/>
      <c r="H47" s="1238"/>
      <c r="I47" s="343" t="s">
        <v>521</v>
      </c>
      <c r="J47" s="344" t="s">
        <v>521</v>
      </c>
      <c r="K47" s="344" t="s">
        <v>521</v>
      </c>
      <c r="L47" s="344" t="s">
        <v>521</v>
      </c>
      <c r="M47" s="345" t="s">
        <v>521</v>
      </c>
    </row>
    <row r="48" spans="2:13" ht="27.75" customHeight="1" x14ac:dyDescent="0.15">
      <c r="B48" s="1222"/>
      <c r="C48" s="1223"/>
      <c r="D48" s="97"/>
      <c r="E48" s="1226" t="s">
        <v>38</v>
      </c>
      <c r="F48" s="1226"/>
      <c r="G48" s="1226"/>
      <c r="H48" s="1227"/>
      <c r="I48" s="343" t="s">
        <v>521</v>
      </c>
      <c r="J48" s="344" t="s">
        <v>521</v>
      </c>
      <c r="K48" s="344" t="s">
        <v>521</v>
      </c>
      <c r="L48" s="344" t="s">
        <v>521</v>
      </c>
      <c r="M48" s="345" t="s">
        <v>521</v>
      </c>
    </row>
    <row r="49" spans="2:13" ht="27.75" customHeight="1" x14ac:dyDescent="0.15">
      <c r="B49" s="1224"/>
      <c r="C49" s="1225"/>
      <c r="D49" s="97"/>
      <c r="E49" s="1226" t="s">
        <v>39</v>
      </c>
      <c r="F49" s="1226"/>
      <c r="G49" s="1226"/>
      <c r="H49" s="1227"/>
      <c r="I49" s="343" t="s">
        <v>521</v>
      </c>
      <c r="J49" s="344" t="s">
        <v>521</v>
      </c>
      <c r="K49" s="344" t="s">
        <v>521</v>
      </c>
      <c r="L49" s="344" t="s">
        <v>521</v>
      </c>
      <c r="M49" s="345" t="s">
        <v>521</v>
      </c>
    </row>
    <row r="50" spans="2:13" ht="27.75" customHeight="1" x14ac:dyDescent="0.15">
      <c r="B50" s="1220" t="s">
        <v>40</v>
      </c>
      <c r="C50" s="1221"/>
      <c r="D50" s="100"/>
      <c r="E50" s="1226" t="s">
        <v>41</v>
      </c>
      <c r="F50" s="1226"/>
      <c r="G50" s="1226"/>
      <c r="H50" s="1227"/>
      <c r="I50" s="343">
        <v>3341</v>
      </c>
      <c r="J50" s="344">
        <v>3126</v>
      </c>
      <c r="K50" s="344">
        <v>2873</v>
      </c>
      <c r="L50" s="344">
        <v>3271</v>
      </c>
      <c r="M50" s="345">
        <v>3342</v>
      </c>
    </row>
    <row r="51" spans="2:13" ht="27.75" customHeight="1" x14ac:dyDescent="0.15">
      <c r="B51" s="1222"/>
      <c r="C51" s="1223"/>
      <c r="D51" s="97"/>
      <c r="E51" s="1226" t="s">
        <v>42</v>
      </c>
      <c r="F51" s="1226"/>
      <c r="G51" s="1226"/>
      <c r="H51" s="1227"/>
      <c r="I51" s="343">
        <v>136</v>
      </c>
      <c r="J51" s="344">
        <v>150</v>
      </c>
      <c r="K51" s="344">
        <v>140</v>
      </c>
      <c r="L51" s="344">
        <v>112</v>
      </c>
      <c r="M51" s="345">
        <v>75</v>
      </c>
    </row>
    <row r="52" spans="2:13" ht="27.75" customHeight="1" x14ac:dyDescent="0.15">
      <c r="B52" s="1224"/>
      <c r="C52" s="1225"/>
      <c r="D52" s="97"/>
      <c r="E52" s="1226" t="s">
        <v>43</v>
      </c>
      <c r="F52" s="1226"/>
      <c r="G52" s="1226"/>
      <c r="H52" s="1227"/>
      <c r="I52" s="343">
        <v>3988</v>
      </c>
      <c r="J52" s="344">
        <v>4009</v>
      </c>
      <c r="K52" s="344">
        <v>4077</v>
      </c>
      <c r="L52" s="344">
        <v>4106</v>
      </c>
      <c r="M52" s="345">
        <v>3982</v>
      </c>
    </row>
    <row r="53" spans="2:13" ht="27.75" customHeight="1" thickBot="1" x14ac:dyDescent="0.2">
      <c r="B53" s="1228" t="s">
        <v>44</v>
      </c>
      <c r="C53" s="1229"/>
      <c r="D53" s="101"/>
      <c r="E53" s="1230" t="s">
        <v>45</v>
      </c>
      <c r="F53" s="1230"/>
      <c r="G53" s="1230"/>
      <c r="H53" s="1231"/>
      <c r="I53" s="346">
        <v>-1062</v>
      </c>
      <c r="J53" s="347">
        <v>-1007</v>
      </c>
      <c r="K53" s="347">
        <v>-682</v>
      </c>
      <c r="L53" s="347">
        <v>-1397</v>
      </c>
      <c r="M53" s="348">
        <v>-911</v>
      </c>
    </row>
    <row r="54" spans="2:13" ht="27.75" customHeight="1" x14ac:dyDescent="0.15">
      <c r="B54" s="102" t="s">
        <v>46</v>
      </c>
      <c r="C54" s="103"/>
      <c r="D54" s="103"/>
      <c r="E54" s="104"/>
      <c r="F54" s="104"/>
      <c r="G54" s="104"/>
      <c r="H54" s="104"/>
      <c r="I54" s="105"/>
      <c r="J54" s="105"/>
      <c r="K54" s="105"/>
      <c r="L54" s="105"/>
      <c r="M54" s="105"/>
    </row>
    <row r="55" spans="2:13" x14ac:dyDescent="0.15"/>
  </sheetData>
  <sheetProtection algorithmName="SHA-512" hashValue="DmGktYV9xlnSikUG+PuEoaA+BYqGlxcsVse9ZWHqGZmGVvJBw1Aj6jqdOCsrNU5J0m6r65QTfMYs0IjDrD3SXQ==" saltValue="2xZhTZcm1mtnckKLwE+h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6" t="s">
        <v>47</v>
      </c>
    </row>
    <row r="54" spans="2:8" ht="29.25" customHeight="1" thickBot="1" x14ac:dyDescent="0.25">
      <c r="B54" s="107" t="s">
        <v>1</v>
      </c>
      <c r="C54" s="108"/>
      <c r="D54" s="108"/>
      <c r="E54" s="109" t="s">
        <v>2</v>
      </c>
      <c r="F54" s="110" t="s">
        <v>564</v>
      </c>
      <c r="G54" s="110" t="s">
        <v>565</v>
      </c>
      <c r="H54" s="111" t="s">
        <v>566</v>
      </c>
    </row>
    <row r="55" spans="2:8" ht="52.5" customHeight="1" x14ac:dyDescent="0.15">
      <c r="B55" s="112"/>
      <c r="C55" s="1247" t="s">
        <v>48</v>
      </c>
      <c r="D55" s="1247"/>
      <c r="E55" s="1248"/>
      <c r="F55" s="113">
        <v>771</v>
      </c>
      <c r="G55" s="113">
        <v>771</v>
      </c>
      <c r="H55" s="114">
        <v>772</v>
      </c>
    </row>
    <row r="56" spans="2:8" ht="52.5" customHeight="1" x14ac:dyDescent="0.15">
      <c r="B56" s="115"/>
      <c r="C56" s="1249" t="s">
        <v>49</v>
      </c>
      <c r="D56" s="1249"/>
      <c r="E56" s="1250"/>
      <c r="F56" s="116">
        <v>1652</v>
      </c>
      <c r="G56" s="116">
        <v>1773</v>
      </c>
      <c r="H56" s="117">
        <v>1843</v>
      </c>
    </row>
    <row r="57" spans="2:8" ht="53.25" customHeight="1" x14ac:dyDescent="0.15">
      <c r="B57" s="115"/>
      <c r="C57" s="1251" t="s">
        <v>50</v>
      </c>
      <c r="D57" s="1251"/>
      <c r="E57" s="1252"/>
      <c r="F57" s="118">
        <v>1591</v>
      </c>
      <c r="G57" s="118">
        <v>1224</v>
      </c>
      <c r="H57" s="119">
        <v>1298</v>
      </c>
    </row>
    <row r="58" spans="2:8" ht="45.75" customHeight="1" x14ac:dyDescent="0.15">
      <c r="B58" s="120"/>
      <c r="C58" s="1239" t="s">
        <v>599</v>
      </c>
      <c r="D58" s="1240"/>
      <c r="E58" s="1241"/>
      <c r="F58" s="121">
        <v>1065</v>
      </c>
      <c r="G58" s="121">
        <v>709</v>
      </c>
      <c r="H58" s="122">
        <v>791</v>
      </c>
    </row>
    <row r="59" spans="2:8" ht="45.75" customHeight="1" x14ac:dyDescent="0.15">
      <c r="B59" s="120"/>
      <c r="C59" s="1239" t="s">
        <v>600</v>
      </c>
      <c r="D59" s="1240"/>
      <c r="E59" s="1241"/>
      <c r="F59" s="121">
        <v>183</v>
      </c>
      <c r="G59" s="121">
        <v>183</v>
      </c>
      <c r="H59" s="122">
        <v>183</v>
      </c>
    </row>
    <row r="60" spans="2:8" ht="45.75" customHeight="1" x14ac:dyDescent="0.15">
      <c r="B60" s="120"/>
      <c r="C60" s="1239" t="s">
        <v>601</v>
      </c>
      <c r="D60" s="1240"/>
      <c r="E60" s="1241"/>
      <c r="F60" s="121">
        <v>156</v>
      </c>
      <c r="G60" s="121">
        <v>156</v>
      </c>
      <c r="H60" s="122">
        <v>156</v>
      </c>
    </row>
    <row r="61" spans="2:8" ht="45.75" customHeight="1" x14ac:dyDescent="0.15">
      <c r="B61" s="120"/>
      <c r="C61" s="1239" t="s">
        <v>602</v>
      </c>
      <c r="D61" s="1240"/>
      <c r="E61" s="1241"/>
      <c r="F61" s="121">
        <v>86</v>
      </c>
      <c r="G61" s="121">
        <v>84</v>
      </c>
      <c r="H61" s="122">
        <v>82</v>
      </c>
    </row>
    <row r="62" spans="2:8" ht="45.75" customHeight="1" thickBot="1" x14ac:dyDescent="0.2">
      <c r="B62" s="123"/>
      <c r="C62" s="1242" t="s">
        <v>603</v>
      </c>
      <c r="D62" s="1243"/>
      <c r="E62" s="1244"/>
      <c r="F62" s="124">
        <v>29</v>
      </c>
      <c r="G62" s="124">
        <v>41</v>
      </c>
      <c r="H62" s="125">
        <v>46</v>
      </c>
    </row>
    <row r="63" spans="2:8" ht="52.5" customHeight="1" thickBot="1" x14ac:dyDescent="0.2">
      <c r="B63" s="126"/>
      <c r="C63" s="1245" t="s">
        <v>51</v>
      </c>
      <c r="D63" s="1245"/>
      <c r="E63" s="1246"/>
      <c r="F63" s="127">
        <v>4013</v>
      </c>
      <c r="G63" s="127">
        <v>3769</v>
      </c>
      <c r="H63" s="128">
        <v>3913</v>
      </c>
    </row>
    <row r="64" spans="2:8" x14ac:dyDescent="0.15"/>
  </sheetData>
  <sheetProtection algorithmName="SHA-512" hashValue="hbxr75AIqMY04RVfEyBvIkyCLsKr3/USDfPJX+icFNvVDhCkigrSev4lsHGaJmWBE21oKou+p8sSwx/i6dUR7w==" saltValue="pbW1W9rA3bK/SXOldURu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62" customWidth="1"/>
    <col min="2" max="107" width="2.5" style="362" customWidth="1"/>
    <col min="108" max="108" width="6.125" style="364" customWidth="1"/>
    <col min="109" max="109" width="5.875" style="363" customWidth="1"/>
    <col min="110" max="16384" width="8.625" style="362" hidden="1"/>
  </cols>
  <sheetData>
    <row r="1" spans="1:109" ht="42.75" customHeight="1" x14ac:dyDescent="0.15">
      <c r="A1" s="397"/>
      <c r="B1" s="396"/>
      <c r="DD1" s="362"/>
      <c r="DE1" s="362"/>
    </row>
    <row r="2" spans="1:109" ht="25.5" customHeight="1" x14ac:dyDescent="0.15">
      <c r="A2" s="395"/>
      <c r="C2" s="395"/>
      <c r="O2" s="395"/>
      <c r="P2" s="395"/>
      <c r="Q2" s="395"/>
      <c r="R2" s="395"/>
      <c r="S2" s="395"/>
      <c r="T2" s="395"/>
      <c r="U2" s="395"/>
      <c r="V2" s="395"/>
      <c r="W2" s="395"/>
      <c r="X2" s="395"/>
      <c r="Y2" s="395"/>
      <c r="Z2" s="395"/>
      <c r="AA2" s="395"/>
      <c r="AB2" s="395"/>
      <c r="AC2" s="395"/>
      <c r="AD2" s="395"/>
      <c r="AE2" s="395"/>
      <c r="AF2" s="395"/>
      <c r="AG2" s="395"/>
      <c r="AH2" s="395"/>
      <c r="AI2" s="395"/>
      <c r="AU2" s="395"/>
      <c r="BG2" s="395"/>
      <c r="BS2" s="395"/>
      <c r="CE2" s="395"/>
      <c r="CQ2" s="395"/>
      <c r="DD2" s="362"/>
      <c r="DE2" s="362"/>
    </row>
    <row r="3" spans="1:109" ht="25.5" customHeight="1" x14ac:dyDescent="0.15">
      <c r="A3" s="395"/>
      <c r="C3" s="395"/>
      <c r="O3" s="395"/>
      <c r="P3" s="395"/>
      <c r="Q3" s="395"/>
      <c r="R3" s="395"/>
      <c r="S3" s="395"/>
      <c r="T3" s="395"/>
      <c r="U3" s="395"/>
      <c r="V3" s="395"/>
      <c r="W3" s="395"/>
      <c r="X3" s="395"/>
      <c r="Y3" s="395"/>
      <c r="Z3" s="395"/>
      <c r="AA3" s="395"/>
      <c r="AB3" s="395"/>
      <c r="AC3" s="395"/>
      <c r="AD3" s="395"/>
      <c r="AE3" s="395"/>
      <c r="AF3" s="395"/>
      <c r="AG3" s="395"/>
      <c r="AH3" s="395"/>
      <c r="AI3" s="395"/>
      <c r="AU3" s="395"/>
      <c r="BG3" s="395"/>
      <c r="BS3" s="395"/>
      <c r="CE3" s="395"/>
      <c r="CQ3" s="395"/>
      <c r="DD3" s="362"/>
      <c r="DE3" s="362"/>
    </row>
    <row r="4" spans="1:109" s="244" customFormat="1" ht="13.5" x14ac:dyDescent="0.15">
      <c r="A4" s="395"/>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row>
    <row r="5" spans="1:109" s="244" customFormat="1" ht="13.5" x14ac:dyDescent="0.15">
      <c r="A5" s="395"/>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row>
    <row r="6" spans="1:109" s="244" customFormat="1" ht="13.5" x14ac:dyDescent="0.15">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5"/>
    </row>
    <row r="7" spans="1:109" s="244" customFormat="1" ht="13.5" x14ac:dyDescent="0.15">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c r="BH7" s="395"/>
      <c r="BI7" s="395"/>
      <c r="BJ7" s="395"/>
      <c r="BK7" s="395"/>
      <c r="BL7" s="395"/>
      <c r="BM7" s="395"/>
      <c r="BN7" s="395"/>
      <c r="BO7" s="395"/>
      <c r="BP7" s="395"/>
      <c r="BQ7" s="395"/>
      <c r="BR7" s="395"/>
      <c r="BS7" s="395"/>
      <c r="BT7" s="395"/>
      <c r="BU7" s="395"/>
      <c r="BV7" s="395"/>
      <c r="BW7" s="395"/>
      <c r="BX7" s="395"/>
      <c r="BY7" s="395"/>
      <c r="BZ7" s="395"/>
      <c r="CA7" s="395"/>
      <c r="CB7" s="395"/>
      <c r="CC7" s="395"/>
      <c r="CD7" s="395"/>
      <c r="CE7" s="395"/>
      <c r="CF7" s="395"/>
      <c r="CG7" s="395"/>
      <c r="CH7" s="395"/>
      <c r="CI7" s="395"/>
      <c r="CJ7" s="395"/>
      <c r="CK7" s="395"/>
      <c r="CL7" s="395"/>
      <c r="CM7" s="395"/>
      <c r="CN7" s="395"/>
      <c r="CO7" s="395"/>
      <c r="CP7" s="395"/>
      <c r="CQ7" s="395"/>
      <c r="CR7" s="395"/>
      <c r="CS7" s="395"/>
      <c r="CT7" s="395"/>
      <c r="CU7" s="395"/>
      <c r="CV7" s="395"/>
      <c r="CW7" s="395"/>
      <c r="CX7" s="395"/>
      <c r="CY7" s="395"/>
      <c r="CZ7" s="395"/>
      <c r="DA7" s="395"/>
      <c r="DB7" s="395"/>
      <c r="DC7" s="395"/>
      <c r="DD7" s="395"/>
      <c r="DE7" s="395"/>
    </row>
    <row r="8" spans="1:109" s="244" customFormat="1" ht="13.5" x14ac:dyDescent="0.15">
      <c r="A8" s="395"/>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I8" s="395"/>
      <c r="CJ8" s="395"/>
      <c r="CK8" s="395"/>
      <c r="CL8" s="395"/>
      <c r="CM8" s="395"/>
      <c r="CN8" s="395"/>
      <c r="CO8" s="395"/>
      <c r="CP8" s="395"/>
      <c r="CQ8" s="395"/>
      <c r="CR8" s="395"/>
      <c r="CS8" s="395"/>
      <c r="CT8" s="395"/>
      <c r="CU8" s="395"/>
      <c r="CV8" s="395"/>
      <c r="CW8" s="395"/>
      <c r="CX8" s="395"/>
      <c r="CY8" s="395"/>
      <c r="CZ8" s="395"/>
      <c r="DA8" s="395"/>
      <c r="DB8" s="395"/>
      <c r="DC8" s="395"/>
      <c r="DD8" s="395"/>
      <c r="DE8" s="395"/>
    </row>
    <row r="9" spans="1:109" s="244" customFormat="1" ht="13.5" x14ac:dyDescent="0.15">
      <c r="A9" s="395"/>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5"/>
    </row>
    <row r="10" spans="1:109" s="244" customFormat="1" ht="13.5" x14ac:dyDescent="0.15">
      <c r="A10" s="395"/>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395"/>
      <c r="BY10" s="395"/>
      <c r="BZ10" s="395"/>
      <c r="CA10" s="395"/>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c r="DB10" s="395"/>
      <c r="DC10" s="395"/>
      <c r="DD10" s="395"/>
      <c r="DE10" s="395"/>
    </row>
    <row r="11" spans="1:109" s="244" customFormat="1" ht="13.5" x14ac:dyDescent="0.15">
      <c r="A11" s="395"/>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c r="BW11" s="395"/>
      <c r="BX11" s="395"/>
      <c r="BY11" s="395"/>
      <c r="BZ11" s="395"/>
      <c r="CA11" s="395"/>
      <c r="CB11" s="395"/>
      <c r="CC11" s="395"/>
      <c r="CD11" s="395"/>
      <c r="CE11" s="395"/>
      <c r="CF11" s="395"/>
      <c r="CG11" s="395"/>
      <c r="CH11" s="395"/>
      <c r="CI11" s="395"/>
      <c r="CJ11" s="395"/>
      <c r="CK11" s="395"/>
      <c r="CL11" s="395"/>
      <c r="CM11" s="395"/>
      <c r="CN11" s="395"/>
      <c r="CO11" s="395"/>
      <c r="CP11" s="395"/>
      <c r="CQ11" s="395"/>
      <c r="CR11" s="395"/>
      <c r="CS11" s="395"/>
      <c r="CT11" s="395"/>
      <c r="CU11" s="395"/>
      <c r="CV11" s="395"/>
      <c r="CW11" s="395"/>
      <c r="CX11" s="395"/>
      <c r="CY11" s="395"/>
      <c r="CZ11" s="395"/>
      <c r="DA11" s="395"/>
      <c r="DB11" s="395"/>
      <c r="DC11" s="395"/>
      <c r="DD11" s="395"/>
      <c r="DE11" s="395"/>
    </row>
    <row r="12" spans="1:109" s="244" customFormat="1" ht="13.5" x14ac:dyDescent="0.15">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row>
    <row r="13" spans="1:109" s="244" customFormat="1" ht="13.5" x14ac:dyDescent="0.15">
      <c r="A13" s="395"/>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5"/>
      <c r="CE13" s="395"/>
      <c r="CF13" s="395"/>
      <c r="CG13" s="395"/>
      <c r="CH13" s="395"/>
      <c r="CI13" s="395"/>
      <c r="CJ13" s="395"/>
      <c r="CK13" s="395"/>
      <c r="CL13" s="395"/>
      <c r="CM13" s="395"/>
      <c r="CN13" s="395"/>
      <c r="CO13" s="395"/>
      <c r="CP13" s="395"/>
      <c r="CQ13" s="395"/>
      <c r="CR13" s="395"/>
      <c r="CS13" s="395"/>
      <c r="CT13" s="395"/>
      <c r="CU13" s="395"/>
      <c r="CV13" s="395"/>
      <c r="CW13" s="395"/>
      <c r="CX13" s="395"/>
      <c r="CY13" s="395"/>
      <c r="CZ13" s="395"/>
      <c r="DA13" s="395"/>
      <c r="DB13" s="395"/>
      <c r="DC13" s="395"/>
      <c r="DD13" s="395"/>
      <c r="DE13" s="395"/>
    </row>
    <row r="14" spans="1:109" s="244" customFormat="1" ht="13.5" x14ac:dyDescent="0.15">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row>
    <row r="15" spans="1:109" s="244" customFormat="1" ht="13.5" x14ac:dyDescent="0.15">
      <c r="A15" s="362"/>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5"/>
      <c r="CX15" s="395"/>
      <c r="CY15" s="395"/>
      <c r="CZ15" s="395"/>
      <c r="DA15" s="395"/>
      <c r="DB15" s="395"/>
      <c r="DC15" s="395"/>
      <c r="DD15" s="395"/>
      <c r="DE15" s="395"/>
    </row>
    <row r="16" spans="1:109" s="244" customFormat="1" ht="13.5" x14ac:dyDescent="0.15">
      <c r="A16" s="362"/>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row>
    <row r="17" spans="1:109" s="244" customFormat="1" ht="13.5" x14ac:dyDescent="0.15">
      <c r="A17" s="362"/>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row>
    <row r="18" spans="1:109" s="244" customFormat="1" ht="13.5" x14ac:dyDescent="0.15">
      <c r="A18" s="362"/>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row>
    <row r="19" spans="1:109" ht="13.5" x14ac:dyDescent="0.15">
      <c r="DD19" s="362"/>
      <c r="DE19" s="362"/>
    </row>
    <row r="20" spans="1:109" ht="13.5" x14ac:dyDescent="0.15">
      <c r="DD20" s="362"/>
      <c r="DE20" s="362"/>
    </row>
    <row r="21" spans="1:109" ht="17.25" customHeight="1" x14ac:dyDescent="0.15">
      <c r="B21" s="394"/>
      <c r="C21" s="391"/>
      <c r="D21" s="391"/>
      <c r="E21" s="391"/>
      <c r="F21" s="391"/>
      <c r="G21" s="391"/>
      <c r="H21" s="391"/>
      <c r="I21" s="391"/>
      <c r="J21" s="391"/>
      <c r="K21" s="391"/>
      <c r="L21" s="391"/>
      <c r="M21" s="391"/>
      <c r="N21" s="393"/>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3"/>
      <c r="AU21" s="391"/>
      <c r="AV21" s="391"/>
      <c r="AW21" s="391"/>
      <c r="AX21" s="391"/>
      <c r="AY21" s="391"/>
      <c r="AZ21" s="391"/>
      <c r="BA21" s="391"/>
      <c r="BB21" s="391"/>
      <c r="BC21" s="391"/>
      <c r="BD21" s="391"/>
      <c r="BE21" s="391"/>
      <c r="BF21" s="393"/>
      <c r="BG21" s="391"/>
      <c r="BH21" s="391"/>
      <c r="BI21" s="391"/>
      <c r="BJ21" s="391"/>
      <c r="BK21" s="391"/>
      <c r="BL21" s="391"/>
      <c r="BM21" s="391"/>
      <c r="BN21" s="391"/>
      <c r="BO21" s="391"/>
      <c r="BP21" s="391"/>
      <c r="BQ21" s="391"/>
      <c r="BR21" s="393"/>
      <c r="BS21" s="391"/>
      <c r="BT21" s="391"/>
      <c r="BU21" s="391"/>
      <c r="BV21" s="391"/>
      <c r="BW21" s="391"/>
      <c r="BX21" s="391"/>
      <c r="BY21" s="391"/>
      <c r="BZ21" s="391"/>
      <c r="CA21" s="391"/>
      <c r="CB21" s="391"/>
      <c r="CC21" s="391"/>
      <c r="CD21" s="393"/>
      <c r="CE21" s="391"/>
      <c r="CF21" s="391"/>
      <c r="CG21" s="391"/>
      <c r="CH21" s="391"/>
      <c r="CI21" s="391"/>
      <c r="CJ21" s="391"/>
      <c r="CK21" s="391"/>
      <c r="CL21" s="391"/>
      <c r="CM21" s="391"/>
      <c r="CN21" s="391"/>
      <c r="CO21" s="391"/>
      <c r="CP21" s="393"/>
      <c r="CQ21" s="391"/>
      <c r="CR21" s="391"/>
      <c r="CS21" s="391"/>
      <c r="CT21" s="391"/>
      <c r="CU21" s="391"/>
      <c r="CV21" s="391"/>
      <c r="CW21" s="391"/>
      <c r="CX21" s="391"/>
      <c r="CY21" s="391"/>
      <c r="CZ21" s="391"/>
      <c r="DA21" s="391"/>
      <c r="DB21" s="393"/>
      <c r="DC21" s="391"/>
      <c r="DD21" s="390"/>
      <c r="DE21" s="362"/>
    </row>
    <row r="22" spans="1:109" ht="17.25" customHeight="1" x14ac:dyDescent="0.15">
      <c r="B22" s="363"/>
    </row>
    <row r="23" spans="1:109" ht="13.5" x14ac:dyDescent="0.15">
      <c r="B23" s="363"/>
    </row>
    <row r="24" spans="1:109" ht="13.5" x14ac:dyDescent="0.15">
      <c r="B24" s="363"/>
    </row>
    <row r="25" spans="1:109" ht="13.5" x14ac:dyDescent="0.15">
      <c r="B25" s="363"/>
    </row>
    <row r="26" spans="1:109" ht="13.5" x14ac:dyDescent="0.15">
      <c r="B26" s="363"/>
    </row>
    <row r="27" spans="1:109" ht="13.5" x14ac:dyDescent="0.15">
      <c r="B27" s="363"/>
    </row>
    <row r="28" spans="1:109" ht="13.5" x14ac:dyDescent="0.15">
      <c r="B28" s="363"/>
    </row>
    <row r="29" spans="1:109" ht="13.5" x14ac:dyDescent="0.15">
      <c r="B29" s="363"/>
    </row>
    <row r="30" spans="1:109" ht="13.5" x14ac:dyDescent="0.15">
      <c r="B30" s="363"/>
    </row>
    <row r="31" spans="1:109" ht="13.5" x14ac:dyDescent="0.15">
      <c r="B31" s="363"/>
    </row>
    <row r="32" spans="1:109" ht="13.5" x14ac:dyDescent="0.15">
      <c r="B32" s="363"/>
    </row>
    <row r="33" spans="2:109" ht="13.5" x14ac:dyDescent="0.15">
      <c r="B33" s="363"/>
    </row>
    <row r="34" spans="2:109" ht="13.5" x14ac:dyDescent="0.15">
      <c r="B34" s="363"/>
    </row>
    <row r="35" spans="2:109" ht="13.5" x14ac:dyDescent="0.15">
      <c r="B35" s="363"/>
    </row>
    <row r="36" spans="2:109" ht="13.5" x14ac:dyDescent="0.15">
      <c r="B36" s="363"/>
    </row>
    <row r="37" spans="2:109" ht="13.5" x14ac:dyDescent="0.15">
      <c r="B37" s="363"/>
    </row>
    <row r="38" spans="2:109" ht="13.5" x14ac:dyDescent="0.15">
      <c r="B38" s="363"/>
    </row>
    <row r="39" spans="2:109" ht="13.5" x14ac:dyDescent="0.15">
      <c r="B39" s="367"/>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5"/>
    </row>
    <row r="40" spans="2:109" ht="13.5" x14ac:dyDescent="0.15">
      <c r="B40" s="382"/>
      <c r="DD40" s="382"/>
      <c r="DE40" s="362"/>
    </row>
    <row r="41" spans="2:109" ht="17.25" x14ac:dyDescent="0.15">
      <c r="B41" s="392"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0"/>
    </row>
    <row r="42" spans="2:109" ht="13.5" x14ac:dyDescent="0.15">
      <c r="B42" s="363"/>
      <c r="G42" s="378"/>
      <c r="I42" s="377"/>
      <c r="J42" s="377"/>
      <c r="K42" s="377"/>
      <c r="AM42" s="378"/>
      <c r="AN42" s="378" t="s">
        <v>612</v>
      </c>
      <c r="AP42" s="377"/>
      <c r="AQ42" s="377"/>
      <c r="AR42" s="377"/>
      <c r="AY42" s="378"/>
      <c r="BA42" s="377"/>
      <c r="BB42" s="377"/>
      <c r="BC42" s="377"/>
      <c r="BK42" s="378"/>
      <c r="BM42" s="377"/>
      <c r="BN42" s="377"/>
      <c r="BO42" s="377"/>
      <c r="BW42" s="378"/>
      <c r="BY42" s="377"/>
      <c r="BZ42" s="377"/>
      <c r="CA42" s="377"/>
      <c r="CI42" s="378"/>
      <c r="CK42" s="377"/>
      <c r="CL42" s="377"/>
      <c r="CM42" s="377"/>
      <c r="CU42" s="378"/>
      <c r="CW42" s="377"/>
      <c r="CX42" s="377"/>
      <c r="CY42" s="377"/>
    </row>
    <row r="43" spans="2:109" ht="13.5" customHeight="1" x14ac:dyDescent="0.15">
      <c r="B43" s="363"/>
      <c r="AN43" s="1261" t="s">
        <v>615</v>
      </c>
      <c r="AO43" s="1262"/>
      <c r="AP43" s="1262"/>
      <c r="AQ43" s="1262"/>
      <c r="AR43" s="1262"/>
      <c r="AS43" s="1262"/>
      <c r="AT43" s="1262"/>
      <c r="AU43" s="1262"/>
      <c r="AV43" s="1262"/>
      <c r="AW43" s="1262"/>
      <c r="AX43" s="1262"/>
      <c r="AY43" s="1262"/>
      <c r="AZ43" s="1262"/>
      <c r="BA43" s="1262"/>
      <c r="BB43" s="1262"/>
      <c r="BC43" s="1262"/>
      <c r="BD43" s="1262"/>
      <c r="BE43" s="1262"/>
      <c r="BF43" s="1262"/>
      <c r="BG43" s="1262"/>
      <c r="BH43" s="1262"/>
      <c r="BI43" s="1262"/>
      <c r="BJ43" s="1262"/>
      <c r="BK43" s="1262"/>
      <c r="BL43" s="1262"/>
      <c r="BM43" s="1262"/>
      <c r="BN43" s="1262"/>
      <c r="BO43" s="1262"/>
      <c r="BP43" s="1262"/>
      <c r="BQ43" s="1262"/>
      <c r="BR43" s="1262"/>
      <c r="BS43" s="1262"/>
      <c r="BT43" s="1262"/>
      <c r="BU43" s="1262"/>
      <c r="BV43" s="1262"/>
      <c r="BW43" s="1262"/>
      <c r="BX43" s="1262"/>
      <c r="BY43" s="1262"/>
      <c r="BZ43" s="1262"/>
      <c r="CA43" s="1262"/>
      <c r="CB43" s="1262"/>
      <c r="CC43" s="1262"/>
      <c r="CD43" s="1262"/>
      <c r="CE43" s="1262"/>
      <c r="CF43" s="1262"/>
      <c r="CG43" s="1262"/>
      <c r="CH43" s="1262"/>
      <c r="CI43" s="1262"/>
      <c r="CJ43" s="1262"/>
      <c r="CK43" s="1262"/>
      <c r="CL43" s="1262"/>
      <c r="CM43" s="1262"/>
      <c r="CN43" s="1262"/>
      <c r="CO43" s="1262"/>
      <c r="CP43" s="1262"/>
      <c r="CQ43" s="1262"/>
      <c r="CR43" s="1262"/>
      <c r="CS43" s="1262"/>
      <c r="CT43" s="1262"/>
      <c r="CU43" s="1262"/>
      <c r="CV43" s="1262"/>
      <c r="CW43" s="1262"/>
      <c r="CX43" s="1262"/>
      <c r="CY43" s="1262"/>
      <c r="CZ43" s="1262"/>
      <c r="DA43" s="1262"/>
      <c r="DB43" s="1262"/>
      <c r="DC43" s="1263"/>
    </row>
    <row r="44" spans="2:109" ht="13.5" x14ac:dyDescent="0.15">
      <c r="B44" s="363"/>
      <c r="AN44" s="1264"/>
      <c r="AO44" s="1265"/>
      <c r="AP44" s="1265"/>
      <c r="AQ44" s="1265"/>
      <c r="AR44" s="1265"/>
      <c r="AS44" s="1265"/>
      <c r="AT44" s="1265"/>
      <c r="AU44" s="1265"/>
      <c r="AV44" s="1265"/>
      <c r="AW44" s="1265"/>
      <c r="AX44" s="1265"/>
      <c r="AY44" s="1265"/>
      <c r="AZ44" s="1265"/>
      <c r="BA44" s="1265"/>
      <c r="BB44" s="1265"/>
      <c r="BC44" s="1265"/>
      <c r="BD44" s="1265"/>
      <c r="BE44" s="1265"/>
      <c r="BF44" s="1265"/>
      <c r="BG44" s="1265"/>
      <c r="BH44" s="1265"/>
      <c r="BI44" s="1265"/>
      <c r="BJ44" s="1265"/>
      <c r="BK44" s="1265"/>
      <c r="BL44" s="1265"/>
      <c r="BM44" s="1265"/>
      <c r="BN44" s="1265"/>
      <c r="BO44" s="1265"/>
      <c r="BP44" s="1265"/>
      <c r="BQ44" s="1265"/>
      <c r="BR44" s="1265"/>
      <c r="BS44" s="1265"/>
      <c r="BT44" s="1265"/>
      <c r="BU44" s="1265"/>
      <c r="BV44" s="1265"/>
      <c r="BW44" s="1265"/>
      <c r="BX44" s="1265"/>
      <c r="BY44" s="1265"/>
      <c r="BZ44" s="1265"/>
      <c r="CA44" s="1265"/>
      <c r="CB44" s="1265"/>
      <c r="CC44" s="1265"/>
      <c r="CD44" s="1265"/>
      <c r="CE44" s="1265"/>
      <c r="CF44" s="1265"/>
      <c r="CG44" s="1265"/>
      <c r="CH44" s="1265"/>
      <c r="CI44" s="1265"/>
      <c r="CJ44" s="1265"/>
      <c r="CK44" s="1265"/>
      <c r="CL44" s="1265"/>
      <c r="CM44" s="1265"/>
      <c r="CN44" s="1265"/>
      <c r="CO44" s="1265"/>
      <c r="CP44" s="1265"/>
      <c r="CQ44" s="1265"/>
      <c r="CR44" s="1265"/>
      <c r="CS44" s="1265"/>
      <c r="CT44" s="1265"/>
      <c r="CU44" s="1265"/>
      <c r="CV44" s="1265"/>
      <c r="CW44" s="1265"/>
      <c r="CX44" s="1265"/>
      <c r="CY44" s="1265"/>
      <c r="CZ44" s="1265"/>
      <c r="DA44" s="1265"/>
      <c r="DB44" s="1265"/>
      <c r="DC44" s="1266"/>
    </row>
    <row r="45" spans="2:109" ht="13.5" x14ac:dyDescent="0.15">
      <c r="B45" s="363"/>
      <c r="AN45" s="1264"/>
      <c r="AO45" s="1265"/>
      <c r="AP45" s="1265"/>
      <c r="AQ45" s="1265"/>
      <c r="AR45" s="1265"/>
      <c r="AS45" s="1265"/>
      <c r="AT45" s="1265"/>
      <c r="AU45" s="1265"/>
      <c r="AV45" s="1265"/>
      <c r="AW45" s="1265"/>
      <c r="AX45" s="1265"/>
      <c r="AY45" s="1265"/>
      <c r="AZ45" s="1265"/>
      <c r="BA45" s="1265"/>
      <c r="BB45" s="1265"/>
      <c r="BC45" s="1265"/>
      <c r="BD45" s="1265"/>
      <c r="BE45" s="1265"/>
      <c r="BF45" s="1265"/>
      <c r="BG45" s="1265"/>
      <c r="BH45" s="1265"/>
      <c r="BI45" s="1265"/>
      <c r="BJ45" s="1265"/>
      <c r="BK45" s="1265"/>
      <c r="BL45" s="1265"/>
      <c r="BM45" s="1265"/>
      <c r="BN45" s="1265"/>
      <c r="BO45" s="1265"/>
      <c r="BP45" s="1265"/>
      <c r="BQ45" s="1265"/>
      <c r="BR45" s="1265"/>
      <c r="BS45" s="1265"/>
      <c r="BT45" s="1265"/>
      <c r="BU45" s="1265"/>
      <c r="BV45" s="1265"/>
      <c r="BW45" s="1265"/>
      <c r="BX45" s="1265"/>
      <c r="BY45" s="1265"/>
      <c r="BZ45" s="1265"/>
      <c r="CA45" s="1265"/>
      <c r="CB45" s="1265"/>
      <c r="CC45" s="1265"/>
      <c r="CD45" s="1265"/>
      <c r="CE45" s="1265"/>
      <c r="CF45" s="1265"/>
      <c r="CG45" s="1265"/>
      <c r="CH45" s="1265"/>
      <c r="CI45" s="1265"/>
      <c r="CJ45" s="1265"/>
      <c r="CK45" s="1265"/>
      <c r="CL45" s="1265"/>
      <c r="CM45" s="1265"/>
      <c r="CN45" s="1265"/>
      <c r="CO45" s="1265"/>
      <c r="CP45" s="1265"/>
      <c r="CQ45" s="1265"/>
      <c r="CR45" s="1265"/>
      <c r="CS45" s="1265"/>
      <c r="CT45" s="1265"/>
      <c r="CU45" s="1265"/>
      <c r="CV45" s="1265"/>
      <c r="CW45" s="1265"/>
      <c r="CX45" s="1265"/>
      <c r="CY45" s="1265"/>
      <c r="CZ45" s="1265"/>
      <c r="DA45" s="1265"/>
      <c r="DB45" s="1265"/>
      <c r="DC45" s="1266"/>
    </row>
    <row r="46" spans="2:109" ht="13.5" x14ac:dyDescent="0.15">
      <c r="B46" s="363"/>
      <c r="AN46" s="1264"/>
      <c r="AO46" s="1265"/>
      <c r="AP46" s="1265"/>
      <c r="AQ46" s="1265"/>
      <c r="AR46" s="1265"/>
      <c r="AS46" s="1265"/>
      <c r="AT46" s="1265"/>
      <c r="AU46" s="1265"/>
      <c r="AV46" s="1265"/>
      <c r="AW46" s="1265"/>
      <c r="AX46" s="1265"/>
      <c r="AY46" s="1265"/>
      <c r="AZ46" s="1265"/>
      <c r="BA46" s="1265"/>
      <c r="BB46" s="1265"/>
      <c r="BC46" s="1265"/>
      <c r="BD46" s="1265"/>
      <c r="BE46" s="1265"/>
      <c r="BF46" s="1265"/>
      <c r="BG46" s="1265"/>
      <c r="BH46" s="1265"/>
      <c r="BI46" s="1265"/>
      <c r="BJ46" s="1265"/>
      <c r="BK46" s="1265"/>
      <c r="BL46" s="1265"/>
      <c r="BM46" s="1265"/>
      <c r="BN46" s="1265"/>
      <c r="BO46" s="1265"/>
      <c r="BP46" s="1265"/>
      <c r="BQ46" s="1265"/>
      <c r="BR46" s="1265"/>
      <c r="BS46" s="1265"/>
      <c r="BT46" s="1265"/>
      <c r="BU46" s="1265"/>
      <c r="BV46" s="1265"/>
      <c r="BW46" s="1265"/>
      <c r="BX46" s="1265"/>
      <c r="BY46" s="1265"/>
      <c r="BZ46" s="1265"/>
      <c r="CA46" s="1265"/>
      <c r="CB46" s="1265"/>
      <c r="CC46" s="1265"/>
      <c r="CD46" s="1265"/>
      <c r="CE46" s="1265"/>
      <c r="CF46" s="1265"/>
      <c r="CG46" s="1265"/>
      <c r="CH46" s="1265"/>
      <c r="CI46" s="1265"/>
      <c r="CJ46" s="1265"/>
      <c r="CK46" s="1265"/>
      <c r="CL46" s="1265"/>
      <c r="CM46" s="1265"/>
      <c r="CN46" s="1265"/>
      <c r="CO46" s="1265"/>
      <c r="CP46" s="1265"/>
      <c r="CQ46" s="1265"/>
      <c r="CR46" s="1265"/>
      <c r="CS46" s="1265"/>
      <c r="CT46" s="1265"/>
      <c r="CU46" s="1265"/>
      <c r="CV46" s="1265"/>
      <c r="CW46" s="1265"/>
      <c r="CX46" s="1265"/>
      <c r="CY46" s="1265"/>
      <c r="CZ46" s="1265"/>
      <c r="DA46" s="1265"/>
      <c r="DB46" s="1265"/>
      <c r="DC46" s="1266"/>
    </row>
    <row r="47" spans="2:109" ht="13.5" x14ac:dyDescent="0.15">
      <c r="B47" s="363"/>
      <c r="AN47" s="1267"/>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9"/>
    </row>
    <row r="48" spans="2:109" ht="13.5" x14ac:dyDescent="0.15">
      <c r="B48" s="363"/>
      <c r="H48" s="369"/>
      <c r="I48" s="369"/>
      <c r="J48" s="369"/>
      <c r="AN48" s="369"/>
      <c r="AO48" s="369"/>
      <c r="AP48" s="369"/>
      <c r="AZ48" s="369"/>
      <c r="BA48" s="369"/>
      <c r="BB48" s="369"/>
      <c r="BL48" s="369"/>
      <c r="BM48" s="369"/>
      <c r="BN48" s="369"/>
      <c r="BX48" s="369"/>
      <c r="BY48" s="369"/>
      <c r="BZ48" s="369"/>
      <c r="CJ48" s="369"/>
      <c r="CK48" s="369"/>
      <c r="CL48" s="369"/>
      <c r="CV48" s="369"/>
      <c r="CW48" s="369"/>
      <c r="CX48" s="369"/>
    </row>
    <row r="49" spans="1:109" ht="13.5" x14ac:dyDescent="0.15">
      <c r="B49" s="363"/>
      <c r="AN49" s="362" t="s">
        <v>610</v>
      </c>
    </row>
    <row r="50" spans="1:109" ht="13.5" x14ac:dyDescent="0.15">
      <c r="B50" s="363"/>
      <c r="G50" s="1253"/>
      <c r="H50" s="1253"/>
      <c r="I50" s="1253"/>
      <c r="J50" s="1253"/>
      <c r="K50" s="371"/>
      <c r="L50" s="371"/>
      <c r="M50" s="370"/>
      <c r="N50" s="370"/>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56" t="s">
        <v>562</v>
      </c>
      <c r="BQ50" s="1256"/>
      <c r="BR50" s="1256"/>
      <c r="BS50" s="1256"/>
      <c r="BT50" s="1256"/>
      <c r="BU50" s="1256"/>
      <c r="BV50" s="1256"/>
      <c r="BW50" s="1256"/>
      <c r="BX50" s="1256" t="s">
        <v>563</v>
      </c>
      <c r="BY50" s="1256"/>
      <c r="BZ50" s="1256"/>
      <c r="CA50" s="1256"/>
      <c r="CB50" s="1256"/>
      <c r="CC50" s="1256"/>
      <c r="CD50" s="1256"/>
      <c r="CE50" s="1256"/>
      <c r="CF50" s="1256" t="s">
        <v>564</v>
      </c>
      <c r="CG50" s="1256"/>
      <c r="CH50" s="1256"/>
      <c r="CI50" s="1256"/>
      <c r="CJ50" s="1256"/>
      <c r="CK50" s="1256"/>
      <c r="CL50" s="1256"/>
      <c r="CM50" s="1256"/>
      <c r="CN50" s="1256" t="s">
        <v>565</v>
      </c>
      <c r="CO50" s="1256"/>
      <c r="CP50" s="1256"/>
      <c r="CQ50" s="1256"/>
      <c r="CR50" s="1256"/>
      <c r="CS50" s="1256"/>
      <c r="CT50" s="1256"/>
      <c r="CU50" s="1256"/>
      <c r="CV50" s="1256" t="s">
        <v>566</v>
      </c>
      <c r="CW50" s="1256"/>
      <c r="CX50" s="1256"/>
      <c r="CY50" s="1256"/>
      <c r="CZ50" s="1256"/>
      <c r="DA50" s="1256"/>
      <c r="DB50" s="1256"/>
      <c r="DC50" s="1256"/>
    </row>
    <row r="51" spans="1:109" ht="13.5" customHeight="1" x14ac:dyDescent="0.15">
      <c r="B51" s="363"/>
      <c r="G51" s="1273"/>
      <c r="H51" s="1273"/>
      <c r="I51" s="1274"/>
      <c r="J51" s="1274"/>
      <c r="K51" s="1258"/>
      <c r="L51" s="1258"/>
      <c r="M51" s="1258"/>
      <c r="N51" s="1258"/>
      <c r="AM51" s="369"/>
      <c r="AN51" s="1257" t="s">
        <v>609</v>
      </c>
      <c r="AO51" s="1257"/>
      <c r="AP51" s="1257"/>
      <c r="AQ51" s="1257"/>
      <c r="AR51" s="1257"/>
      <c r="AS51" s="1257"/>
      <c r="AT51" s="1257"/>
      <c r="AU51" s="1257"/>
      <c r="AV51" s="1257"/>
      <c r="AW51" s="1257"/>
      <c r="AX51" s="1257"/>
      <c r="AY51" s="1257"/>
      <c r="AZ51" s="1257"/>
      <c r="BA51" s="1257"/>
      <c r="BB51" s="1257" t="s">
        <v>607</v>
      </c>
      <c r="BC51" s="1257"/>
      <c r="BD51" s="1257"/>
      <c r="BE51" s="1257"/>
      <c r="BF51" s="1257"/>
      <c r="BG51" s="1257"/>
      <c r="BH51" s="1257"/>
      <c r="BI51" s="1257"/>
      <c r="BJ51" s="1257"/>
      <c r="BK51" s="1257"/>
      <c r="BL51" s="1257"/>
      <c r="BM51" s="1257"/>
      <c r="BN51" s="1257"/>
      <c r="BO51" s="1257"/>
      <c r="BP51" s="1255"/>
      <c r="BQ51" s="1255"/>
      <c r="BR51" s="1255"/>
      <c r="BS51" s="1255"/>
      <c r="BT51" s="1255"/>
      <c r="BU51" s="1255"/>
      <c r="BV51" s="1255"/>
      <c r="BW51" s="1255"/>
      <c r="BX51" s="1255"/>
      <c r="BY51" s="1255"/>
      <c r="BZ51" s="1255"/>
      <c r="CA51" s="1255"/>
      <c r="CB51" s="1255"/>
      <c r="CC51" s="1255"/>
      <c r="CD51" s="1255"/>
      <c r="CE51" s="1255"/>
      <c r="CF51" s="1255"/>
      <c r="CG51" s="1255"/>
      <c r="CH51" s="1255"/>
      <c r="CI51" s="1255"/>
      <c r="CJ51" s="1255"/>
      <c r="CK51" s="1255"/>
      <c r="CL51" s="1255"/>
      <c r="CM51" s="1255"/>
      <c r="CN51" s="1255"/>
      <c r="CO51" s="1255"/>
      <c r="CP51" s="1255"/>
      <c r="CQ51" s="1255"/>
      <c r="CR51" s="1255"/>
      <c r="CS51" s="1255"/>
      <c r="CT51" s="1255"/>
      <c r="CU51" s="1255"/>
      <c r="CV51" s="1255"/>
      <c r="CW51" s="1255"/>
      <c r="CX51" s="1255"/>
      <c r="CY51" s="1255"/>
      <c r="CZ51" s="1255"/>
      <c r="DA51" s="1255"/>
      <c r="DB51" s="1255"/>
      <c r="DC51" s="1255"/>
    </row>
    <row r="52" spans="1:109" ht="13.5" x14ac:dyDescent="0.15">
      <c r="B52" s="363"/>
      <c r="G52" s="1273"/>
      <c r="H52" s="1273"/>
      <c r="I52" s="1274"/>
      <c r="J52" s="1274"/>
      <c r="K52" s="1258"/>
      <c r="L52" s="1258"/>
      <c r="M52" s="1258"/>
      <c r="N52" s="1258"/>
      <c r="AM52" s="369"/>
      <c r="AN52" s="1257"/>
      <c r="AO52" s="1257"/>
      <c r="AP52" s="1257"/>
      <c r="AQ52" s="1257"/>
      <c r="AR52" s="1257"/>
      <c r="AS52" s="1257"/>
      <c r="AT52" s="1257"/>
      <c r="AU52" s="1257"/>
      <c r="AV52" s="1257"/>
      <c r="AW52" s="1257"/>
      <c r="AX52" s="1257"/>
      <c r="AY52" s="1257"/>
      <c r="AZ52" s="1257"/>
      <c r="BA52" s="1257"/>
      <c r="BB52" s="1257"/>
      <c r="BC52" s="1257"/>
      <c r="BD52" s="1257"/>
      <c r="BE52" s="1257"/>
      <c r="BF52" s="1257"/>
      <c r="BG52" s="1257"/>
      <c r="BH52" s="1257"/>
      <c r="BI52" s="1257"/>
      <c r="BJ52" s="1257"/>
      <c r="BK52" s="1257"/>
      <c r="BL52" s="1257"/>
      <c r="BM52" s="1257"/>
      <c r="BN52" s="1257"/>
      <c r="BO52" s="1257"/>
      <c r="BP52" s="1255"/>
      <c r="BQ52" s="1255"/>
      <c r="BR52" s="1255"/>
      <c r="BS52" s="1255"/>
      <c r="BT52" s="1255"/>
      <c r="BU52" s="1255"/>
      <c r="BV52" s="1255"/>
      <c r="BW52" s="1255"/>
      <c r="BX52" s="1255"/>
      <c r="BY52" s="1255"/>
      <c r="BZ52" s="1255"/>
      <c r="CA52" s="1255"/>
      <c r="CB52" s="1255"/>
      <c r="CC52" s="1255"/>
      <c r="CD52" s="1255"/>
      <c r="CE52" s="1255"/>
      <c r="CF52" s="1255"/>
      <c r="CG52" s="1255"/>
      <c r="CH52" s="1255"/>
      <c r="CI52" s="1255"/>
      <c r="CJ52" s="1255"/>
      <c r="CK52" s="1255"/>
      <c r="CL52" s="1255"/>
      <c r="CM52" s="1255"/>
      <c r="CN52" s="1255"/>
      <c r="CO52" s="1255"/>
      <c r="CP52" s="1255"/>
      <c r="CQ52" s="1255"/>
      <c r="CR52" s="1255"/>
      <c r="CS52" s="1255"/>
      <c r="CT52" s="1255"/>
      <c r="CU52" s="1255"/>
      <c r="CV52" s="1255"/>
      <c r="CW52" s="1255"/>
      <c r="CX52" s="1255"/>
      <c r="CY52" s="1255"/>
      <c r="CZ52" s="1255"/>
      <c r="DA52" s="1255"/>
      <c r="DB52" s="1255"/>
      <c r="DC52" s="1255"/>
    </row>
    <row r="53" spans="1:109" ht="13.5" x14ac:dyDescent="0.15">
      <c r="A53" s="377"/>
      <c r="B53" s="363"/>
      <c r="G53" s="1273"/>
      <c r="H53" s="1273"/>
      <c r="I53" s="1253"/>
      <c r="J53" s="1253"/>
      <c r="K53" s="1258"/>
      <c r="L53" s="1258"/>
      <c r="M53" s="1258"/>
      <c r="N53" s="1258"/>
      <c r="AM53" s="369"/>
      <c r="AN53" s="1257"/>
      <c r="AO53" s="1257"/>
      <c r="AP53" s="1257"/>
      <c r="AQ53" s="1257"/>
      <c r="AR53" s="1257"/>
      <c r="AS53" s="1257"/>
      <c r="AT53" s="1257"/>
      <c r="AU53" s="1257"/>
      <c r="AV53" s="1257"/>
      <c r="AW53" s="1257"/>
      <c r="AX53" s="1257"/>
      <c r="AY53" s="1257"/>
      <c r="AZ53" s="1257"/>
      <c r="BA53" s="1257"/>
      <c r="BB53" s="1257" t="s">
        <v>614</v>
      </c>
      <c r="BC53" s="1257"/>
      <c r="BD53" s="1257"/>
      <c r="BE53" s="1257"/>
      <c r="BF53" s="1257"/>
      <c r="BG53" s="1257"/>
      <c r="BH53" s="1257"/>
      <c r="BI53" s="1257"/>
      <c r="BJ53" s="1257"/>
      <c r="BK53" s="1257"/>
      <c r="BL53" s="1257"/>
      <c r="BM53" s="1257"/>
      <c r="BN53" s="1257"/>
      <c r="BO53" s="1257"/>
      <c r="BP53" s="1255">
        <v>54.2</v>
      </c>
      <c r="BQ53" s="1255"/>
      <c r="BR53" s="1255"/>
      <c r="BS53" s="1255"/>
      <c r="BT53" s="1255"/>
      <c r="BU53" s="1255"/>
      <c r="BV53" s="1255"/>
      <c r="BW53" s="1255"/>
      <c r="BX53" s="1255">
        <v>55.2</v>
      </c>
      <c r="BY53" s="1255"/>
      <c r="BZ53" s="1255"/>
      <c r="CA53" s="1255"/>
      <c r="CB53" s="1255"/>
      <c r="CC53" s="1255"/>
      <c r="CD53" s="1255"/>
      <c r="CE53" s="1255"/>
      <c r="CF53" s="1255">
        <v>56.7</v>
      </c>
      <c r="CG53" s="1255"/>
      <c r="CH53" s="1255"/>
      <c r="CI53" s="1255"/>
      <c r="CJ53" s="1255"/>
      <c r="CK53" s="1255"/>
      <c r="CL53" s="1255"/>
      <c r="CM53" s="1255"/>
      <c r="CN53" s="1255">
        <v>57.1</v>
      </c>
      <c r="CO53" s="1255"/>
      <c r="CP53" s="1255"/>
      <c r="CQ53" s="1255"/>
      <c r="CR53" s="1255"/>
      <c r="CS53" s="1255"/>
      <c r="CT53" s="1255"/>
      <c r="CU53" s="1255"/>
      <c r="CV53" s="1255">
        <v>58.5</v>
      </c>
      <c r="CW53" s="1255"/>
      <c r="CX53" s="1255"/>
      <c r="CY53" s="1255"/>
      <c r="CZ53" s="1255"/>
      <c r="DA53" s="1255"/>
      <c r="DB53" s="1255"/>
      <c r="DC53" s="1255"/>
    </row>
    <row r="54" spans="1:109" ht="13.5" x14ac:dyDescent="0.15">
      <c r="A54" s="377"/>
      <c r="B54" s="363"/>
      <c r="G54" s="1273"/>
      <c r="H54" s="1273"/>
      <c r="I54" s="1253"/>
      <c r="J54" s="1253"/>
      <c r="K54" s="1258"/>
      <c r="L54" s="1258"/>
      <c r="M54" s="1258"/>
      <c r="N54" s="1258"/>
      <c r="AM54" s="369"/>
      <c r="AN54" s="1257"/>
      <c r="AO54" s="1257"/>
      <c r="AP54" s="1257"/>
      <c r="AQ54" s="1257"/>
      <c r="AR54" s="1257"/>
      <c r="AS54" s="1257"/>
      <c r="AT54" s="1257"/>
      <c r="AU54" s="1257"/>
      <c r="AV54" s="1257"/>
      <c r="AW54" s="1257"/>
      <c r="AX54" s="1257"/>
      <c r="AY54" s="1257"/>
      <c r="AZ54" s="1257"/>
      <c r="BA54" s="1257"/>
      <c r="BB54" s="1257"/>
      <c r="BC54" s="1257"/>
      <c r="BD54" s="1257"/>
      <c r="BE54" s="1257"/>
      <c r="BF54" s="1257"/>
      <c r="BG54" s="1257"/>
      <c r="BH54" s="1257"/>
      <c r="BI54" s="1257"/>
      <c r="BJ54" s="1257"/>
      <c r="BK54" s="1257"/>
      <c r="BL54" s="1257"/>
      <c r="BM54" s="1257"/>
      <c r="BN54" s="1257"/>
      <c r="BO54" s="1257"/>
      <c r="BP54" s="1255"/>
      <c r="BQ54" s="1255"/>
      <c r="BR54" s="1255"/>
      <c r="BS54" s="1255"/>
      <c r="BT54" s="1255"/>
      <c r="BU54" s="1255"/>
      <c r="BV54" s="1255"/>
      <c r="BW54" s="1255"/>
      <c r="BX54" s="1255"/>
      <c r="BY54" s="1255"/>
      <c r="BZ54" s="1255"/>
      <c r="CA54" s="1255"/>
      <c r="CB54" s="1255"/>
      <c r="CC54" s="1255"/>
      <c r="CD54" s="1255"/>
      <c r="CE54" s="1255"/>
      <c r="CF54" s="1255"/>
      <c r="CG54" s="1255"/>
      <c r="CH54" s="1255"/>
      <c r="CI54" s="1255"/>
      <c r="CJ54" s="1255"/>
      <c r="CK54" s="1255"/>
      <c r="CL54" s="1255"/>
      <c r="CM54" s="1255"/>
      <c r="CN54" s="1255"/>
      <c r="CO54" s="1255"/>
      <c r="CP54" s="1255"/>
      <c r="CQ54" s="1255"/>
      <c r="CR54" s="1255"/>
      <c r="CS54" s="1255"/>
      <c r="CT54" s="1255"/>
      <c r="CU54" s="1255"/>
      <c r="CV54" s="1255"/>
      <c r="CW54" s="1255"/>
      <c r="CX54" s="1255"/>
      <c r="CY54" s="1255"/>
      <c r="CZ54" s="1255"/>
      <c r="DA54" s="1255"/>
      <c r="DB54" s="1255"/>
      <c r="DC54" s="1255"/>
    </row>
    <row r="55" spans="1:109" ht="13.5" x14ac:dyDescent="0.15">
      <c r="A55" s="377"/>
      <c r="B55" s="363"/>
      <c r="G55" s="1253"/>
      <c r="H55" s="1253"/>
      <c r="I55" s="1253"/>
      <c r="J55" s="1253"/>
      <c r="K55" s="1258"/>
      <c r="L55" s="1258"/>
      <c r="M55" s="1258"/>
      <c r="N55" s="1258"/>
      <c r="AN55" s="1256" t="s">
        <v>608</v>
      </c>
      <c r="AO55" s="1256"/>
      <c r="AP55" s="1256"/>
      <c r="AQ55" s="1256"/>
      <c r="AR55" s="1256"/>
      <c r="AS55" s="1256"/>
      <c r="AT55" s="1256"/>
      <c r="AU55" s="1256"/>
      <c r="AV55" s="1256"/>
      <c r="AW55" s="1256"/>
      <c r="AX55" s="1256"/>
      <c r="AY55" s="1256"/>
      <c r="AZ55" s="1256"/>
      <c r="BA55" s="1256"/>
      <c r="BB55" s="1257" t="s">
        <v>607</v>
      </c>
      <c r="BC55" s="1257"/>
      <c r="BD55" s="1257"/>
      <c r="BE55" s="1257"/>
      <c r="BF55" s="1257"/>
      <c r="BG55" s="1257"/>
      <c r="BH55" s="1257"/>
      <c r="BI55" s="1257"/>
      <c r="BJ55" s="1257"/>
      <c r="BK55" s="1257"/>
      <c r="BL55" s="1257"/>
      <c r="BM55" s="1257"/>
      <c r="BN55" s="1257"/>
      <c r="BO55" s="1257"/>
      <c r="BP55" s="1255">
        <v>23.4</v>
      </c>
      <c r="BQ55" s="1255"/>
      <c r="BR55" s="1255"/>
      <c r="BS55" s="1255"/>
      <c r="BT55" s="1255"/>
      <c r="BU55" s="1255"/>
      <c r="BV55" s="1255"/>
      <c r="BW55" s="1255"/>
      <c r="BX55" s="1255">
        <v>7.6</v>
      </c>
      <c r="BY55" s="1255"/>
      <c r="BZ55" s="1255"/>
      <c r="CA55" s="1255"/>
      <c r="CB55" s="1255"/>
      <c r="CC55" s="1255"/>
      <c r="CD55" s="1255"/>
      <c r="CE55" s="1255"/>
      <c r="CF55" s="1255">
        <v>3</v>
      </c>
      <c r="CG55" s="1255"/>
      <c r="CH55" s="1255"/>
      <c r="CI55" s="1255"/>
      <c r="CJ55" s="1255"/>
      <c r="CK55" s="1255"/>
      <c r="CL55" s="1255"/>
      <c r="CM55" s="1255"/>
      <c r="CN55" s="1255">
        <v>3.4</v>
      </c>
      <c r="CO55" s="1255"/>
      <c r="CP55" s="1255"/>
      <c r="CQ55" s="1255"/>
      <c r="CR55" s="1255"/>
      <c r="CS55" s="1255"/>
      <c r="CT55" s="1255"/>
      <c r="CU55" s="1255"/>
      <c r="CV55" s="1255">
        <v>0</v>
      </c>
      <c r="CW55" s="1255"/>
      <c r="CX55" s="1255"/>
      <c r="CY55" s="1255"/>
      <c r="CZ55" s="1255"/>
      <c r="DA55" s="1255"/>
      <c r="DB55" s="1255"/>
      <c r="DC55" s="1255"/>
    </row>
    <row r="56" spans="1:109" ht="13.5" x14ac:dyDescent="0.15">
      <c r="A56" s="377"/>
      <c r="B56" s="363"/>
      <c r="G56" s="1253"/>
      <c r="H56" s="1253"/>
      <c r="I56" s="1253"/>
      <c r="J56" s="1253"/>
      <c r="K56" s="1258"/>
      <c r="L56" s="1258"/>
      <c r="M56" s="1258"/>
      <c r="N56" s="1258"/>
      <c r="AN56" s="1256"/>
      <c r="AO56" s="1256"/>
      <c r="AP56" s="1256"/>
      <c r="AQ56" s="1256"/>
      <c r="AR56" s="1256"/>
      <c r="AS56" s="1256"/>
      <c r="AT56" s="1256"/>
      <c r="AU56" s="1256"/>
      <c r="AV56" s="1256"/>
      <c r="AW56" s="1256"/>
      <c r="AX56" s="1256"/>
      <c r="AY56" s="1256"/>
      <c r="AZ56" s="1256"/>
      <c r="BA56" s="1256"/>
      <c r="BB56" s="1257"/>
      <c r="BC56" s="1257"/>
      <c r="BD56" s="1257"/>
      <c r="BE56" s="1257"/>
      <c r="BF56" s="1257"/>
      <c r="BG56" s="1257"/>
      <c r="BH56" s="1257"/>
      <c r="BI56" s="1257"/>
      <c r="BJ56" s="1257"/>
      <c r="BK56" s="1257"/>
      <c r="BL56" s="1257"/>
      <c r="BM56" s="1257"/>
      <c r="BN56" s="1257"/>
      <c r="BO56" s="1257"/>
      <c r="BP56" s="1255"/>
      <c r="BQ56" s="1255"/>
      <c r="BR56" s="1255"/>
      <c r="BS56" s="1255"/>
      <c r="BT56" s="1255"/>
      <c r="BU56" s="1255"/>
      <c r="BV56" s="1255"/>
      <c r="BW56" s="1255"/>
      <c r="BX56" s="1255"/>
      <c r="BY56" s="1255"/>
      <c r="BZ56" s="1255"/>
      <c r="CA56" s="1255"/>
      <c r="CB56" s="1255"/>
      <c r="CC56" s="1255"/>
      <c r="CD56" s="1255"/>
      <c r="CE56" s="1255"/>
      <c r="CF56" s="1255"/>
      <c r="CG56" s="1255"/>
      <c r="CH56" s="1255"/>
      <c r="CI56" s="1255"/>
      <c r="CJ56" s="1255"/>
      <c r="CK56" s="1255"/>
      <c r="CL56" s="1255"/>
      <c r="CM56" s="1255"/>
      <c r="CN56" s="1255"/>
      <c r="CO56" s="1255"/>
      <c r="CP56" s="1255"/>
      <c r="CQ56" s="1255"/>
      <c r="CR56" s="1255"/>
      <c r="CS56" s="1255"/>
      <c r="CT56" s="1255"/>
      <c r="CU56" s="1255"/>
      <c r="CV56" s="1255"/>
      <c r="CW56" s="1255"/>
      <c r="CX56" s="1255"/>
      <c r="CY56" s="1255"/>
      <c r="CZ56" s="1255"/>
      <c r="DA56" s="1255"/>
      <c r="DB56" s="1255"/>
      <c r="DC56" s="1255"/>
    </row>
    <row r="57" spans="1:109" s="377" customFormat="1" ht="13.5" x14ac:dyDescent="0.15">
      <c r="B57" s="383"/>
      <c r="G57" s="1253"/>
      <c r="H57" s="1253"/>
      <c r="I57" s="1259"/>
      <c r="J57" s="1259"/>
      <c r="K57" s="1258"/>
      <c r="L57" s="1258"/>
      <c r="M57" s="1258"/>
      <c r="N57" s="1258"/>
      <c r="AM57" s="362"/>
      <c r="AN57" s="1256"/>
      <c r="AO57" s="1256"/>
      <c r="AP57" s="1256"/>
      <c r="AQ57" s="1256"/>
      <c r="AR57" s="1256"/>
      <c r="AS57" s="1256"/>
      <c r="AT57" s="1256"/>
      <c r="AU57" s="1256"/>
      <c r="AV57" s="1256"/>
      <c r="AW57" s="1256"/>
      <c r="AX57" s="1256"/>
      <c r="AY57" s="1256"/>
      <c r="AZ57" s="1256"/>
      <c r="BA57" s="1256"/>
      <c r="BB57" s="1257" t="s">
        <v>614</v>
      </c>
      <c r="BC57" s="1257"/>
      <c r="BD57" s="1257"/>
      <c r="BE57" s="1257"/>
      <c r="BF57" s="1257"/>
      <c r="BG57" s="1257"/>
      <c r="BH57" s="1257"/>
      <c r="BI57" s="1257"/>
      <c r="BJ57" s="1257"/>
      <c r="BK57" s="1257"/>
      <c r="BL57" s="1257"/>
      <c r="BM57" s="1257"/>
      <c r="BN57" s="1257"/>
      <c r="BO57" s="1257"/>
      <c r="BP57" s="1255">
        <v>59.2</v>
      </c>
      <c r="BQ57" s="1255"/>
      <c r="BR57" s="1255"/>
      <c r="BS57" s="1255"/>
      <c r="BT57" s="1255"/>
      <c r="BU57" s="1255"/>
      <c r="BV57" s="1255"/>
      <c r="BW57" s="1255"/>
      <c r="BX57" s="1255">
        <v>63.4</v>
      </c>
      <c r="BY57" s="1255"/>
      <c r="BZ57" s="1255"/>
      <c r="CA57" s="1255"/>
      <c r="CB57" s="1255"/>
      <c r="CC57" s="1255"/>
      <c r="CD57" s="1255"/>
      <c r="CE57" s="1255"/>
      <c r="CF57" s="1255">
        <v>63.3</v>
      </c>
      <c r="CG57" s="1255"/>
      <c r="CH57" s="1255"/>
      <c r="CI57" s="1255"/>
      <c r="CJ57" s="1255"/>
      <c r="CK57" s="1255"/>
      <c r="CL57" s="1255"/>
      <c r="CM57" s="1255"/>
      <c r="CN57" s="1255">
        <v>62.8</v>
      </c>
      <c r="CO57" s="1255"/>
      <c r="CP57" s="1255"/>
      <c r="CQ57" s="1255"/>
      <c r="CR57" s="1255"/>
      <c r="CS57" s="1255"/>
      <c r="CT57" s="1255"/>
      <c r="CU57" s="1255"/>
      <c r="CV57" s="1255">
        <v>62.8</v>
      </c>
      <c r="CW57" s="1255"/>
      <c r="CX57" s="1255"/>
      <c r="CY57" s="1255"/>
      <c r="CZ57" s="1255"/>
      <c r="DA57" s="1255"/>
      <c r="DB57" s="1255"/>
      <c r="DC57" s="1255"/>
      <c r="DD57" s="388"/>
      <c r="DE57" s="383"/>
    </row>
    <row r="58" spans="1:109" s="377" customFormat="1" ht="13.5" x14ac:dyDescent="0.15">
      <c r="A58" s="362"/>
      <c r="B58" s="383"/>
      <c r="G58" s="1253"/>
      <c r="H58" s="1253"/>
      <c r="I58" s="1259"/>
      <c r="J58" s="1259"/>
      <c r="K58" s="1258"/>
      <c r="L58" s="1258"/>
      <c r="M58" s="1258"/>
      <c r="N58" s="1258"/>
      <c r="AM58" s="362"/>
      <c r="AN58" s="1256"/>
      <c r="AO58" s="1256"/>
      <c r="AP58" s="1256"/>
      <c r="AQ58" s="1256"/>
      <c r="AR58" s="1256"/>
      <c r="AS58" s="1256"/>
      <c r="AT58" s="1256"/>
      <c r="AU58" s="1256"/>
      <c r="AV58" s="1256"/>
      <c r="AW58" s="1256"/>
      <c r="AX58" s="1256"/>
      <c r="AY58" s="1256"/>
      <c r="AZ58" s="1256"/>
      <c r="BA58" s="1256"/>
      <c r="BB58" s="1257"/>
      <c r="BC58" s="1257"/>
      <c r="BD58" s="1257"/>
      <c r="BE58" s="1257"/>
      <c r="BF58" s="1257"/>
      <c r="BG58" s="1257"/>
      <c r="BH58" s="1257"/>
      <c r="BI58" s="1257"/>
      <c r="BJ58" s="1257"/>
      <c r="BK58" s="1257"/>
      <c r="BL58" s="1257"/>
      <c r="BM58" s="1257"/>
      <c r="BN58" s="1257"/>
      <c r="BO58" s="1257"/>
      <c r="BP58" s="1255"/>
      <c r="BQ58" s="1255"/>
      <c r="BR58" s="1255"/>
      <c r="BS58" s="1255"/>
      <c r="BT58" s="1255"/>
      <c r="BU58" s="1255"/>
      <c r="BV58" s="1255"/>
      <c r="BW58" s="1255"/>
      <c r="BX58" s="1255"/>
      <c r="BY58" s="1255"/>
      <c r="BZ58" s="1255"/>
      <c r="CA58" s="1255"/>
      <c r="CB58" s="1255"/>
      <c r="CC58" s="1255"/>
      <c r="CD58" s="1255"/>
      <c r="CE58" s="1255"/>
      <c r="CF58" s="1255"/>
      <c r="CG58" s="1255"/>
      <c r="CH58" s="1255"/>
      <c r="CI58" s="1255"/>
      <c r="CJ58" s="1255"/>
      <c r="CK58" s="1255"/>
      <c r="CL58" s="1255"/>
      <c r="CM58" s="1255"/>
      <c r="CN58" s="1255"/>
      <c r="CO58" s="1255"/>
      <c r="CP58" s="1255"/>
      <c r="CQ58" s="1255"/>
      <c r="CR58" s="1255"/>
      <c r="CS58" s="1255"/>
      <c r="CT58" s="1255"/>
      <c r="CU58" s="1255"/>
      <c r="CV58" s="1255"/>
      <c r="CW58" s="1255"/>
      <c r="CX58" s="1255"/>
      <c r="CY58" s="1255"/>
      <c r="CZ58" s="1255"/>
      <c r="DA58" s="1255"/>
      <c r="DB58" s="1255"/>
      <c r="DC58" s="1255"/>
      <c r="DD58" s="388"/>
      <c r="DE58" s="383"/>
    </row>
    <row r="59" spans="1:109" s="377" customFormat="1" ht="13.5" x14ac:dyDescent="0.15">
      <c r="A59" s="362"/>
      <c r="B59" s="383"/>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3"/>
    </row>
    <row r="60" spans="1:109" s="377" customFormat="1" ht="13.5" x14ac:dyDescent="0.15">
      <c r="A60" s="362"/>
      <c r="B60" s="383"/>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3"/>
    </row>
    <row r="61" spans="1:109" s="377" customFormat="1" ht="13.5" x14ac:dyDescent="0.15">
      <c r="A61" s="362"/>
      <c r="B61" s="387"/>
      <c r="C61" s="386"/>
      <c r="D61" s="386"/>
      <c r="E61" s="386"/>
      <c r="F61" s="386"/>
      <c r="G61" s="386"/>
      <c r="H61" s="386"/>
      <c r="I61" s="386"/>
      <c r="J61" s="386"/>
      <c r="K61" s="386"/>
      <c r="L61" s="386"/>
      <c r="M61" s="385"/>
      <c r="N61" s="385"/>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5"/>
      <c r="AT61" s="385"/>
      <c r="AU61" s="386"/>
      <c r="AV61" s="386"/>
      <c r="AW61" s="386"/>
      <c r="AX61" s="386"/>
      <c r="AY61" s="386"/>
      <c r="AZ61" s="386"/>
      <c r="BA61" s="386"/>
      <c r="BB61" s="386"/>
      <c r="BC61" s="386"/>
      <c r="BD61" s="386"/>
      <c r="BE61" s="385"/>
      <c r="BF61" s="385"/>
      <c r="BG61" s="386"/>
      <c r="BH61" s="386"/>
      <c r="BI61" s="386"/>
      <c r="BJ61" s="386"/>
      <c r="BK61" s="386"/>
      <c r="BL61" s="386"/>
      <c r="BM61" s="386"/>
      <c r="BN61" s="386"/>
      <c r="BO61" s="386"/>
      <c r="BP61" s="386"/>
      <c r="BQ61" s="385"/>
      <c r="BR61" s="385"/>
      <c r="BS61" s="386"/>
      <c r="BT61" s="386"/>
      <c r="BU61" s="386"/>
      <c r="BV61" s="386"/>
      <c r="BW61" s="386"/>
      <c r="BX61" s="386"/>
      <c r="BY61" s="386"/>
      <c r="BZ61" s="386"/>
      <c r="CA61" s="386"/>
      <c r="CB61" s="386"/>
      <c r="CC61" s="385"/>
      <c r="CD61" s="385"/>
      <c r="CE61" s="386"/>
      <c r="CF61" s="386"/>
      <c r="CG61" s="386"/>
      <c r="CH61" s="386"/>
      <c r="CI61" s="386"/>
      <c r="CJ61" s="386"/>
      <c r="CK61" s="386"/>
      <c r="CL61" s="386"/>
      <c r="CM61" s="386"/>
      <c r="CN61" s="386"/>
      <c r="CO61" s="385"/>
      <c r="CP61" s="385"/>
      <c r="CQ61" s="386"/>
      <c r="CR61" s="386"/>
      <c r="CS61" s="386"/>
      <c r="CT61" s="386"/>
      <c r="CU61" s="386"/>
      <c r="CV61" s="386"/>
      <c r="CW61" s="386"/>
      <c r="CX61" s="386"/>
      <c r="CY61" s="386"/>
      <c r="CZ61" s="386"/>
      <c r="DA61" s="385"/>
      <c r="DB61" s="385"/>
      <c r="DC61" s="385"/>
      <c r="DD61" s="384"/>
      <c r="DE61" s="383"/>
    </row>
    <row r="62" spans="1:109" ht="13.5" x14ac:dyDescent="0.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62"/>
    </row>
    <row r="63" spans="1:109" ht="17.25" x14ac:dyDescent="0.15">
      <c r="B63" s="381" t="s">
        <v>613</v>
      </c>
    </row>
    <row r="64" spans="1:109" ht="13.5" x14ac:dyDescent="0.15">
      <c r="B64" s="363"/>
      <c r="G64" s="378"/>
      <c r="I64" s="380"/>
      <c r="J64" s="380"/>
      <c r="K64" s="380"/>
      <c r="L64" s="380"/>
      <c r="M64" s="380"/>
      <c r="N64" s="379"/>
      <c r="AM64" s="378"/>
      <c r="AN64" s="378" t="s">
        <v>612</v>
      </c>
      <c r="AP64" s="377"/>
      <c r="AQ64" s="377"/>
      <c r="AR64" s="377"/>
      <c r="AY64" s="378"/>
      <c r="BA64" s="377"/>
      <c r="BB64" s="377"/>
      <c r="BC64" s="377"/>
      <c r="BK64" s="378"/>
      <c r="BM64" s="377"/>
      <c r="BN64" s="377"/>
      <c r="BO64" s="377"/>
      <c r="BW64" s="378"/>
      <c r="BY64" s="377"/>
      <c r="BZ64" s="377"/>
      <c r="CA64" s="377"/>
      <c r="CI64" s="378"/>
      <c r="CK64" s="377"/>
      <c r="CL64" s="377"/>
      <c r="CM64" s="377"/>
      <c r="CU64" s="378"/>
      <c r="CW64" s="377"/>
      <c r="CX64" s="377"/>
      <c r="CY64" s="377"/>
    </row>
    <row r="65" spans="2:107" ht="13.5" x14ac:dyDescent="0.15">
      <c r="B65" s="363"/>
      <c r="AN65" s="1261" t="s">
        <v>611</v>
      </c>
      <c r="AO65" s="1262"/>
      <c r="AP65" s="1262"/>
      <c r="AQ65" s="1262"/>
      <c r="AR65" s="1262"/>
      <c r="AS65" s="1262"/>
      <c r="AT65" s="1262"/>
      <c r="AU65" s="1262"/>
      <c r="AV65" s="1262"/>
      <c r="AW65" s="1262"/>
      <c r="AX65" s="1262"/>
      <c r="AY65" s="1262"/>
      <c r="AZ65" s="1262"/>
      <c r="BA65" s="1262"/>
      <c r="BB65" s="1262"/>
      <c r="BC65" s="1262"/>
      <c r="BD65" s="1262"/>
      <c r="BE65" s="1262"/>
      <c r="BF65" s="1262"/>
      <c r="BG65" s="1262"/>
      <c r="BH65" s="1262"/>
      <c r="BI65" s="1262"/>
      <c r="BJ65" s="1262"/>
      <c r="BK65" s="1262"/>
      <c r="BL65" s="1262"/>
      <c r="BM65" s="1262"/>
      <c r="BN65" s="1262"/>
      <c r="BO65" s="1262"/>
      <c r="BP65" s="1262"/>
      <c r="BQ65" s="1262"/>
      <c r="BR65" s="1262"/>
      <c r="BS65" s="1262"/>
      <c r="BT65" s="1262"/>
      <c r="BU65" s="1262"/>
      <c r="BV65" s="1262"/>
      <c r="BW65" s="1262"/>
      <c r="BX65" s="1262"/>
      <c r="BY65" s="1262"/>
      <c r="BZ65" s="1262"/>
      <c r="CA65" s="1262"/>
      <c r="CB65" s="1262"/>
      <c r="CC65" s="1262"/>
      <c r="CD65" s="1262"/>
      <c r="CE65" s="1262"/>
      <c r="CF65" s="1262"/>
      <c r="CG65" s="1262"/>
      <c r="CH65" s="1262"/>
      <c r="CI65" s="1262"/>
      <c r="CJ65" s="1262"/>
      <c r="CK65" s="1262"/>
      <c r="CL65" s="1262"/>
      <c r="CM65" s="1262"/>
      <c r="CN65" s="1262"/>
      <c r="CO65" s="1262"/>
      <c r="CP65" s="1262"/>
      <c r="CQ65" s="1262"/>
      <c r="CR65" s="1262"/>
      <c r="CS65" s="1262"/>
      <c r="CT65" s="1262"/>
      <c r="CU65" s="1262"/>
      <c r="CV65" s="1262"/>
      <c r="CW65" s="1262"/>
      <c r="CX65" s="1262"/>
      <c r="CY65" s="1262"/>
      <c r="CZ65" s="1262"/>
      <c r="DA65" s="1262"/>
      <c r="DB65" s="1262"/>
      <c r="DC65" s="1263"/>
    </row>
    <row r="66" spans="2:107" ht="13.5" x14ac:dyDescent="0.15">
      <c r="B66" s="363"/>
      <c r="AN66" s="1264"/>
      <c r="AO66" s="1265"/>
      <c r="AP66" s="1265"/>
      <c r="AQ66" s="1265"/>
      <c r="AR66" s="1265"/>
      <c r="AS66" s="1265"/>
      <c r="AT66" s="1265"/>
      <c r="AU66" s="1265"/>
      <c r="AV66" s="1265"/>
      <c r="AW66" s="1265"/>
      <c r="AX66" s="1265"/>
      <c r="AY66" s="1265"/>
      <c r="AZ66" s="1265"/>
      <c r="BA66" s="1265"/>
      <c r="BB66" s="1265"/>
      <c r="BC66" s="1265"/>
      <c r="BD66" s="1265"/>
      <c r="BE66" s="1265"/>
      <c r="BF66" s="1265"/>
      <c r="BG66" s="1265"/>
      <c r="BH66" s="1265"/>
      <c r="BI66" s="1265"/>
      <c r="BJ66" s="1265"/>
      <c r="BK66" s="1265"/>
      <c r="BL66" s="1265"/>
      <c r="BM66" s="1265"/>
      <c r="BN66" s="1265"/>
      <c r="BO66" s="1265"/>
      <c r="BP66" s="1265"/>
      <c r="BQ66" s="1265"/>
      <c r="BR66" s="1265"/>
      <c r="BS66" s="1265"/>
      <c r="BT66" s="1265"/>
      <c r="BU66" s="1265"/>
      <c r="BV66" s="1265"/>
      <c r="BW66" s="1265"/>
      <c r="BX66" s="1265"/>
      <c r="BY66" s="1265"/>
      <c r="BZ66" s="1265"/>
      <c r="CA66" s="1265"/>
      <c r="CB66" s="1265"/>
      <c r="CC66" s="1265"/>
      <c r="CD66" s="1265"/>
      <c r="CE66" s="1265"/>
      <c r="CF66" s="1265"/>
      <c r="CG66" s="1265"/>
      <c r="CH66" s="1265"/>
      <c r="CI66" s="1265"/>
      <c r="CJ66" s="1265"/>
      <c r="CK66" s="1265"/>
      <c r="CL66" s="1265"/>
      <c r="CM66" s="1265"/>
      <c r="CN66" s="1265"/>
      <c r="CO66" s="1265"/>
      <c r="CP66" s="1265"/>
      <c r="CQ66" s="1265"/>
      <c r="CR66" s="1265"/>
      <c r="CS66" s="1265"/>
      <c r="CT66" s="1265"/>
      <c r="CU66" s="1265"/>
      <c r="CV66" s="1265"/>
      <c r="CW66" s="1265"/>
      <c r="CX66" s="1265"/>
      <c r="CY66" s="1265"/>
      <c r="CZ66" s="1265"/>
      <c r="DA66" s="1265"/>
      <c r="DB66" s="1265"/>
      <c r="DC66" s="1266"/>
    </row>
    <row r="67" spans="2:107" ht="13.5" x14ac:dyDescent="0.15">
      <c r="B67" s="363"/>
      <c r="AN67" s="1264"/>
      <c r="AO67" s="1265"/>
      <c r="AP67" s="1265"/>
      <c r="AQ67" s="1265"/>
      <c r="AR67" s="1265"/>
      <c r="AS67" s="1265"/>
      <c r="AT67" s="1265"/>
      <c r="AU67" s="1265"/>
      <c r="AV67" s="1265"/>
      <c r="AW67" s="1265"/>
      <c r="AX67" s="1265"/>
      <c r="AY67" s="1265"/>
      <c r="AZ67" s="1265"/>
      <c r="BA67" s="1265"/>
      <c r="BB67" s="1265"/>
      <c r="BC67" s="1265"/>
      <c r="BD67" s="1265"/>
      <c r="BE67" s="1265"/>
      <c r="BF67" s="1265"/>
      <c r="BG67" s="1265"/>
      <c r="BH67" s="1265"/>
      <c r="BI67" s="1265"/>
      <c r="BJ67" s="1265"/>
      <c r="BK67" s="1265"/>
      <c r="BL67" s="1265"/>
      <c r="BM67" s="1265"/>
      <c r="BN67" s="1265"/>
      <c r="BO67" s="1265"/>
      <c r="BP67" s="1265"/>
      <c r="BQ67" s="1265"/>
      <c r="BR67" s="1265"/>
      <c r="BS67" s="1265"/>
      <c r="BT67" s="1265"/>
      <c r="BU67" s="1265"/>
      <c r="BV67" s="1265"/>
      <c r="BW67" s="1265"/>
      <c r="BX67" s="1265"/>
      <c r="BY67" s="1265"/>
      <c r="BZ67" s="1265"/>
      <c r="CA67" s="1265"/>
      <c r="CB67" s="1265"/>
      <c r="CC67" s="1265"/>
      <c r="CD67" s="1265"/>
      <c r="CE67" s="1265"/>
      <c r="CF67" s="1265"/>
      <c r="CG67" s="1265"/>
      <c r="CH67" s="1265"/>
      <c r="CI67" s="1265"/>
      <c r="CJ67" s="1265"/>
      <c r="CK67" s="1265"/>
      <c r="CL67" s="1265"/>
      <c r="CM67" s="1265"/>
      <c r="CN67" s="1265"/>
      <c r="CO67" s="1265"/>
      <c r="CP67" s="1265"/>
      <c r="CQ67" s="1265"/>
      <c r="CR67" s="1265"/>
      <c r="CS67" s="1265"/>
      <c r="CT67" s="1265"/>
      <c r="CU67" s="1265"/>
      <c r="CV67" s="1265"/>
      <c r="CW67" s="1265"/>
      <c r="CX67" s="1265"/>
      <c r="CY67" s="1265"/>
      <c r="CZ67" s="1265"/>
      <c r="DA67" s="1265"/>
      <c r="DB67" s="1265"/>
      <c r="DC67" s="1266"/>
    </row>
    <row r="68" spans="2:107" ht="13.5" x14ac:dyDescent="0.15">
      <c r="B68" s="363"/>
      <c r="AN68" s="1264"/>
      <c r="AO68" s="1265"/>
      <c r="AP68" s="1265"/>
      <c r="AQ68" s="1265"/>
      <c r="AR68" s="1265"/>
      <c r="AS68" s="1265"/>
      <c r="AT68" s="1265"/>
      <c r="AU68" s="1265"/>
      <c r="AV68" s="1265"/>
      <c r="AW68" s="1265"/>
      <c r="AX68" s="1265"/>
      <c r="AY68" s="1265"/>
      <c r="AZ68" s="1265"/>
      <c r="BA68" s="1265"/>
      <c r="BB68" s="1265"/>
      <c r="BC68" s="1265"/>
      <c r="BD68" s="1265"/>
      <c r="BE68" s="1265"/>
      <c r="BF68" s="1265"/>
      <c r="BG68" s="1265"/>
      <c r="BH68" s="1265"/>
      <c r="BI68" s="1265"/>
      <c r="BJ68" s="1265"/>
      <c r="BK68" s="1265"/>
      <c r="BL68" s="1265"/>
      <c r="BM68" s="1265"/>
      <c r="BN68" s="1265"/>
      <c r="BO68" s="1265"/>
      <c r="BP68" s="1265"/>
      <c r="BQ68" s="1265"/>
      <c r="BR68" s="1265"/>
      <c r="BS68" s="1265"/>
      <c r="BT68" s="1265"/>
      <c r="BU68" s="1265"/>
      <c r="BV68" s="1265"/>
      <c r="BW68" s="1265"/>
      <c r="BX68" s="1265"/>
      <c r="BY68" s="1265"/>
      <c r="BZ68" s="1265"/>
      <c r="CA68" s="1265"/>
      <c r="CB68" s="1265"/>
      <c r="CC68" s="1265"/>
      <c r="CD68" s="1265"/>
      <c r="CE68" s="1265"/>
      <c r="CF68" s="1265"/>
      <c r="CG68" s="1265"/>
      <c r="CH68" s="1265"/>
      <c r="CI68" s="1265"/>
      <c r="CJ68" s="1265"/>
      <c r="CK68" s="1265"/>
      <c r="CL68" s="1265"/>
      <c r="CM68" s="1265"/>
      <c r="CN68" s="1265"/>
      <c r="CO68" s="1265"/>
      <c r="CP68" s="1265"/>
      <c r="CQ68" s="1265"/>
      <c r="CR68" s="1265"/>
      <c r="CS68" s="1265"/>
      <c r="CT68" s="1265"/>
      <c r="CU68" s="1265"/>
      <c r="CV68" s="1265"/>
      <c r="CW68" s="1265"/>
      <c r="CX68" s="1265"/>
      <c r="CY68" s="1265"/>
      <c r="CZ68" s="1265"/>
      <c r="DA68" s="1265"/>
      <c r="DB68" s="1265"/>
      <c r="DC68" s="1266"/>
    </row>
    <row r="69" spans="2:107" ht="13.5" x14ac:dyDescent="0.15">
      <c r="B69" s="363"/>
      <c r="AN69" s="1267"/>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9"/>
    </row>
    <row r="70" spans="2:107" ht="13.5" x14ac:dyDescent="0.15">
      <c r="B70" s="363"/>
      <c r="H70" s="376"/>
      <c r="I70" s="376"/>
      <c r="J70" s="374"/>
      <c r="K70" s="374"/>
      <c r="L70" s="373"/>
      <c r="M70" s="374"/>
      <c r="N70" s="373"/>
      <c r="AN70" s="369"/>
      <c r="AO70" s="369"/>
      <c r="AP70" s="369"/>
      <c r="AZ70" s="369"/>
      <c r="BA70" s="369"/>
      <c r="BB70" s="369"/>
      <c r="BL70" s="369"/>
      <c r="BM70" s="369"/>
      <c r="BN70" s="369"/>
      <c r="BX70" s="369"/>
      <c r="BY70" s="369"/>
      <c r="BZ70" s="369"/>
      <c r="CJ70" s="369"/>
      <c r="CK70" s="369"/>
      <c r="CL70" s="369"/>
      <c r="CV70" s="369"/>
      <c r="CW70" s="369"/>
      <c r="CX70" s="369"/>
    </row>
    <row r="71" spans="2:107" ht="13.5" x14ac:dyDescent="0.15">
      <c r="B71" s="363"/>
      <c r="G71" s="372"/>
      <c r="I71" s="375"/>
      <c r="J71" s="374"/>
      <c r="K71" s="374"/>
      <c r="L71" s="373"/>
      <c r="M71" s="374"/>
      <c r="N71" s="373"/>
      <c r="AM71" s="372"/>
      <c r="AN71" s="362" t="s">
        <v>610</v>
      </c>
    </row>
    <row r="72" spans="2:107" ht="13.5" x14ac:dyDescent="0.15">
      <c r="B72" s="363"/>
      <c r="G72" s="1253"/>
      <c r="H72" s="1253"/>
      <c r="I72" s="1253"/>
      <c r="J72" s="1253"/>
      <c r="K72" s="371"/>
      <c r="L72" s="371"/>
      <c r="M72" s="370"/>
      <c r="N72" s="370"/>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56" t="s">
        <v>562</v>
      </c>
      <c r="BQ72" s="1256"/>
      <c r="BR72" s="1256"/>
      <c r="BS72" s="1256"/>
      <c r="BT72" s="1256"/>
      <c r="BU72" s="1256"/>
      <c r="BV72" s="1256"/>
      <c r="BW72" s="1256"/>
      <c r="BX72" s="1256" t="s">
        <v>563</v>
      </c>
      <c r="BY72" s="1256"/>
      <c r="BZ72" s="1256"/>
      <c r="CA72" s="1256"/>
      <c r="CB72" s="1256"/>
      <c r="CC72" s="1256"/>
      <c r="CD72" s="1256"/>
      <c r="CE72" s="1256"/>
      <c r="CF72" s="1256" t="s">
        <v>564</v>
      </c>
      <c r="CG72" s="1256"/>
      <c r="CH72" s="1256"/>
      <c r="CI72" s="1256"/>
      <c r="CJ72" s="1256"/>
      <c r="CK72" s="1256"/>
      <c r="CL72" s="1256"/>
      <c r="CM72" s="1256"/>
      <c r="CN72" s="1256" t="s">
        <v>565</v>
      </c>
      <c r="CO72" s="1256"/>
      <c r="CP72" s="1256"/>
      <c r="CQ72" s="1256"/>
      <c r="CR72" s="1256"/>
      <c r="CS72" s="1256"/>
      <c r="CT72" s="1256"/>
      <c r="CU72" s="1256"/>
      <c r="CV72" s="1256" t="s">
        <v>566</v>
      </c>
      <c r="CW72" s="1256"/>
      <c r="CX72" s="1256"/>
      <c r="CY72" s="1256"/>
      <c r="CZ72" s="1256"/>
      <c r="DA72" s="1256"/>
      <c r="DB72" s="1256"/>
      <c r="DC72" s="1256"/>
    </row>
    <row r="73" spans="2:107" ht="13.5" x14ac:dyDescent="0.15">
      <c r="B73" s="363"/>
      <c r="G73" s="1273"/>
      <c r="H73" s="1273"/>
      <c r="I73" s="1273"/>
      <c r="J73" s="1273"/>
      <c r="K73" s="1254"/>
      <c r="L73" s="1254"/>
      <c r="M73" s="1254"/>
      <c r="N73" s="1254"/>
      <c r="AM73" s="369"/>
      <c r="AN73" s="1257" t="s">
        <v>609</v>
      </c>
      <c r="AO73" s="1257"/>
      <c r="AP73" s="1257"/>
      <c r="AQ73" s="1257"/>
      <c r="AR73" s="1257"/>
      <c r="AS73" s="1257"/>
      <c r="AT73" s="1257"/>
      <c r="AU73" s="1257"/>
      <c r="AV73" s="1257"/>
      <c r="AW73" s="1257"/>
      <c r="AX73" s="1257"/>
      <c r="AY73" s="1257"/>
      <c r="AZ73" s="1257"/>
      <c r="BA73" s="1257"/>
      <c r="BB73" s="1257" t="s">
        <v>607</v>
      </c>
      <c r="BC73" s="1257"/>
      <c r="BD73" s="1257"/>
      <c r="BE73" s="1257"/>
      <c r="BF73" s="1257"/>
      <c r="BG73" s="1257"/>
      <c r="BH73" s="1257"/>
      <c r="BI73" s="1257"/>
      <c r="BJ73" s="1257"/>
      <c r="BK73" s="1257"/>
      <c r="BL73" s="1257"/>
      <c r="BM73" s="1257"/>
      <c r="BN73" s="1257"/>
      <c r="BO73" s="1257"/>
      <c r="BP73" s="1255"/>
      <c r="BQ73" s="1255"/>
      <c r="BR73" s="1255"/>
      <c r="BS73" s="1255"/>
      <c r="BT73" s="1255"/>
      <c r="BU73" s="1255"/>
      <c r="BV73" s="1255"/>
      <c r="BW73" s="1255"/>
      <c r="BX73" s="1255"/>
      <c r="BY73" s="1255"/>
      <c r="BZ73" s="1255"/>
      <c r="CA73" s="1255"/>
      <c r="CB73" s="1255"/>
      <c r="CC73" s="1255"/>
      <c r="CD73" s="1255"/>
      <c r="CE73" s="1255"/>
      <c r="CF73" s="1255"/>
      <c r="CG73" s="1255"/>
      <c r="CH73" s="1255"/>
      <c r="CI73" s="1255"/>
      <c r="CJ73" s="1255"/>
      <c r="CK73" s="1255"/>
      <c r="CL73" s="1255"/>
      <c r="CM73" s="1255"/>
      <c r="CN73" s="1255"/>
      <c r="CO73" s="1255"/>
      <c r="CP73" s="1255"/>
      <c r="CQ73" s="1255"/>
      <c r="CR73" s="1255"/>
      <c r="CS73" s="1255"/>
      <c r="CT73" s="1255"/>
      <c r="CU73" s="1255"/>
      <c r="CV73" s="1255"/>
      <c r="CW73" s="1255"/>
      <c r="CX73" s="1255"/>
      <c r="CY73" s="1255"/>
      <c r="CZ73" s="1255"/>
      <c r="DA73" s="1255"/>
      <c r="DB73" s="1255"/>
      <c r="DC73" s="1255"/>
    </row>
    <row r="74" spans="2:107" ht="13.5" x14ac:dyDescent="0.15">
      <c r="B74" s="363"/>
      <c r="G74" s="1273"/>
      <c r="H74" s="1273"/>
      <c r="I74" s="1273"/>
      <c r="J74" s="1273"/>
      <c r="K74" s="1254"/>
      <c r="L74" s="1254"/>
      <c r="M74" s="1254"/>
      <c r="N74" s="1254"/>
      <c r="AM74" s="369"/>
      <c r="AN74" s="1257"/>
      <c r="AO74" s="1257"/>
      <c r="AP74" s="1257"/>
      <c r="AQ74" s="1257"/>
      <c r="AR74" s="1257"/>
      <c r="AS74" s="1257"/>
      <c r="AT74" s="1257"/>
      <c r="AU74" s="1257"/>
      <c r="AV74" s="1257"/>
      <c r="AW74" s="1257"/>
      <c r="AX74" s="1257"/>
      <c r="AY74" s="1257"/>
      <c r="AZ74" s="1257"/>
      <c r="BA74" s="1257"/>
      <c r="BB74" s="1257"/>
      <c r="BC74" s="1257"/>
      <c r="BD74" s="1257"/>
      <c r="BE74" s="1257"/>
      <c r="BF74" s="1257"/>
      <c r="BG74" s="1257"/>
      <c r="BH74" s="1257"/>
      <c r="BI74" s="1257"/>
      <c r="BJ74" s="1257"/>
      <c r="BK74" s="1257"/>
      <c r="BL74" s="1257"/>
      <c r="BM74" s="1257"/>
      <c r="BN74" s="1257"/>
      <c r="BO74" s="1257"/>
      <c r="BP74" s="1255"/>
      <c r="BQ74" s="1255"/>
      <c r="BR74" s="1255"/>
      <c r="BS74" s="1255"/>
      <c r="BT74" s="1255"/>
      <c r="BU74" s="1255"/>
      <c r="BV74" s="1255"/>
      <c r="BW74" s="1255"/>
      <c r="BX74" s="1255"/>
      <c r="BY74" s="1255"/>
      <c r="BZ74" s="1255"/>
      <c r="CA74" s="1255"/>
      <c r="CB74" s="1255"/>
      <c r="CC74" s="1255"/>
      <c r="CD74" s="1255"/>
      <c r="CE74" s="1255"/>
      <c r="CF74" s="1255"/>
      <c r="CG74" s="1255"/>
      <c r="CH74" s="1255"/>
      <c r="CI74" s="1255"/>
      <c r="CJ74" s="1255"/>
      <c r="CK74" s="1255"/>
      <c r="CL74" s="1255"/>
      <c r="CM74" s="1255"/>
      <c r="CN74" s="1255"/>
      <c r="CO74" s="1255"/>
      <c r="CP74" s="1255"/>
      <c r="CQ74" s="1255"/>
      <c r="CR74" s="1255"/>
      <c r="CS74" s="1255"/>
      <c r="CT74" s="1255"/>
      <c r="CU74" s="1255"/>
      <c r="CV74" s="1255"/>
      <c r="CW74" s="1255"/>
      <c r="CX74" s="1255"/>
      <c r="CY74" s="1255"/>
      <c r="CZ74" s="1255"/>
      <c r="DA74" s="1255"/>
      <c r="DB74" s="1255"/>
      <c r="DC74" s="1255"/>
    </row>
    <row r="75" spans="2:107" ht="13.5" x14ac:dyDescent="0.15">
      <c r="B75" s="363"/>
      <c r="G75" s="1273"/>
      <c r="H75" s="1273"/>
      <c r="I75" s="1253"/>
      <c r="J75" s="1253"/>
      <c r="K75" s="1258"/>
      <c r="L75" s="1258"/>
      <c r="M75" s="1258"/>
      <c r="N75" s="1258"/>
      <c r="AM75" s="369"/>
      <c r="AN75" s="1257"/>
      <c r="AO75" s="1257"/>
      <c r="AP75" s="1257"/>
      <c r="AQ75" s="1257"/>
      <c r="AR75" s="1257"/>
      <c r="AS75" s="1257"/>
      <c r="AT75" s="1257"/>
      <c r="AU75" s="1257"/>
      <c r="AV75" s="1257"/>
      <c r="AW75" s="1257"/>
      <c r="AX75" s="1257"/>
      <c r="AY75" s="1257"/>
      <c r="AZ75" s="1257"/>
      <c r="BA75" s="1257"/>
      <c r="BB75" s="1257" t="s">
        <v>606</v>
      </c>
      <c r="BC75" s="1257"/>
      <c r="BD75" s="1257"/>
      <c r="BE75" s="1257"/>
      <c r="BF75" s="1257"/>
      <c r="BG75" s="1257"/>
      <c r="BH75" s="1257"/>
      <c r="BI75" s="1257"/>
      <c r="BJ75" s="1257"/>
      <c r="BK75" s="1257"/>
      <c r="BL75" s="1257"/>
      <c r="BM75" s="1257"/>
      <c r="BN75" s="1257"/>
      <c r="BO75" s="1257"/>
      <c r="BP75" s="1255">
        <v>7</v>
      </c>
      <c r="BQ75" s="1255"/>
      <c r="BR75" s="1255"/>
      <c r="BS75" s="1255"/>
      <c r="BT75" s="1255"/>
      <c r="BU75" s="1255"/>
      <c r="BV75" s="1255"/>
      <c r="BW75" s="1255"/>
      <c r="BX75" s="1255">
        <v>8.6</v>
      </c>
      <c r="BY75" s="1255"/>
      <c r="BZ75" s="1255"/>
      <c r="CA75" s="1255"/>
      <c r="CB75" s="1255"/>
      <c r="CC75" s="1255"/>
      <c r="CD75" s="1255"/>
      <c r="CE75" s="1255"/>
      <c r="CF75" s="1255">
        <v>8.9</v>
      </c>
      <c r="CG75" s="1255"/>
      <c r="CH75" s="1255"/>
      <c r="CI75" s="1255"/>
      <c r="CJ75" s="1255"/>
      <c r="CK75" s="1255"/>
      <c r="CL75" s="1255"/>
      <c r="CM75" s="1255"/>
      <c r="CN75" s="1255">
        <v>8</v>
      </c>
      <c r="CO75" s="1255"/>
      <c r="CP75" s="1255"/>
      <c r="CQ75" s="1255"/>
      <c r="CR75" s="1255"/>
      <c r="CS75" s="1255"/>
      <c r="CT75" s="1255"/>
      <c r="CU75" s="1255"/>
      <c r="CV75" s="1255">
        <v>7.5</v>
      </c>
      <c r="CW75" s="1255"/>
      <c r="CX75" s="1255"/>
      <c r="CY75" s="1255"/>
      <c r="CZ75" s="1255"/>
      <c r="DA75" s="1255"/>
      <c r="DB75" s="1255"/>
      <c r="DC75" s="1255"/>
    </row>
    <row r="76" spans="2:107" ht="13.5" x14ac:dyDescent="0.15">
      <c r="B76" s="363"/>
      <c r="G76" s="1273"/>
      <c r="H76" s="1273"/>
      <c r="I76" s="1253"/>
      <c r="J76" s="1253"/>
      <c r="K76" s="1258"/>
      <c r="L76" s="1258"/>
      <c r="M76" s="1258"/>
      <c r="N76" s="1258"/>
      <c r="AM76" s="369"/>
      <c r="AN76" s="1257"/>
      <c r="AO76" s="1257"/>
      <c r="AP76" s="1257"/>
      <c r="AQ76" s="1257"/>
      <c r="AR76" s="1257"/>
      <c r="AS76" s="1257"/>
      <c r="AT76" s="1257"/>
      <c r="AU76" s="1257"/>
      <c r="AV76" s="1257"/>
      <c r="AW76" s="1257"/>
      <c r="AX76" s="1257"/>
      <c r="AY76" s="1257"/>
      <c r="AZ76" s="1257"/>
      <c r="BA76" s="1257"/>
      <c r="BB76" s="1257"/>
      <c r="BC76" s="1257"/>
      <c r="BD76" s="1257"/>
      <c r="BE76" s="1257"/>
      <c r="BF76" s="1257"/>
      <c r="BG76" s="1257"/>
      <c r="BH76" s="1257"/>
      <c r="BI76" s="1257"/>
      <c r="BJ76" s="1257"/>
      <c r="BK76" s="1257"/>
      <c r="BL76" s="1257"/>
      <c r="BM76" s="1257"/>
      <c r="BN76" s="1257"/>
      <c r="BO76" s="1257"/>
      <c r="BP76" s="1255"/>
      <c r="BQ76" s="1255"/>
      <c r="BR76" s="1255"/>
      <c r="BS76" s="1255"/>
      <c r="BT76" s="1255"/>
      <c r="BU76" s="1255"/>
      <c r="BV76" s="1255"/>
      <c r="BW76" s="1255"/>
      <c r="BX76" s="1255"/>
      <c r="BY76" s="1255"/>
      <c r="BZ76" s="1255"/>
      <c r="CA76" s="1255"/>
      <c r="CB76" s="1255"/>
      <c r="CC76" s="1255"/>
      <c r="CD76" s="1255"/>
      <c r="CE76" s="1255"/>
      <c r="CF76" s="1255"/>
      <c r="CG76" s="1255"/>
      <c r="CH76" s="1255"/>
      <c r="CI76" s="1255"/>
      <c r="CJ76" s="1255"/>
      <c r="CK76" s="1255"/>
      <c r="CL76" s="1255"/>
      <c r="CM76" s="1255"/>
      <c r="CN76" s="1255"/>
      <c r="CO76" s="1255"/>
      <c r="CP76" s="1255"/>
      <c r="CQ76" s="1255"/>
      <c r="CR76" s="1255"/>
      <c r="CS76" s="1255"/>
      <c r="CT76" s="1255"/>
      <c r="CU76" s="1255"/>
      <c r="CV76" s="1255"/>
      <c r="CW76" s="1255"/>
      <c r="CX76" s="1255"/>
      <c r="CY76" s="1255"/>
      <c r="CZ76" s="1255"/>
      <c r="DA76" s="1255"/>
      <c r="DB76" s="1255"/>
      <c r="DC76" s="1255"/>
    </row>
    <row r="77" spans="2:107" ht="13.5" x14ac:dyDescent="0.15">
      <c r="B77" s="363"/>
      <c r="G77" s="1253"/>
      <c r="H77" s="1253"/>
      <c r="I77" s="1253"/>
      <c r="J77" s="1253"/>
      <c r="K77" s="1254"/>
      <c r="L77" s="1254"/>
      <c r="M77" s="1254"/>
      <c r="N77" s="1254"/>
      <c r="AN77" s="1256" t="s">
        <v>608</v>
      </c>
      <c r="AO77" s="1256"/>
      <c r="AP77" s="1256"/>
      <c r="AQ77" s="1256"/>
      <c r="AR77" s="1256"/>
      <c r="AS77" s="1256"/>
      <c r="AT77" s="1256"/>
      <c r="AU77" s="1256"/>
      <c r="AV77" s="1256"/>
      <c r="AW77" s="1256"/>
      <c r="AX77" s="1256"/>
      <c r="AY77" s="1256"/>
      <c r="AZ77" s="1256"/>
      <c r="BA77" s="1256"/>
      <c r="BB77" s="1257" t="s">
        <v>607</v>
      </c>
      <c r="BC77" s="1257"/>
      <c r="BD77" s="1257"/>
      <c r="BE77" s="1257"/>
      <c r="BF77" s="1257"/>
      <c r="BG77" s="1257"/>
      <c r="BH77" s="1257"/>
      <c r="BI77" s="1257"/>
      <c r="BJ77" s="1257"/>
      <c r="BK77" s="1257"/>
      <c r="BL77" s="1257"/>
      <c r="BM77" s="1257"/>
      <c r="BN77" s="1257"/>
      <c r="BO77" s="1257"/>
      <c r="BP77" s="1255">
        <v>23.4</v>
      </c>
      <c r="BQ77" s="1255"/>
      <c r="BR77" s="1255"/>
      <c r="BS77" s="1255"/>
      <c r="BT77" s="1255"/>
      <c r="BU77" s="1255"/>
      <c r="BV77" s="1255"/>
      <c r="BW77" s="1255"/>
      <c r="BX77" s="1255">
        <v>7.6</v>
      </c>
      <c r="BY77" s="1255"/>
      <c r="BZ77" s="1255"/>
      <c r="CA77" s="1255"/>
      <c r="CB77" s="1255"/>
      <c r="CC77" s="1255"/>
      <c r="CD77" s="1255"/>
      <c r="CE77" s="1255"/>
      <c r="CF77" s="1255">
        <v>3</v>
      </c>
      <c r="CG77" s="1255"/>
      <c r="CH77" s="1255"/>
      <c r="CI77" s="1255"/>
      <c r="CJ77" s="1255"/>
      <c r="CK77" s="1255"/>
      <c r="CL77" s="1255"/>
      <c r="CM77" s="1255"/>
      <c r="CN77" s="1255">
        <v>3.4</v>
      </c>
      <c r="CO77" s="1255"/>
      <c r="CP77" s="1255"/>
      <c r="CQ77" s="1255"/>
      <c r="CR77" s="1255"/>
      <c r="CS77" s="1255"/>
      <c r="CT77" s="1255"/>
      <c r="CU77" s="1255"/>
      <c r="CV77" s="1255">
        <v>0</v>
      </c>
      <c r="CW77" s="1255"/>
      <c r="CX77" s="1255"/>
      <c r="CY77" s="1255"/>
      <c r="CZ77" s="1255"/>
      <c r="DA77" s="1255"/>
      <c r="DB77" s="1255"/>
      <c r="DC77" s="1255"/>
    </row>
    <row r="78" spans="2:107" ht="13.5" x14ac:dyDescent="0.15">
      <c r="B78" s="363"/>
      <c r="G78" s="1253"/>
      <c r="H78" s="1253"/>
      <c r="I78" s="1253"/>
      <c r="J78" s="1253"/>
      <c r="K78" s="1254"/>
      <c r="L78" s="1254"/>
      <c r="M78" s="1254"/>
      <c r="N78" s="1254"/>
      <c r="AN78" s="1256"/>
      <c r="AO78" s="1256"/>
      <c r="AP78" s="1256"/>
      <c r="AQ78" s="1256"/>
      <c r="AR78" s="1256"/>
      <c r="AS78" s="1256"/>
      <c r="AT78" s="1256"/>
      <c r="AU78" s="1256"/>
      <c r="AV78" s="1256"/>
      <c r="AW78" s="1256"/>
      <c r="AX78" s="1256"/>
      <c r="AY78" s="1256"/>
      <c r="AZ78" s="1256"/>
      <c r="BA78" s="1256"/>
      <c r="BB78" s="1257"/>
      <c r="BC78" s="1257"/>
      <c r="BD78" s="1257"/>
      <c r="BE78" s="1257"/>
      <c r="BF78" s="1257"/>
      <c r="BG78" s="1257"/>
      <c r="BH78" s="1257"/>
      <c r="BI78" s="1257"/>
      <c r="BJ78" s="1257"/>
      <c r="BK78" s="1257"/>
      <c r="BL78" s="1257"/>
      <c r="BM78" s="1257"/>
      <c r="BN78" s="1257"/>
      <c r="BO78" s="1257"/>
      <c r="BP78" s="1255"/>
      <c r="BQ78" s="1255"/>
      <c r="BR78" s="1255"/>
      <c r="BS78" s="1255"/>
      <c r="BT78" s="1255"/>
      <c r="BU78" s="1255"/>
      <c r="BV78" s="1255"/>
      <c r="BW78" s="1255"/>
      <c r="BX78" s="1255"/>
      <c r="BY78" s="1255"/>
      <c r="BZ78" s="1255"/>
      <c r="CA78" s="1255"/>
      <c r="CB78" s="1255"/>
      <c r="CC78" s="1255"/>
      <c r="CD78" s="1255"/>
      <c r="CE78" s="1255"/>
      <c r="CF78" s="1255"/>
      <c r="CG78" s="1255"/>
      <c r="CH78" s="1255"/>
      <c r="CI78" s="1255"/>
      <c r="CJ78" s="1255"/>
      <c r="CK78" s="1255"/>
      <c r="CL78" s="1255"/>
      <c r="CM78" s="1255"/>
      <c r="CN78" s="1255"/>
      <c r="CO78" s="1255"/>
      <c r="CP78" s="1255"/>
      <c r="CQ78" s="1255"/>
      <c r="CR78" s="1255"/>
      <c r="CS78" s="1255"/>
      <c r="CT78" s="1255"/>
      <c r="CU78" s="1255"/>
      <c r="CV78" s="1255"/>
      <c r="CW78" s="1255"/>
      <c r="CX78" s="1255"/>
      <c r="CY78" s="1255"/>
      <c r="CZ78" s="1255"/>
      <c r="DA78" s="1255"/>
      <c r="DB78" s="1255"/>
      <c r="DC78" s="1255"/>
    </row>
    <row r="79" spans="2:107" ht="13.5" x14ac:dyDescent="0.15">
      <c r="B79" s="363"/>
      <c r="G79" s="1253"/>
      <c r="H79" s="1253"/>
      <c r="I79" s="1259"/>
      <c r="J79" s="1259"/>
      <c r="K79" s="1260"/>
      <c r="L79" s="1260"/>
      <c r="M79" s="1260"/>
      <c r="N79" s="1260"/>
      <c r="AN79" s="1256"/>
      <c r="AO79" s="1256"/>
      <c r="AP79" s="1256"/>
      <c r="AQ79" s="1256"/>
      <c r="AR79" s="1256"/>
      <c r="AS79" s="1256"/>
      <c r="AT79" s="1256"/>
      <c r="AU79" s="1256"/>
      <c r="AV79" s="1256"/>
      <c r="AW79" s="1256"/>
      <c r="AX79" s="1256"/>
      <c r="AY79" s="1256"/>
      <c r="AZ79" s="1256"/>
      <c r="BA79" s="1256"/>
      <c r="BB79" s="1257" t="s">
        <v>606</v>
      </c>
      <c r="BC79" s="1257"/>
      <c r="BD79" s="1257"/>
      <c r="BE79" s="1257"/>
      <c r="BF79" s="1257"/>
      <c r="BG79" s="1257"/>
      <c r="BH79" s="1257"/>
      <c r="BI79" s="1257"/>
      <c r="BJ79" s="1257"/>
      <c r="BK79" s="1257"/>
      <c r="BL79" s="1257"/>
      <c r="BM79" s="1257"/>
      <c r="BN79" s="1257"/>
      <c r="BO79" s="1257"/>
      <c r="BP79" s="1255">
        <v>8.5</v>
      </c>
      <c r="BQ79" s="1255"/>
      <c r="BR79" s="1255"/>
      <c r="BS79" s="1255"/>
      <c r="BT79" s="1255"/>
      <c r="BU79" s="1255"/>
      <c r="BV79" s="1255"/>
      <c r="BW79" s="1255"/>
      <c r="BX79" s="1255">
        <v>8.6</v>
      </c>
      <c r="BY79" s="1255"/>
      <c r="BZ79" s="1255"/>
      <c r="CA79" s="1255"/>
      <c r="CB79" s="1255"/>
      <c r="CC79" s="1255"/>
      <c r="CD79" s="1255"/>
      <c r="CE79" s="1255"/>
      <c r="CF79" s="1255">
        <v>8.8000000000000007</v>
      </c>
      <c r="CG79" s="1255"/>
      <c r="CH79" s="1255"/>
      <c r="CI79" s="1255"/>
      <c r="CJ79" s="1255"/>
      <c r="CK79" s="1255"/>
      <c r="CL79" s="1255"/>
      <c r="CM79" s="1255"/>
      <c r="CN79" s="1255">
        <v>8.8000000000000007</v>
      </c>
      <c r="CO79" s="1255"/>
      <c r="CP79" s="1255"/>
      <c r="CQ79" s="1255"/>
      <c r="CR79" s="1255"/>
      <c r="CS79" s="1255"/>
      <c r="CT79" s="1255"/>
      <c r="CU79" s="1255"/>
      <c r="CV79" s="1255">
        <v>8.3000000000000007</v>
      </c>
      <c r="CW79" s="1255"/>
      <c r="CX79" s="1255"/>
      <c r="CY79" s="1255"/>
      <c r="CZ79" s="1255"/>
      <c r="DA79" s="1255"/>
      <c r="DB79" s="1255"/>
      <c r="DC79" s="1255"/>
    </row>
    <row r="80" spans="2:107" ht="13.5" x14ac:dyDescent="0.15">
      <c r="B80" s="363"/>
      <c r="G80" s="1253"/>
      <c r="H80" s="1253"/>
      <c r="I80" s="1259"/>
      <c r="J80" s="1259"/>
      <c r="K80" s="1260"/>
      <c r="L80" s="1260"/>
      <c r="M80" s="1260"/>
      <c r="N80" s="1260"/>
      <c r="AN80" s="1256"/>
      <c r="AO80" s="1256"/>
      <c r="AP80" s="1256"/>
      <c r="AQ80" s="1256"/>
      <c r="AR80" s="1256"/>
      <c r="AS80" s="1256"/>
      <c r="AT80" s="1256"/>
      <c r="AU80" s="1256"/>
      <c r="AV80" s="1256"/>
      <c r="AW80" s="1256"/>
      <c r="AX80" s="1256"/>
      <c r="AY80" s="1256"/>
      <c r="AZ80" s="1256"/>
      <c r="BA80" s="1256"/>
      <c r="BB80" s="1257"/>
      <c r="BC80" s="1257"/>
      <c r="BD80" s="1257"/>
      <c r="BE80" s="1257"/>
      <c r="BF80" s="1257"/>
      <c r="BG80" s="1257"/>
      <c r="BH80" s="1257"/>
      <c r="BI80" s="1257"/>
      <c r="BJ80" s="1257"/>
      <c r="BK80" s="1257"/>
      <c r="BL80" s="1257"/>
      <c r="BM80" s="1257"/>
      <c r="BN80" s="1257"/>
      <c r="BO80" s="1257"/>
      <c r="BP80" s="1255"/>
      <c r="BQ80" s="1255"/>
      <c r="BR80" s="1255"/>
      <c r="BS80" s="1255"/>
      <c r="BT80" s="1255"/>
      <c r="BU80" s="1255"/>
      <c r="BV80" s="1255"/>
      <c r="BW80" s="1255"/>
      <c r="BX80" s="1255"/>
      <c r="BY80" s="1255"/>
      <c r="BZ80" s="1255"/>
      <c r="CA80" s="1255"/>
      <c r="CB80" s="1255"/>
      <c r="CC80" s="1255"/>
      <c r="CD80" s="1255"/>
      <c r="CE80" s="1255"/>
      <c r="CF80" s="1255"/>
      <c r="CG80" s="1255"/>
      <c r="CH80" s="1255"/>
      <c r="CI80" s="1255"/>
      <c r="CJ80" s="1255"/>
      <c r="CK80" s="1255"/>
      <c r="CL80" s="1255"/>
      <c r="CM80" s="1255"/>
      <c r="CN80" s="1255"/>
      <c r="CO80" s="1255"/>
      <c r="CP80" s="1255"/>
      <c r="CQ80" s="1255"/>
      <c r="CR80" s="1255"/>
      <c r="CS80" s="1255"/>
      <c r="CT80" s="1255"/>
      <c r="CU80" s="1255"/>
      <c r="CV80" s="1255"/>
      <c r="CW80" s="1255"/>
      <c r="CX80" s="1255"/>
      <c r="CY80" s="1255"/>
      <c r="CZ80" s="1255"/>
      <c r="DA80" s="1255"/>
      <c r="DB80" s="1255"/>
      <c r="DC80" s="1255"/>
    </row>
    <row r="81" spans="2:109" ht="13.5" x14ac:dyDescent="0.15">
      <c r="B81" s="363"/>
    </row>
    <row r="82" spans="2:109" ht="17.25" x14ac:dyDescent="0.15">
      <c r="B82" s="363"/>
      <c r="K82" s="368"/>
      <c r="L82" s="368"/>
      <c r="M82" s="368"/>
      <c r="N82" s="368"/>
      <c r="AQ82" s="368"/>
      <c r="AR82" s="368"/>
      <c r="AS82" s="368"/>
      <c r="AT82" s="368"/>
      <c r="BC82" s="368"/>
      <c r="BD82" s="368"/>
      <c r="BE82" s="368"/>
      <c r="BF82" s="368"/>
      <c r="BO82" s="368"/>
      <c r="BP82" s="368"/>
      <c r="BQ82" s="368"/>
      <c r="BR82" s="368"/>
      <c r="CA82" s="368"/>
      <c r="CB82" s="368"/>
      <c r="CC82" s="368"/>
      <c r="CD82" s="368"/>
      <c r="CM82" s="368"/>
      <c r="CN82" s="368"/>
      <c r="CO82" s="368"/>
      <c r="CP82" s="368"/>
      <c r="CY82" s="368"/>
      <c r="CZ82" s="368"/>
      <c r="DA82" s="368"/>
      <c r="DB82" s="368"/>
      <c r="DC82" s="368"/>
    </row>
    <row r="83" spans="2:109" ht="13.5" x14ac:dyDescent="0.15">
      <c r="B83" s="367"/>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5"/>
    </row>
    <row r="84" spans="2:109" ht="13.5" x14ac:dyDescent="0.15">
      <c r="DD84" s="362"/>
      <c r="DE84" s="362"/>
    </row>
    <row r="85" spans="2:109" ht="13.5" x14ac:dyDescent="0.15">
      <c r="DD85" s="362"/>
      <c r="DE85" s="362"/>
    </row>
  </sheetData>
  <sheetProtection algorithmName="SHA-512" hashValue="DwGveaS9P1QyT/cFr8o6VeGpnM7KuAmKFaCyCvE2jCszaueLvaojJJXQBzjyw9w7ve3fCF3xShAKlutRSVsgTQ==" saltValue="qu8IaiWCWAb1zPgdrgOIT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G72:J72"/>
    <mergeCell ref="AN72:BO72"/>
    <mergeCell ref="BP72:BW72"/>
    <mergeCell ref="G73:H76"/>
    <mergeCell ref="I73:J74"/>
    <mergeCell ref="K73:K74"/>
    <mergeCell ref="L73:L74"/>
    <mergeCell ref="M73:M74"/>
    <mergeCell ref="N73:N74"/>
    <mergeCell ref="AN73:BA76"/>
    <mergeCell ref="BB73:BO74"/>
    <mergeCell ref="BP73:BW74"/>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92" zoomScaleNormal="100" zoomScaleSheetLayoutView="70" workbookViewId="0"/>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509</v>
      </c>
    </row>
  </sheetData>
  <sheetProtection algorithmName="SHA-512" hashValue="5aP8ErUme+9jxDwmv9WN3NoympQSh/uz8hSeqZ0XT7p7aerTSSmNYHDWS53MYgOf/EOxuGo7BImK4RmZfqXYkQ==" saltValue="VALsK5PD7HYG7Vui+tnUo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9" zoomScaleNormal="100" zoomScaleSheetLayoutView="55" workbookViewId="0"/>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509</v>
      </c>
    </row>
  </sheetData>
  <sheetProtection algorithmName="SHA-512" hashValue="11jCfPw5hRrdgiVTI3x1Hwv3P0GEk9fCW2AEXj3uPjOlGyD5foygKoamuIqIZ35EVN1azOEYsbK5uqhP8zpffA==" saltValue="LM9EelCqOyV2eNcTpgMXY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35" customWidth="1"/>
    <col min="2" max="8" width="13.375" style="135" customWidth="1"/>
    <col min="9" max="16384" width="11.125" style="135"/>
  </cols>
  <sheetData>
    <row r="1" spans="1:8" x14ac:dyDescent="0.15">
      <c r="A1" s="129"/>
      <c r="B1" s="130"/>
      <c r="C1" s="131"/>
      <c r="D1" s="132"/>
      <c r="E1" s="133"/>
      <c r="F1" s="133"/>
      <c r="G1" s="133"/>
      <c r="H1" s="134"/>
    </row>
    <row r="2" spans="1:8" x14ac:dyDescent="0.15">
      <c r="A2" s="136"/>
      <c r="B2" s="137"/>
      <c r="C2" s="138"/>
      <c r="D2" s="139" t="s">
        <v>52</v>
      </c>
      <c r="E2" s="140"/>
      <c r="F2" s="141" t="s">
        <v>559</v>
      </c>
      <c r="G2" s="142"/>
      <c r="H2" s="143"/>
    </row>
    <row r="3" spans="1:8" x14ac:dyDescent="0.15">
      <c r="A3" s="139" t="s">
        <v>552</v>
      </c>
      <c r="B3" s="144"/>
      <c r="C3" s="145"/>
      <c r="D3" s="146">
        <v>66447</v>
      </c>
      <c r="E3" s="147"/>
      <c r="F3" s="148">
        <v>116162</v>
      </c>
      <c r="G3" s="149"/>
      <c r="H3" s="150"/>
    </row>
    <row r="4" spans="1:8" x14ac:dyDescent="0.15">
      <c r="A4" s="151"/>
      <c r="B4" s="152"/>
      <c r="C4" s="153"/>
      <c r="D4" s="154">
        <v>48028</v>
      </c>
      <c r="E4" s="155"/>
      <c r="F4" s="156">
        <v>61562</v>
      </c>
      <c r="G4" s="157"/>
      <c r="H4" s="158"/>
    </row>
    <row r="5" spans="1:8" x14ac:dyDescent="0.15">
      <c r="A5" s="139" t="s">
        <v>554</v>
      </c>
      <c r="B5" s="144"/>
      <c r="C5" s="145"/>
      <c r="D5" s="146">
        <v>103283</v>
      </c>
      <c r="E5" s="147"/>
      <c r="F5" s="148">
        <v>121449</v>
      </c>
      <c r="G5" s="149"/>
      <c r="H5" s="150"/>
    </row>
    <row r="6" spans="1:8" x14ac:dyDescent="0.15">
      <c r="A6" s="151"/>
      <c r="B6" s="152"/>
      <c r="C6" s="153"/>
      <c r="D6" s="154">
        <v>62027</v>
      </c>
      <c r="E6" s="155"/>
      <c r="F6" s="156">
        <v>62922</v>
      </c>
      <c r="G6" s="157"/>
      <c r="H6" s="158"/>
    </row>
    <row r="7" spans="1:8" x14ac:dyDescent="0.15">
      <c r="A7" s="139" t="s">
        <v>555</v>
      </c>
      <c r="B7" s="144"/>
      <c r="C7" s="145"/>
      <c r="D7" s="146">
        <v>102948</v>
      </c>
      <c r="E7" s="147"/>
      <c r="F7" s="148">
        <v>145139</v>
      </c>
      <c r="G7" s="149"/>
      <c r="H7" s="150"/>
    </row>
    <row r="8" spans="1:8" x14ac:dyDescent="0.15">
      <c r="A8" s="151"/>
      <c r="B8" s="152"/>
      <c r="C8" s="153"/>
      <c r="D8" s="154">
        <v>47579</v>
      </c>
      <c r="E8" s="155"/>
      <c r="F8" s="156">
        <v>83762</v>
      </c>
      <c r="G8" s="157"/>
      <c r="H8" s="158"/>
    </row>
    <row r="9" spans="1:8" x14ac:dyDescent="0.15">
      <c r="A9" s="139" t="s">
        <v>556</v>
      </c>
      <c r="B9" s="144"/>
      <c r="C9" s="145"/>
      <c r="D9" s="146">
        <v>80970</v>
      </c>
      <c r="E9" s="147"/>
      <c r="F9" s="148">
        <v>125391</v>
      </c>
      <c r="G9" s="149"/>
      <c r="H9" s="150"/>
    </row>
    <row r="10" spans="1:8" x14ac:dyDescent="0.15">
      <c r="A10" s="151"/>
      <c r="B10" s="152"/>
      <c r="C10" s="153"/>
      <c r="D10" s="154">
        <v>33138</v>
      </c>
      <c r="E10" s="155"/>
      <c r="F10" s="156">
        <v>68516</v>
      </c>
      <c r="G10" s="157"/>
      <c r="H10" s="158"/>
    </row>
    <row r="11" spans="1:8" x14ac:dyDescent="0.15">
      <c r="A11" s="139" t="s">
        <v>557</v>
      </c>
      <c r="B11" s="144"/>
      <c r="C11" s="145"/>
      <c r="D11" s="146">
        <v>118395</v>
      </c>
      <c r="E11" s="147"/>
      <c r="F11" s="148">
        <v>138402</v>
      </c>
      <c r="G11" s="149"/>
      <c r="H11" s="150"/>
    </row>
    <row r="12" spans="1:8" x14ac:dyDescent="0.15">
      <c r="A12" s="151"/>
      <c r="B12" s="152"/>
      <c r="C12" s="159"/>
      <c r="D12" s="154">
        <v>43349</v>
      </c>
      <c r="E12" s="155"/>
      <c r="F12" s="156">
        <v>70652</v>
      </c>
      <c r="G12" s="157"/>
      <c r="H12" s="158"/>
    </row>
    <row r="13" spans="1:8" x14ac:dyDescent="0.15">
      <c r="A13" s="139"/>
      <c r="B13" s="144"/>
      <c r="C13" s="160"/>
      <c r="D13" s="161">
        <v>94409</v>
      </c>
      <c r="E13" s="162"/>
      <c r="F13" s="163">
        <v>129309</v>
      </c>
      <c r="G13" s="164"/>
      <c r="H13" s="150"/>
    </row>
    <row r="14" spans="1:8" x14ac:dyDescent="0.15">
      <c r="A14" s="151"/>
      <c r="B14" s="152"/>
      <c r="C14" s="153"/>
      <c r="D14" s="154">
        <v>46824</v>
      </c>
      <c r="E14" s="155"/>
      <c r="F14" s="156">
        <v>69483</v>
      </c>
      <c r="G14" s="157"/>
      <c r="H14" s="158"/>
    </row>
    <row r="17" spans="1:11" x14ac:dyDescent="0.15">
      <c r="A17" s="135"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11.22</v>
      </c>
      <c r="C19" s="165">
        <f>ROUND(VALUE(SUBSTITUTE(実質収支比率等に係る経年分析!G$48,"▲","-")),2)</f>
        <v>13.96</v>
      </c>
      <c r="D19" s="165">
        <f>ROUND(VALUE(SUBSTITUTE(実質収支比率等に係る経年分析!H$48,"▲","-")),2)</f>
        <v>16.989999999999998</v>
      </c>
      <c r="E19" s="165">
        <f>ROUND(VALUE(SUBSTITUTE(実質収支比率等に係る経年分析!I$48,"▲","-")),2)</f>
        <v>9.2200000000000006</v>
      </c>
      <c r="F19" s="165">
        <f>ROUND(VALUE(SUBSTITUTE(実質収支比率等に係る経年分析!J$48,"▲","-")),2)</f>
        <v>10.4</v>
      </c>
    </row>
    <row r="20" spans="1:11" x14ac:dyDescent="0.15">
      <c r="A20" s="165" t="s">
        <v>55</v>
      </c>
      <c r="B20" s="165">
        <f>ROUND(VALUE(SUBSTITUTE(実質収支比率等に係る経年分析!F$47,"▲","-")),2)</f>
        <v>30.22</v>
      </c>
      <c r="C20" s="165">
        <f>ROUND(VALUE(SUBSTITUTE(実質収支比率等に係る経年分析!G$47,"▲","-")),2)</f>
        <v>30.13</v>
      </c>
      <c r="D20" s="165">
        <f>ROUND(VALUE(SUBSTITUTE(実質収支比率等に係る経年分析!H$47,"▲","-")),2)</f>
        <v>29.62</v>
      </c>
      <c r="E20" s="165">
        <f>ROUND(VALUE(SUBSTITUTE(実質収支比率等に係る経年分析!I$47,"▲","-")),2)</f>
        <v>28.61</v>
      </c>
      <c r="F20" s="165">
        <f>ROUND(VALUE(SUBSTITUTE(実質収支比率等に係る経年分析!J$47,"▲","-")),2)</f>
        <v>27.01</v>
      </c>
    </row>
    <row r="21" spans="1:11" x14ac:dyDescent="0.15">
      <c r="A21" s="165" t="s">
        <v>56</v>
      </c>
      <c r="B21" s="165">
        <f>IF(ISNUMBER(VALUE(SUBSTITUTE(実質収支比率等に係る経年分析!F$49,"▲","-"))),ROUND(VALUE(SUBSTITUTE(実質収支比率等に係る経年分析!F$49,"▲","-")),2),NA())</f>
        <v>3.72</v>
      </c>
      <c r="C21" s="165">
        <f>IF(ISNUMBER(VALUE(SUBSTITUTE(実質収支比率等に係る経年分析!G$49,"▲","-"))),ROUND(VALUE(SUBSTITUTE(実質収支比率等に係る経年分析!G$49,"▲","-")),2),NA())</f>
        <v>2.84</v>
      </c>
      <c r="D21" s="165">
        <f>IF(ISNUMBER(VALUE(SUBSTITUTE(実質収支比率等に係る経年分析!H$49,"▲","-"))),ROUND(VALUE(SUBSTITUTE(実質収支比率等に係る経年分析!H$49,"▲","-")),2),NA())</f>
        <v>3.33</v>
      </c>
      <c r="E21" s="165">
        <f>IF(ISNUMBER(VALUE(SUBSTITUTE(実質収支比率等に係る経年分析!I$49,"▲","-"))),ROUND(VALUE(SUBSTITUTE(実質収支比率等に係る経年分析!I$49,"▲","-")),2),NA())</f>
        <v>1.55</v>
      </c>
      <c r="F21" s="165">
        <f>IF(ISNUMBER(VALUE(SUBSTITUTE(実質収支比率等に係る経年分析!J$49,"▲","-"))),ROUND(VALUE(SUBSTITUTE(実質収支比率等に係る経年分析!J$49,"▲","-")),2),NA())</f>
        <v>7.82</v>
      </c>
    </row>
    <row r="24" spans="1:11" x14ac:dyDescent="0.15">
      <c r="A24" s="135"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介護サービス事業特別会計</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国民健康保険特別会計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0.45</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0.97</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0.82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0.81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0.75</v>
      </c>
    </row>
    <row r="32" spans="1:11" x14ac:dyDescent="0.15">
      <c r="A32" s="166" t="str">
        <f>IF(連結実質赤字比率に係る赤字・黒字の構成分析!C$38="",NA(),連結実質赤字比率に係る赤字・黒字の構成分析!C$38)</f>
        <v>介護保険事業特別会計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0.33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0.41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0.16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0.92</v>
      </c>
    </row>
    <row r="33" spans="1:16" x14ac:dyDescent="0.15">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1.03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1.32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1.76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1.96</v>
      </c>
    </row>
    <row r="34" spans="1:16" x14ac:dyDescent="0.15">
      <c r="A34" s="166" t="str">
        <f>IF(連結実質赤字比率に係る赤字・黒字の構成分析!C$36="",NA(),連結実質赤字比率に係る赤字・黒字の構成分析!C$36)</f>
        <v>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12.79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12.22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11.2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10.199999999999999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4.53</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11.68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14.4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17.29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9.5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10.57</v>
      </c>
    </row>
    <row r="36" spans="1:16" x14ac:dyDescent="0.15">
      <c r="A36" s="166" t="str">
        <f>IF(連結実質赤字比率に係る赤字・黒字の構成分析!C$34="",NA(),連結実質赤字比率に係る赤字・黒字の構成分析!C$34)</f>
        <v>住宅新築資金等貸付事業特別会計</v>
      </c>
      <c r="B36" s="166">
        <f>IF(ROUND(VALUE(SUBSTITUTE(連結実質赤字比率に係る赤字・黒字の構成分析!F$34,"▲", "-")), 2) &lt; 0, ABS(ROUND(VALUE(SUBSTITUTE(連結実質赤字比率に係る赤字・黒字の構成分析!F$34,"▲", "-")), 2)), NA())</f>
        <v>0.45</v>
      </c>
      <c r="C36" s="166" t="e">
        <f>IF(ROUND(VALUE(SUBSTITUTE(連結実質赤字比率に係る赤字・黒字の構成分析!F$34,"▲", "-")), 2) &gt;= 0, ABS(ROUND(VALUE(SUBSTITUTE(連結実質赤字比率に係る赤字・黒字の構成分析!F$34,"▲", "-")), 2)), NA())</f>
        <v>#N/A</v>
      </c>
      <c r="D36" s="166">
        <f>IF(ROUND(VALUE(SUBSTITUTE(連結実質赤字比率に係る赤字・黒字の構成分析!G$34,"▲", "-")), 2) &lt; 0, ABS(ROUND(VALUE(SUBSTITUTE(連結実質赤字比率に係る赤字・黒字の構成分析!G$34,"▲", "-")), 2)), NA())</f>
        <v>0.4</v>
      </c>
      <c r="E36" s="166" t="e">
        <f>IF(ROUND(VALUE(SUBSTITUTE(連結実質赤字比率に係る赤字・黒字の構成分析!G$34,"▲", "-")), 2) &gt;= 0, ABS(ROUND(VALUE(SUBSTITUTE(連結実質赤字比率に係る赤字・黒字の構成分析!G$34,"▲", "-")), 2)), NA())</f>
        <v>#N/A</v>
      </c>
      <c r="F36" s="166">
        <f>IF(ROUND(VALUE(SUBSTITUTE(連結実質赤字比率に係る赤字・黒字の構成分析!H$34,"▲", "-")), 2) &lt; 0, ABS(ROUND(VALUE(SUBSTITUTE(連結実質赤字比率に係る赤字・黒字の構成分析!H$34,"▲", "-")), 2)), NA())</f>
        <v>0.27</v>
      </c>
      <c r="G36" s="166" t="e">
        <f>IF(ROUND(VALUE(SUBSTITUTE(連結実質赤字比率に係る赤字・黒字の構成分析!H$34,"▲", "-")), 2) &gt;= 0, ABS(ROUND(VALUE(SUBSTITUTE(連結実質赤字比率に係る赤字・黒字の構成分析!H$34,"▲", "-")), 2)), NA())</f>
        <v>#N/A</v>
      </c>
      <c r="H36" s="166">
        <f>IF(ROUND(VALUE(SUBSTITUTE(連結実質赤字比率に係る赤字・黒字の構成分析!I$34,"▲", "-")), 2) &lt; 0, ABS(ROUND(VALUE(SUBSTITUTE(連結実質赤字比率に係る赤字・黒字の構成分析!I$34,"▲", "-")), 2)), NA())</f>
        <v>0.19</v>
      </c>
      <c r="I36" s="166" t="e">
        <f>IF(ROUND(VALUE(SUBSTITUTE(連結実質赤字比率に係る赤字・黒字の構成分析!I$34,"▲", "-")), 2) &gt;= 0, ABS(ROUND(VALUE(SUBSTITUTE(連結実質赤字比率に係る赤字・黒字の構成分析!I$34,"▲", "-")), 2)), NA())</f>
        <v>#N/A</v>
      </c>
      <c r="J36" s="166">
        <f>IF(ROUND(VALUE(SUBSTITUTE(連結実質赤字比率に係る赤字・黒字の構成分析!J$34,"▲", "-")), 2) &lt; 0, ABS(ROUND(VALUE(SUBSTITUTE(連結実質赤字比率に係る赤字・黒字の構成分析!J$34,"▲", "-")), 2)), NA())</f>
        <v>0.08</v>
      </c>
      <c r="K36" s="166" t="e">
        <f>IF(ROUND(VALUE(SUBSTITUTE(連結実質赤字比率に係る赤字・黒字の構成分析!J$34,"▲", "-")), 2) &gt;= 0, ABS(ROUND(VALUE(SUBSTITUTE(連結実質赤字比率に係る赤字・黒字の構成分析!J$34,"▲", "-")), 2)), NA())</f>
        <v>#N/A</v>
      </c>
    </row>
    <row r="39" spans="1:16" x14ac:dyDescent="0.15">
      <c r="A39" s="135"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434</v>
      </c>
      <c r="E42" s="167"/>
      <c r="F42" s="167"/>
      <c r="G42" s="167">
        <f>'実質公債費比率（分子）の構造'!L$52</f>
        <v>414</v>
      </c>
      <c r="H42" s="167"/>
      <c r="I42" s="167"/>
      <c r="J42" s="167">
        <f>'実質公債費比率（分子）の構造'!M$52</f>
        <v>390</v>
      </c>
      <c r="K42" s="167"/>
      <c r="L42" s="167"/>
      <c r="M42" s="167">
        <f>'実質公債費比率（分子）の構造'!N$52</f>
        <v>387</v>
      </c>
      <c r="N42" s="167"/>
      <c r="O42" s="167"/>
      <c r="P42" s="167">
        <f>'実質公債費比率（分子）の構造'!O$52</f>
        <v>386</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14</v>
      </c>
      <c r="C44" s="167"/>
      <c r="D44" s="167"/>
      <c r="E44" s="167">
        <f>'実質公債費比率（分子）の構造'!L$50</f>
        <v>15</v>
      </c>
      <c r="F44" s="167"/>
      <c r="G44" s="167"/>
      <c r="H44" s="167">
        <f>'実質公債費比率（分子）の構造'!M$50</f>
        <v>21</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62</v>
      </c>
      <c r="C45" s="167"/>
      <c r="D45" s="167"/>
      <c r="E45" s="167">
        <f>'実質公債費比率（分子）の構造'!L$49</f>
        <v>61</v>
      </c>
      <c r="F45" s="167"/>
      <c r="G45" s="167"/>
      <c r="H45" s="167">
        <f>'実質公債費比率（分子）の構造'!M$49</f>
        <v>61</v>
      </c>
      <c r="I45" s="167"/>
      <c r="J45" s="167"/>
      <c r="K45" s="167">
        <f>'実質公債費比率（分子）の構造'!N$49</f>
        <v>65</v>
      </c>
      <c r="L45" s="167"/>
      <c r="M45" s="167"/>
      <c r="N45" s="167">
        <f>'実質公債費比率（分子）の構造'!O$49</f>
        <v>63</v>
      </c>
      <c r="O45" s="167"/>
      <c r="P45" s="167"/>
    </row>
    <row r="46" spans="1:16" x14ac:dyDescent="0.15">
      <c r="A46" s="167" t="s">
        <v>67</v>
      </c>
      <c r="B46" s="167">
        <f>'実質公債費比率（分子）の構造'!K$48</f>
        <v>129</v>
      </c>
      <c r="C46" s="167"/>
      <c r="D46" s="167"/>
      <c r="E46" s="167">
        <f>'実質公債費比率（分子）の構造'!L$48</f>
        <v>113</v>
      </c>
      <c r="F46" s="167"/>
      <c r="G46" s="167"/>
      <c r="H46" s="167">
        <f>'実質公債費比率（分子）の構造'!M$48</f>
        <v>74</v>
      </c>
      <c r="I46" s="167"/>
      <c r="J46" s="167"/>
      <c r="K46" s="167">
        <f>'実質公債費比率（分子）の構造'!N$48</f>
        <v>67</v>
      </c>
      <c r="L46" s="167"/>
      <c r="M46" s="167"/>
      <c r="N46" s="167">
        <f>'実質公債費比率（分子）の構造'!O$48</f>
        <v>68</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446</v>
      </c>
      <c r="C49" s="167"/>
      <c r="D49" s="167"/>
      <c r="E49" s="167">
        <f>'実質公債費比率（分子）の構造'!L$45</f>
        <v>413</v>
      </c>
      <c r="F49" s="167"/>
      <c r="G49" s="167"/>
      <c r="H49" s="167">
        <f>'実質公債費比率（分子）の構造'!M$45</f>
        <v>410</v>
      </c>
      <c r="I49" s="167"/>
      <c r="J49" s="167"/>
      <c r="K49" s="167">
        <f>'実質公債費比率（分子）の構造'!N$45</f>
        <v>433</v>
      </c>
      <c r="L49" s="167"/>
      <c r="M49" s="167"/>
      <c r="N49" s="167">
        <f>'実質公債費比率（分子）の構造'!O$45</f>
        <v>431</v>
      </c>
      <c r="O49" s="167"/>
      <c r="P49" s="167"/>
    </row>
    <row r="50" spans="1:16" x14ac:dyDescent="0.15">
      <c r="A50" s="167" t="s">
        <v>71</v>
      </c>
      <c r="B50" s="167" t="e">
        <f>NA()</f>
        <v>#N/A</v>
      </c>
      <c r="C50" s="167">
        <f>IF(ISNUMBER('実質公債費比率（分子）の構造'!K$53),'実質公債費比率（分子）の構造'!K$53,NA())</f>
        <v>217</v>
      </c>
      <c r="D50" s="167" t="e">
        <f>NA()</f>
        <v>#N/A</v>
      </c>
      <c r="E50" s="167" t="e">
        <f>NA()</f>
        <v>#N/A</v>
      </c>
      <c r="F50" s="167">
        <f>IF(ISNUMBER('実質公債費比率（分子）の構造'!L$53),'実質公債費比率（分子）の構造'!L$53,NA())</f>
        <v>188</v>
      </c>
      <c r="G50" s="167" t="e">
        <f>NA()</f>
        <v>#N/A</v>
      </c>
      <c r="H50" s="167" t="e">
        <f>NA()</f>
        <v>#N/A</v>
      </c>
      <c r="I50" s="167">
        <f>IF(ISNUMBER('実質公債費比率（分子）の構造'!M$53),'実質公債費比率（分子）の構造'!M$53,NA())</f>
        <v>176</v>
      </c>
      <c r="J50" s="167" t="e">
        <f>NA()</f>
        <v>#N/A</v>
      </c>
      <c r="K50" s="167" t="e">
        <f>NA()</f>
        <v>#N/A</v>
      </c>
      <c r="L50" s="167">
        <f>IF(ISNUMBER('実質公債費比率（分子）の構造'!N$53),'実質公債費比率（分子）の構造'!N$53,NA())</f>
        <v>178</v>
      </c>
      <c r="M50" s="167" t="e">
        <f>NA()</f>
        <v>#N/A</v>
      </c>
      <c r="N50" s="167" t="e">
        <f>NA()</f>
        <v>#N/A</v>
      </c>
      <c r="O50" s="167">
        <f>IF(ISNUMBER('実質公債費比率（分子）の構造'!O$53),'実質公債費比率（分子）の構造'!O$53,NA())</f>
        <v>176</v>
      </c>
      <c r="P50" s="167" t="e">
        <f>NA()</f>
        <v>#N/A</v>
      </c>
    </row>
    <row r="53" spans="1:16" x14ac:dyDescent="0.15">
      <c r="A53" s="135"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3988</v>
      </c>
      <c r="E56" s="166"/>
      <c r="F56" s="166"/>
      <c r="G56" s="166">
        <f>'将来負担比率（分子）の構造'!J$52</f>
        <v>4009</v>
      </c>
      <c r="H56" s="166"/>
      <c r="I56" s="166"/>
      <c r="J56" s="166">
        <f>'将来負担比率（分子）の構造'!K$52</f>
        <v>4077</v>
      </c>
      <c r="K56" s="166"/>
      <c r="L56" s="166"/>
      <c r="M56" s="166">
        <f>'将来負担比率（分子）の構造'!L$52</f>
        <v>4106</v>
      </c>
      <c r="N56" s="166"/>
      <c r="O56" s="166"/>
      <c r="P56" s="166">
        <f>'将来負担比率（分子）の構造'!M$52</f>
        <v>3982</v>
      </c>
    </row>
    <row r="57" spans="1:16" x14ac:dyDescent="0.15">
      <c r="A57" s="166" t="s">
        <v>42</v>
      </c>
      <c r="B57" s="166"/>
      <c r="C57" s="166"/>
      <c r="D57" s="166">
        <f>'将来負担比率（分子）の構造'!I$51</f>
        <v>136</v>
      </c>
      <c r="E57" s="166"/>
      <c r="F57" s="166"/>
      <c r="G57" s="166">
        <f>'将来負担比率（分子）の構造'!J$51</f>
        <v>150</v>
      </c>
      <c r="H57" s="166"/>
      <c r="I57" s="166"/>
      <c r="J57" s="166">
        <f>'将来負担比率（分子）の構造'!K$51</f>
        <v>140</v>
      </c>
      <c r="K57" s="166"/>
      <c r="L57" s="166"/>
      <c r="M57" s="166">
        <f>'将来負担比率（分子）の構造'!L$51</f>
        <v>112</v>
      </c>
      <c r="N57" s="166"/>
      <c r="O57" s="166"/>
      <c r="P57" s="166">
        <f>'将来負担比率（分子）の構造'!M$51</f>
        <v>75</v>
      </c>
    </row>
    <row r="58" spans="1:16" x14ac:dyDescent="0.15">
      <c r="A58" s="166" t="s">
        <v>41</v>
      </c>
      <c r="B58" s="166"/>
      <c r="C58" s="166"/>
      <c r="D58" s="166">
        <f>'将来負担比率（分子）の構造'!I$50</f>
        <v>3341</v>
      </c>
      <c r="E58" s="166"/>
      <c r="F58" s="166"/>
      <c r="G58" s="166">
        <f>'将来負担比率（分子）の構造'!J$50</f>
        <v>3126</v>
      </c>
      <c r="H58" s="166"/>
      <c r="I58" s="166"/>
      <c r="J58" s="166">
        <f>'将来負担比率（分子）の構造'!K$50</f>
        <v>2873</v>
      </c>
      <c r="K58" s="166"/>
      <c r="L58" s="166"/>
      <c r="M58" s="166">
        <f>'将来負担比率（分子）の構造'!L$50</f>
        <v>3271</v>
      </c>
      <c r="N58" s="166"/>
      <c r="O58" s="166"/>
      <c r="P58" s="166">
        <f>'将来負担比率（分子）の構造'!M$50</f>
        <v>3342</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f>'将来負担比率（分子）の構造'!I$46</f>
        <v>38</v>
      </c>
      <c r="C61" s="166"/>
      <c r="D61" s="166"/>
      <c r="E61" s="166">
        <f>'将来負担比率（分子）の構造'!J$46</f>
        <v>13</v>
      </c>
      <c r="F61" s="166"/>
      <c r="G61" s="166"/>
      <c r="H61" s="166" t="str">
        <f>'将来負担比率（分子）の構造'!K$46</f>
        <v>-</v>
      </c>
      <c r="I61" s="166"/>
      <c r="J61" s="166"/>
      <c r="K61" s="166" t="str">
        <f>'将来負担比率（分子）の構造'!L$46</f>
        <v>-</v>
      </c>
      <c r="L61" s="166"/>
      <c r="M61" s="166"/>
      <c r="N61" s="166">
        <f>'将来負担比率（分子）の構造'!M$46</f>
        <v>377</v>
      </c>
      <c r="O61" s="166"/>
      <c r="P61" s="166"/>
    </row>
    <row r="62" spans="1:16" x14ac:dyDescent="0.15">
      <c r="A62" s="166" t="s">
        <v>35</v>
      </c>
      <c r="B62" s="166">
        <f>'将来負担比率（分子）の構造'!I$45</f>
        <v>573</v>
      </c>
      <c r="C62" s="166"/>
      <c r="D62" s="166"/>
      <c r="E62" s="166">
        <f>'将来負担比率（分子）の構造'!J$45</f>
        <v>488</v>
      </c>
      <c r="F62" s="166"/>
      <c r="G62" s="166"/>
      <c r="H62" s="166">
        <f>'将来負担比率（分子）の構造'!K$45</f>
        <v>436</v>
      </c>
      <c r="I62" s="166"/>
      <c r="J62" s="166"/>
      <c r="K62" s="166">
        <f>'将来負担比率（分子）の構造'!L$45</f>
        <v>368</v>
      </c>
      <c r="L62" s="166"/>
      <c r="M62" s="166"/>
      <c r="N62" s="166">
        <f>'将来負担比率（分子）の構造'!M$45</f>
        <v>378</v>
      </c>
      <c r="O62" s="166"/>
      <c r="P62" s="166"/>
    </row>
    <row r="63" spans="1:16" x14ac:dyDescent="0.15">
      <c r="A63" s="166" t="s">
        <v>34</v>
      </c>
      <c r="B63" s="166">
        <f>'将来負担比率（分子）の構造'!I$44</f>
        <v>504</v>
      </c>
      <c r="C63" s="166"/>
      <c r="D63" s="166"/>
      <c r="E63" s="166">
        <f>'将来負担比率（分子）の構造'!J$44</f>
        <v>462</v>
      </c>
      <c r="F63" s="166"/>
      <c r="G63" s="166"/>
      <c r="H63" s="166">
        <f>'将来負担比率（分子）の構造'!K$44</f>
        <v>453</v>
      </c>
      <c r="I63" s="166"/>
      <c r="J63" s="166"/>
      <c r="K63" s="166">
        <f>'将来負担比率（分子）の構造'!L$44</f>
        <v>430</v>
      </c>
      <c r="L63" s="166"/>
      <c r="M63" s="166"/>
      <c r="N63" s="166">
        <f>'将来負担比率（分子）の構造'!M$44</f>
        <v>336</v>
      </c>
      <c r="O63" s="166"/>
      <c r="P63" s="166"/>
    </row>
    <row r="64" spans="1:16" x14ac:dyDescent="0.15">
      <c r="A64" s="166" t="s">
        <v>33</v>
      </c>
      <c r="B64" s="166">
        <f>'将来負担比率（分子）の構造'!I$43</f>
        <v>655</v>
      </c>
      <c r="C64" s="166"/>
      <c r="D64" s="166"/>
      <c r="E64" s="166">
        <f>'将来負担比率（分子）の構造'!J$43</f>
        <v>628</v>
      </c>
      <c r="F64" s="166"/>
      <c r="G64" s="166"/>
      <c r="H64" s="166">
        <f>'将来負担比率（分子）の構造'!K$43</f>
        <v>621</v>
      </c>
      <c r="I64" s="166"/>
      <c r="J64" s="166"/>
      <c r="K64" s="166">
        <f>'将来負担比率（分子）の構造'!L$43</f>
        <v>540</v>
      </c>
      <c r="L64" s="166"/>
      <c r="M64" s="166"/>
      <c r="N64" s="166">
        <f>'将来負担比率（分子）の構造'!M$43</f>
        <v>548</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4632</v>
      </c>
      <c r="C66" s="166"/>
      <c r="D66" s="166"/>
      <c r="E66" s="166">
        <f>'将来負担比率（分子）の構造'!J$41</f>
        <v>4686</v>
      </c>
      <c r="F66" s="166"/>
      <c r="G66" s="166"/>
      <c r="H66" s="166">
        <f>'将来負担比率（分子）の構造'!K$41</f>
        <v>4898</v>
      </c>
      <c r="I66" s="166"/>
      <c r="J66" s="166"/>
      <c r="K66" s="166">
        <f>'将来負担比率（分子）の構造'!L$41</f>
        <v>4754</v>
      </c>
      <c r="L66" s="166"/>
      <c r="M66" s="166"/>
      <c r="N66" s="166">
        <f>'将来負担比率（分子）の構造'!M$41</f>
        <v>4849</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771</v>
      </c>
      <c r="C72" s="170">
        <f>基金残高に係る経年分析!G55</f>
        <v>771</v>
      </c>
      <c r="D72" s="170">
        <f>基金残高に係る経年分析!H55</f>
        <v>772</v>
      </c>
    </row>
    <row r="73" spans="1:16" x14ac:dyDescent="0.15">
      <c r="A73" s="169" t="s">
        <v>78</v>
      </c>
      <c r="B73" s="170">
        <f>基金残高に係る経年分析!F56</f>
        <v>1652</v>
      </c>
      <c r="C73" s="170">
        <f>基金残高に係る経年分析!G56</f>
        <v>1773</v>
      </c>
      <c r="D73" s="170">
        <f>基金残高に係る経年分析!H56</f>
        <v>1843</v>
      </c>
    </row>
    <row r="74" spans="1:16" x14ac:dyDescent="0.15">
      <c r="A74" s="169" t="s">
        <v>79</v>
      </c>
      <c r="B74" s="170">
        <f>基金残高に係る経年分析!F57</f>
        <v>1591</v>
      </c>
      <c r="C74" s="170">
        <f>基金残高に係る経年分析!G57</f>
        <v>1224</v>
      </c>
      <c r="D74" s="170">
        <f>基金残高に係る経年分析!H57</f>
        <v>1298</v>
      </c>
    </row>
  </sheetData>
  <sheetProtection algorithmName="SHA-512" hashValue="IhblvgtaZmtwBb9cVsxDmEVB4L0yq3h33EQG1IUwakcbNGjwhHYdrw9i/2SepjGBCMzl+0vpGhQY6cFBrfonaw==" saltValue="lB+NTNgEDt2/PYkdoZyG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1"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40" t="s">
        <v>220</v>
      </c>
      <c r="DI1" s="641"/>
      <c r="DJ1" s="641"/>
      <c r="DK1" s="641"/>
      <c r="DL1" s="641"/>
      <c r="DM1" s="641"/>
      <c r="DN1" s="642"/>
      <c r="DO1" s="205"/>
      <c r="DP1" s="640" t="s">
        <v>221</v>
      </c>
      <c r="DQ1" s="641"/>
      <c r="DR1" s="641"/>
      <c r="DS1" s="641"/>
      <c r="DT1" s="641"/>
      <c r="DU1" s="641"/>
      <c r="DV1" s="641"/>
      <c r="DW1" s="641"/>
      <c r="DX1" s="641"/>
      <c r="DY1" s="641"/>
      <c r="DZ1" s="641"/>
      <c r="EA1" s="641"/>
      <c r="EB1" s="641"/>
      <c r="EC1" s="642"/>
      <c r="ED1" s="204"/>
      <c r="EE1" s="204"/>
      <c r="EF1" s="204"/>
      <c r="EG1" s="204"/>
      <c r="EH1" s="204"/>
      <c r="EI1" s="204"/>
      <c r="EJ1" s="204"/>
      <c r="EK1" s="204"/>
      <c r="EL1" s="204"/>
      <c r="EM1" s="204"/>
    </row>
    <row r="2" spans="2:143" ht="22.5" customHeight="1" x14ac:dyDescent="0.15">
      <c r="B2" s="206" t="s">
        <v>222</v>
      </c>
      <c r="R2" s="207"/>
      <c r="S2" s="207"/>
      <c r="T2" s="207"/>
      <c r="U2" s="207"/>
      <c r="V2" s="207"/>
      <c r="W2" s="207"/>
      <c r="X2" s="207"/>
      <c r="Y2" s="207"/>
      <c r="Z2" s="207"/>
      <c r="AA2" s="207"/>
      <c r="AB2" s="207"/>
      <c r="AC2" s="207"/>
      <c r="AE2" s="361"/>
      <c r="AF2" s="361"/>
      <c r="AG2" s="361"/>
      <c r="AH2" s="361"/>
      <c r="AI2" s="361"/>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6" t="s">
        <v>223</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6" t="s">
        <v>224</v>
      </c>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c r="BR3" s="637"/>
      <c r="BS3" s="637"/>
      <c r="BT3" s="637"/>
      <c r="BU3" s="637"/>
      <c r="BV3" s="637"/>
      <c r="BW3" s="637"/>
      <c r="BX3" s="637"/>
      <c r="BY3" s="637"/>
      <c r="BZ3" s="637"/>
      <c r="CA3" s="637"/>
      <c r="CB3" s="638"/>
      <c r="CD3" s="636" t="s">
        <v>225</v>
      </c>
      <c r="CE3" s="637"/>
      <c r="CF3" s="637"/>
      <c r="CG3" s="637"/>
      <c r="CH3" s="637"/>
      <c r="CI3" s="637"/>
      <c r="CJ3" s="637"/>
      <c r="CK3" s="637"/>
      <c r="CL3" s="637"/>
      <c r="CM3" s="637"/>
      <c r="CN3" s="637"/>
      <c r="CO3" s="637"/>
      <c r="CP3" s="637"/>
      <c r="CQ3" s="637"/>
      <c r="CR3" s="637"/>
      <c r="CS3" s="637"/>
      <c r="CT3" s="637"/>
      <c r="CU3" s="637"/>
      <c r="CV3" s="637"/>
      <c r="CW3" s="637"/>
      <c r="CX3" s="637"/>
      <c r="CY3" s="637"/>
      <c r="CZ3" s="637"/>
      <c r="DA3" s="637"/>
      <c r="DB3" s="637"/>
      <c r="DC3" s="637"/>
      <c r="DD3" s="637"/>
      <c r="DE3" s="637"/>
      <c r="DF3" s="637"/>
      <c r="DG3" s="637"/>
      <c r="DH3" s="637"/>
      <c r="DI3" s="637"/>
      <c r="DJ3" s="637"/>
      <c r="DK3" s="637"/>
      <c r="DL3" s="637"/>
      <c r="DM3" s="637"/>
      <c r="DN3" s="637"/>
      <c r="DO3" s="637"/>
      <c r="DP3" s="637"/>
      <c r="DQ3" s="637"/>
      <c r="DR3" s="637"/>
      <c r="DS3" s="637"/>
      <c r="DT3" s="637"/>
      <c r="DU3" s="637"/>
      <c r="DV3" s="637"/>
      <c r="DW3" s="637"/>
      <c r="DX3" s="637"/>
      <c r="DY3" s="637"/>
      <c r="DZ3" s="637"/>
      <c r="EA3" s="637"/>
      <c r="EB3" s="637"/>
      <c r="EC3" s="638"/>
    </row>
    <row r="4" spans="2:143" ht="11.25" customHeight="1" x14ac:dyDescent="0.15">
      <c r="B4" s="636" t="s">
        <v>1</v>
      </c>
      <c r="C4" s="637"/>
      <c r="D4" s="637"/>
      <c r="E4" s="637"/>
      <c r="F4" s="637"/>
      <c r="G4" s="637"/>
      <c r="H4" s="637"/>
      <c r="I4" s="637"/>
      <c r="J4" s="637"/>
      <c r="K4" s="637"/>
      <c r="L4" s="637"/>
      <c r="M4" s="637"/>
      <c r="N4" s="637"/>
      <c r="O4" s="637"/>
      <c r="P4" s="637"/>
      <c r="Q4" s="638"/>
      <c r="R4" s="636" t="s">
        <v>226</v>
      </c>
      <c r="S4" s="637"/>
      <c r="T4" s="637"/>
      <c r="U4" s="637"/>
      <c r="V4" s="637"/>
      <c r="W4" s="637"/>
      <c r="X4" s="637"/>
      <c r="Y4" s="638"/>
      <c r="Z4" s="636" t="s">
        <v>227</v>
      </c>
      <c r="AA4" s="637"/>
      <c r="AB4" s="637"/>
      <c r="AC4" s="638"/>
      <c r="AD4" s="636" t="s">
        <v>228</v>
      </c>
      <c r="AE4" s="637"/>
      <c r="AF4" s="637"/>
      <c r="AG4" s="637"/>
      <c r="AH4" s="637"/>
      <c r="AI4" s="637"/>
      <c r="AJ4" s="637"/>
      <c r="AK4" s="638"/>
      <c r="AL4" s="636" t="s">
        <v>227</v>
      </c>
      <c r="AM4" s="637"/>
      <c r="AN4" s="637"/>
      <c r="AO4" s="638"/>
      <c r="AP4" s="639" t="s">
        <v>229</v>
      </c>
      <c r="AQ4" s="639"/>
      <c r="AR4" s="639"/>
      <c r="AS4" s="639"/>
      <c r="AT4" s="639"/>
      <c r="AU4" s="639"/>
      <c r="AV4" s="639"/>
      <c r="AW4" s="639"/>
      <c r="AX4" s="639"/>
      <c r="AY4" s="639"/>
      <c r="AZ4" s="639"/>
      <c r="BA4" s="639"/>
      <c r="BB4" s="639"/>
      <c r="BC4" s="639"/>
      <c r="BD4" s="639"/>
      <c r="BE4" s="639"/>
      <c r="BF4" s="639"/>
      <c r="BG4" s="639" t="s">
        <v>230</v>
      </c>
      <c r="BH4" s="639"/>
      <c r="BI4" s="639"/>
      <c r="BJ4" s="639"/>
      <c r="BK4" s="639"/>
      <c r="BL4" s="639"/>
      <c r="BM4" s="639"/>
      <c r="BN4" s="639"/>
      <c r="BO4" s="639" t="s">
        <v>227</v>
      </c>
      <c r="BP4" s="639"/>
      <c r="BQ4" s="639"/>
      <c r="BR4" s="639"/>
      <c r="BS4" s="639" t="s">
        <v>231</v>
      </c>
      <c r="BT4" s="639"/>
      <c r="BU4" s="639"/>
      <c r="BV4" s="639"/>
      <c r="BW4" s="639"/>
      <c r="BX4" s="639"/>
      <c r="BY4" s="639"/>
      <c r="BZ4" s="639"/>
      <c r="CA4" s="639"/>
      <c r="CB4" s="639"/>
      <c r="CD4" s="636" t="s">
        <v>232</v>
      </c>
      <c r="CE4" s="637"/>
      <c r="CF4" s="637"/>
      <c r="CG4" s="637"/>
      <c r="CH4" s="637"/>
      <c r="CI4" s="637"/>
      <c r="CJ4" s="637"/>
      <c r="CK4" s="637"/>
      <c r="CL4" s="637"/>
      <c r="CM4" s="637"/>
      <c r="CN4" s="637"/>
      <c r="CO4" s="637"/>
      <c r="CP4" s="637"/>
      <c r="CQ4" s="637"/>
      <c r="CR4" s="637"/>
      <c r="CS4" s="637"/>
      <c r="CT4" s="637"/>
      <c r="CU4" s="637"/>
      <c r="CV4" s="637"/>
      <c r="CW4" s="637"/>
      <c r="CX4" s="637"/>
      <c r="CY4" s="637"/>
      <c r="CZ4" s="637"/>
      <c r="DA4" s="637"/>
      <c r="DB4" s="637"/>
      <c r="DC4" s="637"/>
      <c r="DD4" s="637"/>
      <c r="DE4" s="637"/>
      <c r="DF4" s="637"/>
      <c r="DG4" s="637"/>
      <c r="DH4" s="637"/>
      <c r="DI4" s="637"/>
      <c r="DJ4" s="637"/>
      <c r="DK4" s="637"/>
      <c r="DL4" s="637"/>
      <c r="DM4" s="637"/>
      <c r="DN4" s="637"/>
      <c r="DO4" s="637"/>
      <c r="DP4" s="637"/>
      <c r="DQ4" s="637"/>
      <c r="DR4" s="637"/>
      <c r="DS4" s="637"/>
      <c r="DT4" s="637"/>
      <c r="DU4" s="637"/>
      <c r="DV4" s="637"/>
      <c r="DW4" s="637"/>
      <c r="DX4" s="637"/>
      <c r="DY4" s="637"/>
      <c r="DZ4" s="637"/>
      <c r="EA4" s="637"/>
      <c r="EB4" s="637"/>
      <c r="EC4" s="638"/>
    </row>
    <row r="5" spans="2:143" ht="11.25" customHeight="1" x14ac:dyDescent="0.15">
      <c r="B5" s="655" t="s">
        <v>233</v>
      </c>
      <c r="C5" s="656"/>
      <c r="D5" s="656"/>
      <c r="E5" s="656"/>
      <c r="F5" s="656"/>
      <c r="G5" s="656"/>
      <c r="H5" s="656"/>
      <c r="I5" s="656"/>
      <c r="J5" s="656"/>
      <c r="K5" s="656"/>
      <c r="L5" s="656"/>
      <c r="M5" s="656"/>
      <c r="N5" s="656"/>
      <c r="O5" s="656"/>
      <c r="P5" s="656"/>
      <c r="Q5" s="657"/>
      <c r="R5" s="658">
        <v>1085553</v>
      </c>
      <c r="S5" s="659"/>
      <c r="T5" s="659"/>
      <c r="U5" s="659"/>
      <c r="V5" s="659"/>
      <c r="W5" s="659"/>
      <c r="X5" s="659"/>
      <c r="Y5" s="660"/>
      <c r="Z5" s="661">
        <v>19.5</v>
      </c>
      <c r="AA5" s="661"/>
      <c r="AB5" s="661"/>
      <c r="AC5" s="661"/>
      <c r="AD5" s="662">
        <v>1085553</v>
      </c>
      <c r="AE5" s="662"/>
      <c r="AF5" s="662"/>
      <c r="AG5" s="662"/>
      <c r="AH5" s="662"/>
      <c r="AI5" s="662"/>
      <c r="AJ5" s="662"/>
      <c r="AK5" s="662"/>
      <c r="AL5" s="663">
        <v>39.5</v>
      </c>
      <c r="AM5" s="664"/>
      <c r="AN5" s="664"/>
      <c r="AO5" s="665"/>
      <c r="AP5" s="655" t="s">
        <v>234</v>
      </c>
      <c r="AQ5" s="656"/>
      <c r="AR5" s="656"/>
      <c r="AS5" s="656"/>
      <c r="AT5" s="656"/>
      <c r="AU5" s="656"/>
      <c r="AV5" s="656"/>
      <c r="AW5" s="656"/>
      <c r="AX5" s="656"/>
      <c r="AY5" s="656"/>
      <c r="AZ5" s="656"/>
      <c r="BA5" s="656"/>
      <c r="BB5" s="656"/>
      <c r="BC5" s="656"/>
      <c r="BD5" s="656"/>
      <c r="BE5" s="656"/>
      <c r="BF5" s="657"/>
      <c r="BG5" s="647">
        <v>1085553</v>
      </c>
      <c r="BH5" s="648"/>
      <c r="BI5" s="648"/>
      <c r="BJ5" s="648"/>
      <c r="BK5" s="648"/>
      <c r="BL5" s="648"/>
      <c r="BM5" s="648"/>
      <c r="BN5" s="649"/>
      <c r="BO5" s="643">
        <v>100</v>
      </c>
      <c r="BP5" s="643"/>
      <c r="BQ5" s="643"/>
      <c r="BR5" s="643"/>
      <c r="BS5" s="650">
        <v>9116</v>
      </c>
      <c r="BT5" s="650"/>
      <c r="BU5" s="650"/>
      <c r="BV5" s="650"/>
      <c r="BW5" s="650"/>
      <c r="BX5" s="650"/>
      <c r="BY5" s="650"/>
      <c r="BZ5" s="650"/>
      <c r="CA5" s="650"/>
      <c r="CB5" s="654"/>
      <c r="CD5" s="636" t="s">
        <v>229</v>
      </c>
      <c r="CE5" s="637"/>
      <c r="CF5" s="637"/>
      <c r="CG5" s="637"/>
      <c r="CH5" s="637"/>
      <c r="CI5" s="637"/>
      <c r="CJ5" s="637"/>
      <c r="CK5" s="637"/>
      <c r="CL5" s="637"/>
      <c r="CM5" s="637"/>
      <c r="CN5" s="637"/>
      <c r="CO5" s="637"/>
      <c r="CP5" s="637"/>
      <c r="CQ5" s="638"/>
      <c r="CR5" s="636" t="s">
        <v>235</v>
      </c>
      <c r="CS5" s="637"/>
      <c r="CT5" s="637"/>
      <c r="CU5" s="637"/>
      <c r="CV5" s="637"/>
      <c r="CW5" s="637"/>
      <c r="CX5" s="637"/>
      <c r="CY5" s="638"/>
      <c r="CZ5" s="636" t="s">
        <v>227</v>
      </c>
      <c r="DA5" s="637"/>
      <c r="DB5" s="637"/>
      <c r="DC5" s="638"/>
      <c r="DD5" s="636" t="s">
        <v>236</v>
      </c>
      <c r="DE5" s="637"/>
      <c r="DF5" s="637"/>
      <c r="DG5" s="637"/>
      <c r="DH5" s="637"/>
      <c r="DI5" s="637"/>
      <c r="DJ5" s="637"/>
      <c r="DK5" s="637"/>
      <c r="DL5" s="637"/>
      <c r="DM5" s="637"/>
      <c r="DN5" s="637"/>
      <c r="DO5" s="637"/>
      <c r="DP5" s="638"/>
      <c r="DQ5" s="636" t="s">
        <v>237</v>
      </c>
      <c r="DR5" s="637"/>
      <c r="DS5" s="637"/>
      <c r="DT5" s="637"/>
      <c r="DU5" s="637"/>
      <c r="DV5" s="637"/>
      <c r="DW5" s="637"/>
      <c r="DX5" s="637"/>
      <c r="DY5" s="637"/>
      <c r="DZ5" s="637"/>
      <c r="EA5" s="637"/>
      <c r="EB5" s="637"/>
      <c r="EC5" s="638"/>
    </row>
    <row r="6" spans="2:143" ht="11.25" customHeight="1" x14ac:dyDescent="0.15">
      <c r="B6" s="644" t="s">
        <v>238</v>
      </c>
      <c r="C6" s="645"/>
      <c r="D6" s="645"/>
      <c r="E6" s="645"/>
      <c r="F6" s="645"/>
      <c r="G6" s="645"/>
      <c r="H6" s="645"/>
      <c r="I6" s="645"/>
      <c r="J6" s="645"/>
      <c r="K6" s="645"/>
      <c r="L6" s="645"/>
      <c r="M6" s="645"/>
      <c r="N6" s="645"/>
      <c r="O6" s="645"/>
      <c r="P6" s="645"/>
      <c r="Q6" s="646"/>
      <c r="R6" s="647">
        <v>26313</v>
      </c>
      <c r="S6" s="648"/>
      <c r="T6" s="648"/>
      <c r="U6" s="648"/>
      <c r="V6" s="648"/>
      <c r="W6" s="648"/>
      <c r="X6" s="648"/>
      <c r="Y6" s="649"/>
      <c r="Z6" s="643">
        <v>0.5</v>
      </c>
      <c r="AA6" s="643"/>
      <c r="AB6" s="643"/>
      <c r="AC6" s="643"/>
      <c r="AD6" s="650">
        <v>26313</v>
      </c>
      <c r="AE6" s="650"/>
      <c r="AF6" s="650"/>
      <c r="AG6" s="650"/>
      <c r="AH6" s="650"/>
      <c r="AI6" s="650"/>
      <c r="AJ6" s="650"/>
      <c r="AK6" s="650"/>
      <c r="AL6" s="651">
        <v>1</v>
      </c>
      <c r="AM6" s="652"/>
      <c r="AN6" s="652"/>
      <c r="AO6" s="653"/>
      <c r="AP6" s="644" t="s">
        <v>239</v>
      </c>
      <c r="AQ6" s="645"/>
      <c r="AR6" s="645"/>
      <c r="AS6" s="645"/>
      <c r="AT6" s="645"/>
      <c r="AU6" s="645"/>
      <c r="AV6" s="645"/>
      <c r="AW6" s="645"/>
      <c r="AX6" s="645"/>
      <c r="AY6" s="645"/>
      <c r="AZ6" s="645"/>
      <c r="BA6" s="645"/>
      <c r="BB6" s="645"/>
      <c r="BC6" s="645"/>
      <c r="BD6" s="645"/>
      <c r="BE6" s="645"/>
      <c r="BF6" s="646"/>
      <c r="BG6" s="647">
        <v>1085553</v>
      </c>
      <c r="BH6" s="648"/>
      <c r="BI6" s="648"/>
      <c r="BJ6" s="648"/>
      <c r="BK6" s="648"/>
      <c r="BL6" s="648"/>
      <c r="BM6" s="648"/>
      <c r="BN6" s="649"/>
      <c r="BO6" s="643">
        <v>100</v>
      </c>
      <c r="BP6" s="643"/>
      <c r="BQ6" s="643"/>
      <c r="BR6" s="643"/>
      <c r="BS6" s="650">
        <v>9116</v>
      </c>
      <c r="BT6" s="650"/>
      <c r="BU6" s="650"/>
      <c r="BV6" s="650"/>
      <c r="BW6" s="650"/>
      <c r="BX6" s="650"/>
      <c r="BY6" s="650"/>
      <c r="BZ6" s="650"/>
      <c r="CA6" s="650"/>
      <c r="CB6" s="654"/>
      <c r="CD6" s="655" t="s">
        <v>240</v>
      </c>
      <c r="CE6" s="656"/>
      <c r="CF6" s="656"/>
      <c r="CG6" s="656"/>
      <c r="CH6" s="656"/>
      <c r="CI6" s="656"/>
      <c r="CJ6" s="656"/>
      <c r="CK6" s="656"/>
      <c r="CL6" s="656"/>
      <c r="CM6" s="656"/>
      <c r="CN6" s="656"/>
      <c r="CO6" s="656"/>
      <c r="CP6" s="656"/>
      <c r="CQ6" s="657"/>
      <c r="CR6" s="647">
        <v>117157</v>
      </c>
      <c r="CS6" s="648"/>
      <c r="CT6" s="648"/>
      <c r="CU6" s="648"/>
      <c r="CV6" s="648"/>
      <c r="CW6" s="648"/>
      <c r="CX6" s="648"/>
      <c r="CY6" s="649"/>
      <c r="CZ6" s="663">
        <v>2.2000000000000002</v>
      </c>
      <c r="DA6" s="664"/>
      <c r="DB6" s="664"/>
      <c r="DC6" s="668"/>
      <c r="DD6" s="666">
        <v>38220</v>
      </c>
      <c r="DE6" s="648"/>
      <c r="DF6" s="648"/>
      <c r="DG6" s="648"/>
      <c r="DH6" s="648"/>
      <c r="DI6" s="648"/>
      <c r="DJ6" s="648"/>
      <c r="DK6" s="648"/>
      <c r="DL6" s="648"/>
      <c r="DM6" s="648"/>
      <c r="DN6" s="648"/>
      <c r="DO6" s="648"/>
      <c r="DP6" s="649"/>
      <c r="DQ6" s="666">
        <v>117157</v>
      </c>
      <c r="DR6" s="648"/>
      <c r="DS6" s="648"/>
      <c r="DT6" s="648"/>
      <c r="DU6" s="648"/>
      <c r="DV6" s="648"/>
      <c r="DW6" s="648"/>
      <c r="DX6" s="648"/>
      <c r="DY6" s="648"/>
      <c r="DZ6" s="648"/>
      <c r="EA6" s="648"/>
      <c r="EB6" s="648"/>
      <c r="EC6" s="667"/>
    </row>
    <row r="7" spans="2:143" ht="11.25" customHeight="1" x14ac:dyDescent="0.15">
      <c r="B7" s="644" t="s">
        <v>241</v>
      </c>
      <c r="C7" s="645"/>
      <c r="D7" s="645"/>
      <c r="E7" s="645"/>
      <c r="F7" s="645"/>
      <c r="G7" s="645"/>
      <c r="H7" s="645"/>
      <c r="I7" s="645"/>
      <c r="J7" s="645"/>
      <c r="K7" s="645"/>
      <c r="L7" s="645"/>
      <c r="M7" s="645"/>
      <c r="N7" s="645"/>
      <c r="O7" s="645"/>
      <c r="P7" s="645"/>
      <c r="Q7" s="646"/>
      <c r="R7" s="647">
        <v>841</v>
      </c>
      <c r="S7" s="648"/>
      <c r="T7" s="648"/>
      <c r="U7" s="648"/>
      <c r="V7" s="648"/>
      <c r="W7" s="648"/>
      <c r="X7" s="648"/>
      <c r="Y7" s="649"/>
      <c r="Z7" s="643">
        <v>0</v>
      </c>
      <c r="AA7" s="643"/>
      <c r="AB7" s="643"/>
      <c r="AC7" s="643"/>
      <c r="AD7" s="650">
        <v>841</v>
      </c>
      <c r="AE7" s="650"/>
      <c r="AF7" s="650"/>
      <c r="AG7" s="650"/>
      <c r="AH7" s="650"/>
      <c r="AI7" s="650"/>
      <c r="AJ7" s="650"/>
      <c r="AK7" s="650"/>
      <c r="AL7" s="651">
        <v>0</v>
      </c>
      <c r="AM7" s="652"/>
      <c r="AN7" s="652"/>
      <c r="AO7" s="653"/>
      <c r="AP7" s="644" t="s">
        <v>242</v>
      </c>
      <c r="AQ7" s="645"/>
      <c r="AR7" s="645"/>
      <c r="AS7" s="645"/>
      <c r="AT7" s="645"/>
      <c r="AU7" s="645"/>
      <c r="AV7" s="645"/>
      <c r="AW7" s="645"/>
      <c r="AX7" s="645"/>
      <c r="AY7" s="645"/>
      <c r="AZ7" s="645"/>
      <c r="BA7" s="645"/>
      <c r="BB7" s="645"/>
      <c r="BC7" s="645"/>
      <c r="BD7" s="645"/>
      <c r="BE7" s="645"/>
      <c r="BF7" s="646"/>
      <c r="BG7" s="647">
        <v>429395</v>
      </c>
      <c r="BH7" s="648"/>
      <c r="BI7" s="648"/>
      <c r="BJ7" s="648"/>
      <c r="BK7" s="648"/>
      <c r="BL7" s="648"/>
      <c r="BM7" s="648"/>
      <c r="BN7" s="649"/>
      <c r="BO7" s="643">
        <v>39.6</v>
      </c>
      <c r="BP7" s="643"/>
      <c r="BQ7" s="643"/>
      <c r="BR7" s="643"/>
      <c r="BS7" s="650">
        <v>9116</v>
      </c>
      <c r="BT7" s="650"/>
      <c r="BU7" s="650"/>
      <c r="BV7" s="650"/>
      <c r="BW7" s="650"/>
      <c r="BX7" s="650"/>
      <c r="BY7" s="650"/>
      <c r="BZ7" s="650"/>
      <c r="CA7" s="650"/>
      <c r="CB7" s="654"/>
      <c r="CD7" s="644" t="s">
        <v>243</v>
      </c>
      <c r="CE7" s="645"/>
      <c r="CF7" s="645"/>
      <c r="CG7" s="645"/>
      <c r="CH7" s="645"/>
      <c r="CI7" s="645"/>
      <c r="CJ7" s="645"/>
      <c r="CK7" s="645"/>
      <c r="CL7" s="645"/>
      <c r="CM7" s="645"/>
      <c r="CN7" s="645"/>
      <c r="CO7" s="645"/>
      <c r="CP7" s="645"/>
      <c r="CQ7" s="646"/>
      <c r="CR7" s="647">
        <v>915308</v>
      </c>
      <c r="CS7" s="648"/>
      <c r="CT7" s="648"/>
      <c r="CU7" s="648"/>
      <c r="CV7" s="648"/>
      <c r="CW7" s="648"/>
      <c r="CX7" s="648"/>
      <c r="CY7" s="649"/>
      <c r="CZ7" s="643">
        <v>17.5</v>
      </c>
      <c r="DA7" s="643"/>
      <c r="DB7" s="643"/>
      <c r="DC7" s="643"/>
      <c r="DD7" s="666">
        <v>118942</v>
      </c>
      <c r="DE7" s="648"/>
      <c r="DF7" s="648"/>
      <c r="DG7" s="648"/>
      <c r="DH7" s="648"/>
      <c r="DI7" s="648"/>
      <c r="DJ7" s="648"/>
      <c r="DK7" s="648"/>
      <c r="DL7" s="648"/>
      <c r="DM7" s="648"/>
      <c r="DN7" s="648"/>
      <c r="DO7" s="648"/>
      <c r="DP7" s="649"/>
      <c r="DQ7" s="666">
        <v>716527</v>
      </c>
      <c r="DR7" s="648"/>
      <c r="DS7" s="648"/>
      <c r="DT7" s="648"/>
      <c r="DU7" s="648"/>
      <c r="DV7" s="648"/>
      <c r="DW7" s="648"/>
      <c r="DX7" s="648"/>
      <c r="DY7" s="648"/>
      <c r="DZ7" s="648"/>
      <c r="EA7" s="648"/>
      <c r="EB7" s="648"/>
      <c r="EC7" s="667"/>
    </row>
    <row r="8" spans="2:143" ht="11.25" customHeight="1" x14ac:dyDescent="0.15">
      <c r="B8" s="644" t="s">
        <v>244</v>
      </c>
      <c r="C8" s="645"/>
      <c r="D8" s="645"/>
      <c r="E8" s="645"/>
      <c r="F8" s="645"/>
      <c r="G8" s="645"/>
      <c r="H8" s="645"/>
      <c r="I8" s="645"/>
      <c r="J8" s="645"/>
      <c r="K8" s="645"/>
      <c r="L8" s="645"/>
      <c r="M8" s="645"/>
      <c r="N8" s="645"/>
      <c r="O8" s="645"/>
      <c r="P8" s="645"/>
      <c r="Q8" s="646"/>
      <c r="R8" s="647">
        <v>11386</v>
      </c>
      <c r="S8" s="648"/>
      <c r="T8" s="648"/>
      <c r="U8" s="648"/>
      <c r="V8" s="648"/>
      <c r="W8" s="648"/>
      <c r="X8" s="648"/>
      <c r="Y8" s="649"/>
      <c r="Z8" s="643">
        <v>0.2</v>
      </c>
      <c r="AA8" s="643"/>
      <c r="AB8" s="643"/>
      <c r="AC8" s="643"/>
      <c r="AD8" s="650">
        <v>11386</v>
      </c>
      <c r="AE8" s="650"/>
      <c r="AF8" s="650"/>
      <c r="AG8" s="650"/>
      <c r="AH8" s="650"/>
      <c r="AI8" s="650"/>
      <c r="AJ8" s="650"/>
      <c r="AK8" s="650"/>
      <c r="AL8" s="651">
        <v>0.4</v>
      </c>
      <c r="AM8" s="652"/>
      <c r="AN8" s="652"/>
      <c r="AO8" s="653"/>
      <c r="AP8" s="644" t="s">
        <v>245</v>
      </c>
      <c r="AQ8" s="645"/>
      <c r="AR8" s="645"/>
      <c r="AS8" s="645"/>
      <c r="AT8" s="645"/>
      <c r="AU8" s="645"/>
      <c r="AV8" s="645"/>
      <c r="AW8" s="645"/>
      <c r="AX8" s="645"/>
      <c r="AY8" s="645"/>
      <c r="AZ8" s="645"/>
      <c r="BA8" s="645"/>
      <c r="BB8" s="645"/>
      <c r="BC8" s="645"/>
      <c r="BD8" s="645"/>
      <c r="BE8" s="645"/>
      <c r="BF8" s="646"/>
      <c r="BG8" s="647">
        <v>14037</v>
      </c>
      <c r="BH8" s="648"/>
      <c r="BI8" s="648"/>
      <c r="BJ8" s="648"/>
      <c r="BK8" s="648"/>
      <c r="BL8" s="648"/>
      <c r="BM8" s="648"/>
      <c r="BN8" s="649"/>
      <c r="BO8" s="643">
        <v>1.3</v>
      </c>
      <c r="BP8" s="643"/>
      <c r="BQ8" s="643"/>
      <c r="BR8" s="643"/>
      <c r="BS8" s="650" t="s">
        <v>130</v>
      </c>
      <c r="BT8" s="650"/>
      <c r="BU8" s="650"/>
      <c r="BV8" s="650"/>
      <c r="BW8" s="650"/>
      <c r="BX8" s="650"/>
      <c r="BY8" s="650"/>
      <c r="BZ8" s="650"/>
      <c r="CA8" s="650"/>
      <c r="CB8" s="654"/>
      <c r="CD8" s="644" t="s">
        <v>246</v>
      </c>
      <c r="CE8" s="645"/>
      <c r="CF8" s="645"/>
      <c r="CG8" s="645"/>
      <c r="CH8" s="645"/>
      <c r="CI8" s="645"/>
      <c r="CJ8" s="645"/>
      <c r="CK8" s="645"/>
      <c r="CL8" s="645"/>
      <c r="CM8" s="645"/>
      <c r="CN8" s="645"/>
      <c r="CO8" s="645"/>
      <c r="CP8" s="645"/>
      <c r="CQ8" s="646"/>
      <c r="CR8" s="647">
        <v>1498237</v>
      </c>
      <c r="CS8" s="648"/>
      <c r="CT8" s="648"/>
      <c r="CU8" s="648"/>
      <c r="CV8" s="648"/>
      <c r="CW8" s="648"/>
      <c r="CX8" s="648"/>
      <c r="CY8" s="649"/>
      <c r="CZ8" s="643">
        <v>28.6</v>
      </c>
      <c r="DA8" s="643"/>
      <c r="DB8" s="643"/>
      <c r="DC8" s="643"/>
      <c r="DD8" s="666">
        <v>8742</v>
      </c>
      <c r="DE8" s="648"/>
      <c r="DF8" s="648"/>
      <c r="DG8" s="648"/>
      <c r="DH8" s="648"/>
      <c r="DI8" s="648"/>
      <c r="DJ8" s="648"/>
      <c r="DK8" s="648"/>
      <c r="DL8" s="648"/>
      <c r="DM8" s="648"/>
      <c r="DN8" s="648"/>
      <c r="DO8" s="648"/>
      <c r="DP8" s="649"/>
      <c r="DQ8" s="666">
        <v>691434</v>
      </c>
      <c r="DR8" s="648"/>
      <c r="DS8" s="648"/>
      <c r="DT8" s="648"/>
      <c r="DU8" s="648"/>
      <c r="DV8" s="648"/>
      <c r="DW8" s="648"/>
      <c r="DX8" s="648"/>
      <c r="DY8" s="648"/>
      <c r="DZ8" s="648"/>
      <c r="EA8" s="648"/>
      <c r="EB8" s="648"/>
      <c r="EC8" s="667"/>
    </row>
    <row r="9" spans="2:143" ht="11.25" customHeight="1" x14ac:dyDescent="0.15">
      <c r="B9" s="644" t="s">
        <v>247</v>
      </c>
      <c r="C9" s="645"/>
      <c r="D9" s="645"/>
      <c r="E9" s="645"/>
      <c r="F9" s="645"/>
      <c r="G9" s="645"/>
      <c r="H9" s="645"/>
      <c r="I9" s="645"/>
      <c r="J9" s="645"/>
      <c r="K9" s="645"/>
      <c r="L9" s="645"/>
      <c r="M9" s="645"/>
      <c r="N9" s="645"/>
      <c r="O9" s="645"/>
      <c r="P9" s="645"/>
      <c r="Q9" s="646"/>
      <c r="R9" s="647">
        <v>13003</v>
      </c>
      <c r="S9" s="648"/>
      <c r="T9" s="648"/>
      <c r="U9" s="648"/>
      <c r="V9" s="648"/>
      <c r="W9" s="648"/>
      <c r="X9" s="648"/>
      <c r="Y9" s="649"/>
      <c r="Z9" s="643">
        <v>0.2</v>
      </c>
      <c r="AA9" s="643"/>
      <c r="AB9" s="643"/>
      <c r="AC9" s="643"/>
      <c r="AD9" s="650">
        <v>13003</v>
      </c>
      <c r="AE9" s="650"/>
      <c r="AF9" s="650"/>
      <c r="AG9" s="650"/>
      <c r="AH9" s="650"/>
      <c r="AI9" s="650"/>
      <c r="AJ9" s="650"/>
      <c r="AK9" s="650"/>
      <c r="AL9" s="651">
        <v>0.5</v>
      </c>
      <c r="AM9" s="652"/>
      <c r="AN9" s="652"/>
      <c r="AO9" s="653"/>
      <c r="AP9" s="644" t="s">
        <v>248</v>
      </c>
      <c r="AQ9" s="645"/>
      <c r="AR9" s="645"/>
      <c r="AS9" s="645"/>
      <c r="AT9" s="645"/>
      <c r="AU9" s="645"/>
      <c r="AV9" s="645"/>
      <c r="AW9" s="645"/>
      <c r="AX9" s="645"/>
      <c r="AY9" s="645"/>
      <c r="AZ9" s="645"/>
      <c r="BA9" s="645"/>
      <c r="BB9" s="645"/>
      <c r="BC9" s="645"/>
      <c r="BD9" s="645"/>
      <c r="BE9" s="645"/>
      <c r="BF9" s="646"/>
      <c r="BG9" s="647">
        <v>355184</v>
      </c>
      <c r="BH9" s="648"/>
      <c r="BI9" s="648"/>
      <c r="BJ9" s="648"/>
      <c r="BK9" s="648"/>
      <c r="BL9" s="648"/>
      <c r="BM9" s="648"/>
      <c r="BN9" s="649"/>
      <c r="BO9" s="643">
        <v>32.700000000000003</v>
      </c>
      <c r="BP9" s="643"/>
      <c r="BQ9" s="643"/>
      <c r="BR9" s="643"/>
      <c r="BS9" s="650" t="s">
        <v>130</v>
      </c>
      <c r="BT9" s="650"/>
      <c r="BU9" s="650"/>
      <c r="BV9" s="650"/>
      <c r="BW9" s="650"/>
      <c r="BX9" s="650"/>
      <c r="BY9" s="650"/>
      <c r="BZ9" s="650"/>
      <c r="CA9" s="650"/>
      <c r="CB9" s="654"/>
      <c r="CD9" s="644" t="s">
        <v>249</v>
      </c>
      <c r="CE9" s="645"/>
      <c r="CF9" s="645"/>
      <c r="CG9" s="645"/>
      <c r="CH9" s="645"/>
      <c r="CI9" s="645"/>
      <c r="CJ9" s="645"/>
      <c r="CK9" s="645"/>
      <c r="CL9" s="645"/>
      <c r="CM9" s="645"/>
      <c r="CN9" s="645"/>
      <c r="CO9" s="645"/>
      <c r="CP9" s="645"/>
      <c r="CQ9" s="646"/>
      <c r="CR9" s="647">
        <v>324355</v>
      </c>
      <c r="CS9" s="648"/>
      <c r="CT9" s="648"/>
      <c r="CU9" s="648"/>
      <c r="CV9" s="648"/>
      <c r="CW9" s="648"/>
      <c r="CX9" s="648"/>
      <c r="CY9" s="649"/>
      <c r="CZ9" s="643">
        <v>6.2</v>
      </c>
      <c r="DA9" s="643"/>
      <c r="DB9" s="643"/>
      <c r="DC9" s="643"/>
      <c r="DD9" s="666">
        <v>1167</v>
      </c>
      <c r="DE9" s="648"/>
      <c r="DF9" s="648"/>
      <c r="DG9" s="648"/>
      <c r="DH9" s="648"/>
      <c r="DI9" s="648"/>
      <c r="DJ9" s="648"/>
      <c r="DK9" s="648"/>
      <c r="DL9" s="648"/>
      <c r="DM9" s="648"/>
      <c r="DN9" s="648"/>
      <c r="DO9" s="648"/>
      <c r="DP9" s="649"/>
      <c r="DQ9" s="666">
        <v>241649</v>
      </c>
      <c r="DR9" s="648"/>
      <c r="DS9" s="648"/>
      <c r="DT9" s="648"/>
      <c r="DU9" s="648"/>
      <c r="DV9" s="648"/>
      <c r="DW9" s="648"/>
      <c r="DX9" s="648"/>
      <c r="DY9" s="648"/>
      <c r="DZ9" s="648"/>
      <c r="EA9" s="648"/>
      <c r="EB9" s="648"/>
      <c r="EC9" s="667"/>
    </row>
    <row r="10" spans="2:143" ht="11.25" customHeight="1" x14ac:dyDescent="0.15">
      <c r="B10" s="644" t="s">
        <v>250</v>
      </c>
      <c r="C10" s="645"/>
      <c r="D10" s="645"/>
      <c r="E10" s="645"/>
      <c r="F10" s="645"/>
      <c r="G10" s="645"/>
      <c r="H10" s="645"/>
      <c r="I10" s="645"/>
      <c r="J10" s="645"/>
      <c r="K10" s="645"/>
      <c r="L10" s="645"/>
      <c r="M10" s="645"/>
      <c r="N10" s="645"/>
      <c r="O10" s="645"/>
      <c r="P10" s="645"/>
      <c r="Q10" s="646"/>
      <c r="R10" s="647" t="s">
        <v>130</v>
      </c>
      <c r="S10" s="648"/>
      <c r="T10" s="648"/>
      <c r="U10" s="648"/>
      <c r="V10" s="648"/>
      <c r="W10" s="648"/>
      <c r="X10" s="648"/>
      <c r="Y10" s="649"/>
      <c r="Z10" s="643" t="s">
        <v>130</v>
      </c>
      <c r="AA10" s="643"/>
      <c r="AB10" s="643"/>
      <c r="AC10" s="643"/>
      <c r="AD10" s="650" t="s">
        <v>130</v>
      </c>
      <c r="AE10" s="650"/>
      <c r="AF10" s="650"/>
      <c r="AG10" s="650"/>
      <c r="AH10" s="650"/>
      <c r="AI10" s="650"/>
      <c r="AJ10" s="650"/>
      <c r="AK10" s="650"/>
      <c r="AL10" s="651" t="s">
        <v>130</v>
      </c>
      <c r="AM10" s="652"/>
      <c r="AN10" s="652"/>
      <c r="AO10" s="653"/>
      <c r="AP10" s="644" t="s">
        <v>251</v>
      </c>
      <c r="AQ10" s="645"/>
      <c r="AR10" s="645"/>
      <c r="AS10" s="645"/>
      <c r="AT10" s="645"/>
      <c r="AU10" s="645"/>
      <c r="AV10" s="645"/>
      <c r="AW10" s="645"/>
      <c r="AX10" s="645"/>
      <c r="AY10" s="645"/>
      <c r="AZ10" s="645"/>
      <c r="BA10" s="645"/>
      <c r="BB10" s="645"/>
      <c r="BC10" s="645"/>
      <c r="BD10" s="645"/>
      <c r="BE10" s="645"/>
      <c r="BF10" s="646"/>
      <c r="BG10" s="647">
        <v>25708</v>
      </c>
      <c r="BH10" s="648"/>
      <c r="BI10" s="648"/>
      <c r="BJ10" s="648"/>
      <c r="BK10" s="648"/>
      <c r="BL10" s="648"/>
      <c r="BM10" s="648"/>
      <c r="BN10" s="649"/>
      <c r="BO10" s="643">
        <v>2.4</v>
      </c>
      <c r="BP10" s="643"/>
      <c r="BQ10" s="643"/>
      <c r="BR10" s="643"/>
      <c r="BS10" s="650" t="s">
        <v>130</v>
      </c>
      <c r="BT10" s="650"/>
      <c r="BU10" s="650"/>
      <c r="BV10" s="650"/>
      <c r="BW10" s="650"/>
      <c r="BX10" s="650"/>
      <c r="BY10" s="650"/>
      <c r="BZ10" s="650"/>
      <c r="CA10" s="650"/>
      <c r="CB10" s="654"/>
      <c r="CD10" s="644" t="s">
        <v>252</v>
      </c>
      <c r="CE10" s="645"/>
      <c r="CF10" s="645"/>
      <c r="CG10" s="645"/>
      <c r="CH10" s="645"/>
      <c r="CI10" s="645"/>
      <c r="CJ10" s="645"/>
      <c r="CK10" s="645"/>
      <c r="CL10" s="645"/>
      <c r="CM10" s="645"/>
      <c r="CN10" s="645"/>
      <c r="CO10" s="645"/>
      <c r="CP10" s="645"/>
      <c r="CQ10" s="646"/>
      <c r="CR10" s="647" t="s">
        <v>130</v>
      </c>
      <c r="CS10" s="648"/>
      <c r="CT10" s="648"/>
      <c r="CU10" s="648"/>
      <c r="CV10" s="648"/>
      <c r="CW10" s="648"/>
      <c r="CX10" s="648"/>
      <c r="CY10" s="649"/>
      <c r="CZ10" s="643" t="s">
        <v>130</v>
      </c>
      <c r="DA10" s="643"/>
      <c r="DB10" s="643"/>
      <c r="DC10" s="643"/>
      <c r="DD10" s="666" t="s">
        <v>130</v>
      </c>
      <c r="DE10" s="648"/>
      <c r="DF10" s="648"/>
      <c r="DG10" s="648"/>
      <c r="DH10" s="648"/>
      <c r="DI10" s="648"/>
      <c r="DJ10" s="648"/>
      <c r="DK10" s="648"/>
      <c r="DL10" s="648"/>
      <c r="DM10" s="648"/>
      <c r="DN10" s="648"/>
      <c r="DO10" s="648"/>
      <c r="DP10" s="649"/>
      <c r="DQ10" s="666" t="s">
        <v>130</v>
      </c>
      <c r="DR10" s="648"/>
      <c r="DS10" s="648"/>
      <c r="DT10" s="648"/>
      <c r="DU10" s="648"/>
      <c r="DV10" s="648"/>
      <c r="DW10" s="648"/>
      <c r="DX10" s="648"/>
      <c r="DY10" s="648"/>
      <c r="DZ10" s="648"/>
      <c r="EA10" s="648"/>
      <c r="EB10" s="648"/>
      <c r="EC10" s="667"/>
    </row>
    <row r="11" spans="2:143" ht="11.25" customHeight="1" x14ac:dyDescent="0.15">
      <c r="B11" s="644" t="s">
        <v>253</v>
      </c>
      <c r="C11" s="645"/>
      <c r="D11" s="645"/>
      <c r="E11" s="645"/>
      <c r="F11" s="645"/>
      <c r="G11" s="645"/>
      <c r="H11" s="645"/>
      <c r="I11" s="645"/>
      <c r="J11" s="645"/>
      <c r="K11" s="645"/>
      <c r="L11" s="645"/>
      <c r="M11" s="645"/>
      <c r="N11" s="645"/>
      <c r="O11" s="645"/>
      <c r="P11" s="645"/>
      <c r="Q11" s="646"/>
      <c r="R11" s="647">
        <v>178875</v>
      </c>
      <c r="S11" s="648"/>
      <c r="T11" s="648"/>
      <c r="U11" s="648"/>
      <c r="V11" s="648"/>
      <c r="W11" s="648"/>
      <c r="X11" s="648"/>
      <c r="Y11" s="649"/>
      <c r="Z11" s="651">
        <v>3.2</v>
      </c>
      <c r="AA11" s="652"/>
      <c r="AB11" s="652"/>
      <c r="AC11" s="669"/>
      <c r="AD11" s="666">
        <v>178875</v>
      </c>
      <c r="AE11" s="648"/>
      <c r="AF11" s="648"/>
      <c r="AG11" s="648"/>
      <c r="AH11" s="648"/>
      <c r="AI11" s="648"/>
      <c r="AJ11" s="648"/>
      <c r="AK11" s="649"/>
      <c r="AL11" s="651">
        <v>6.5</v>
      </c>
      <c r="AM11" s="652"/>
      <c r="AN11" s="652"/>
      <c r="AO11" s="653"/>
      <c r="AP11" s="644" t="s">
        <v>254</v>
      </c>
      <c r="AQ11" s="645"/>
      <c r="AR11" s="645"/>
      <c r="AS11" s="645"/>
      <c r="AT11" s="645"/>
      <c r="AU11" s="645"/>
      <c r="AV11" s="645"/>
      <c r="AW11" s="645"/>
      <c r="AX11" s="645"/>
      <c r="AY11" s="645"/>
      <c r="AZ11" s="645"/>
      <c r="BA11" s="645"/>
      <c r="BB11" s="645"/>
      <c r="BC11" s="645"/>
      <c r="BD11" s="645"/>
      <c r="BE11" s="645"/>
      <c r="BF11" s="646"/>
      <c r="BG11" s="647">
        <v>34466</v>
      </c>
      <c r="BH11" s="648"/>
      <c r="BI11" s="648"/>
      <c r="BJ11" s="648"/>
      <c r="BK11" s="648"/>
      <c r="BL11" s="648"/>
      <c r="BM11" s="648"/>
      <c r="BN11" s="649"/>
      <c r="BO11" s="643">
        <v>3.2</v>
      </c>
      <c r="BP11" s="643"/>
      <c r="BQ11" s="643"/>
      <c r="BR11" s="643"/>
      <c r="BS11" s="650">
        <v>9116</v>
      </c>
      <c r="BT11" s="650"/>
      <c r="BU11" s="650"/>
      <c r="BV11" s="650"/>
      <c r="BW11" s="650"/>
      <c r="BX11" s="650"/>
      <c r="BY11" s="650"/>
      <c r="BZ11" s="650"/>
      <c r="CA11" s="650"/>
      <c r="CB11" s="654"/>
      <c r="CD11" s="644" t="s">
        <v>255</v>
      </c>
      <c r="CE11" s="645"/>
      <c r="CF11" s="645"/>
      <c r="CG11" s="645"/>
      <c r="CH11" s="645"/>
      <c r="CI11" s="645"/>
      <c r="CJ11" s="645"/>
      <c r="CK11" s="645"/>
      <c r="CL11" s="645"/>
      <c r="CM11" s="645"/>
      <c r="CN11" s="645"/>
      <c r="CO11" s="645"/>
      <c r="CP11" s="645"/>
      <c r="CQ11" s="646"/>
      <c r="CR11" s="647">
        <v>61691</v>
      </c>
      <c r="CS11" s="648"/>
      <c r="CT11" s="648"/>
      <c r="CU11" s="648"/>
      <c r="CV11" s="648"/>
      <c r="CW11" s="648"/>
      <c r="CX11" s="648"/>
      <c r="CY11" s="649"/>
      <c r="CZ11" s="643">
        <v>1.2</v>
      </c>
      <c r="DA11" s="643"/>
      <c r="DB11" s="643"/>
      <c r="DC11" s="643"/>
      <c r="DD11" s="666">
        <v>33451</v>
      </c>
      <c r="DE11" s="648"/>
      <c r="DF11" s="648"/>
      <c r="DG11" s="648"/>
      <c r="DH11" s="648"/>
      <c r="DI11" s="648"/>
      <c r="DJ11" s="648"/>
      <c r="DK11" s="648"/>
      <c r="DL11" s="648"/>
      <c r="DM11" s="648"/>
      <c r="DN11" s="648"/>
      <c r="DO11" s="648"/>
      <c r="DP11" s="649"/>
      <c r="DQ11" s="666">
        <v>26434</v>
      </c>
      <c r="DR11" s="648"/>
      <c r="DS11" s="648"/>
      <c r="DT11" s="648"/>
      <c r="DU11" s="648"/>
      <c r="DV11" s="648"/>
      <c r="DW11" s="648"/>
      <c r="DX11" s="648"/>
      <c r="DY11" s="648"/>
      <c r="DZ11" s="648"/>
      <c r="EA11" s="648"/>
      <c r="EB11" s="648"/>
      <c r="EC11" s="667"/>
    </row>
    <row r="12" spans="2:143" ht="11.25" customHeight="1" x14ac:dyDescent="0.15">
      <c r="B12" s="644" t="s">
        <v>256</v>
      </c>
      <c r="C12" s="645"/>
      <c r="D12" s="645"/>
      <c r="E12" s="645"/>
      <c r="F12" s="645"/>
      <c r="G12" s="645"/>
      <c r="H12" s="645"/>
      <c r="I12" s="645"/>
      <c r="J12" s="645"/>
      <c r="K12" s="645"/>
      <c r="L12" s="645"/>
      <c r="M12" s="645"/>
      <c r="N12" s="645"/>
      <c r="O12" s="645"/>
      <c r="P12" s="645"/>
      <c r="Q12" s="646"/>
      <c r="R12" s="647" t="s">
        <v>130</v>
      </c>
      <c r="S12" s="648"/>
      <c r="T12" s="648"/>
      <c r="U12" s="648"/>
      <c r="V12" s="648"/>
      <c r="W12" s="648"/>
      <c r="X12" s="648"/>
      <c r="Y12" s="649"/>
      <c r="Z12" s="643" t="s">
        <v>130</v>
      </c>
      <c r="AA12" s="643"/>
      <c r="AB12" s="643"/>
      <c r="AC12" s="643"/>
      <c r="AD12" s="650" t="s">
        <v>130</v>
      </c>
      <c r="AE12" s="650"/>
      <c r="AF12" s="650"/>
      <c r="AG12" s="650"/>
      <c r="AH12" s="650"/>
      <c r="AI12" s="650"/>
      <c r="AJ12" s="650"/>
      <c r="AK12" s="650"/>
      <c r="AL12" s="651" t="s">
        <v>130</v>
      </c>
      <c r="AM12" s="652"/>
      <c r="AN12" s="652"/>
      <c r="AO12" s="653"/>
      <c r="AP12" s="644" t="s">
        <v>257</v>
      </c>
      <c r="AQ12" s="645"/>
      <c r="AR12" s="645"/>
      <c r="AS12" s="645"/>
      <c r="AT12" s="645"/>
      <c r="AU12" s="645"/>
      <c r="AV12" s="645"/>
      <c r="AW12" s="645"/>
      <c r="AX12" s="645"/>
      <c r="AY12" s="645"/>
      <c r="AZ12" s="645"/>
      <c r="BA12" s="645"/>
      <c r="BB12" s="645"/>
      <c r="BC12" s="645"/>
      <c r="BD12" s="645"/>
      <c r="BE12" s="645"/>
      <c r="BF12" s="646"/>
      <c r="BG12" s="647">
        <v>602761</v>
      </c>
      <c r="BH12" s="648"/>
      <c r="BI12" s="648"/>
      <c r="BJ12" s="648"/>
      <c r="BK12" s="648"/>
      <c r="BL12" s="648"/>
      <c r="BM12" s="648"/>
      <c r="BN12" s="649"/>
      <c r="BO12" s="643">
        <v>55.5</v>
      </c>
      <c r="BP12" s="643"/>
      <c r="BQ12" s="643"/>
      <c r="BR12" s="643"/>
      <c r="BS12" s="650" t="s">
        <v>130</v>
      </c>
      <c r="BT12" s="650"/>
      <c r="BU12" s="650"/>
      <c r="BV12" s="650"/>
      <c r="BW12" s="650"/>
      <c r="BX12" s="650"/>
      <c r="BY12" s="650"/>
      <c r="BZ12" s="650"/>
      <c r="CA12" s="650"/>
      <c r="CB12" s="654"/>
      <c r="CD12" s="644" t="s">
        <v>258</v>
      </c>
      <c r="CE12" s="645"/>
      <c r="CF12" s="645"/>
      <c r="CG12" s="645"/>
      <c r="CH12" s="645"/>
      <c r="CI12" s="645"/>
      <c r="CJ12" s="645"/>
      <c r="CK12" s="645"/>
      <c r="CL12" s="645"/>
      <c r="CM12" s="645"/>
      <c r="CN12" s="645"/>
      <c r="CO12" s="645"/>
      <c r="CP12" s="645"/>
      <c r="CQ12" s="646"/>
      <c r="CR12" s="647">
        <v>72094</v>
      </c>
      <c r="CS12" s="648"/>
      <c r="CT12" s="648"/>
      <c r="CU12" s="648"/>
      <c r="CV12" s="648"/>
      <c r="CW12" s="648"/>
      <c r="CX12" s="648"/>
      <c r="CY12" s="649"/>
      <c r="CZ12" s="643">
        <v>1.4</v>
      </c>
      <c r="DA12" s="643"/>
      <c r="DB12" s="643"/>
      <c r="DC12" s="643"/>
      <c r="DD12" s="666">
        <v>30718</v>
      </c>
      <c r="DE12" s="648"/>
      <c r="DF12" s="648"/>
      <c r="DG12" s="648"/>
      <c r="DH12" s="648"/>
      <c r="DI12" s="648"/>
      <c r="DJ12" s="648"/>
      <c r="DK12" s="648"/>
      <c r="DL12" s="648"/>
      <c r="DM12" s="648"/>
      <c r="DN12" s="648"/>
      <c r="DO12" s="648"/>
      <c r="DP12" s="649"/>
      <c r="DQ12" s="666">
        <v>72094</v>
      </c>
      <c r="DR12" s="648"/>
      <c r="DS12" s="648"/>
      <c r="DT12" s="648"/>
      <c r="DU12" s="648"/>
      <c r="DV12" s="648"/>
      <c r="DW12" s="648"/>
      <c r="DX12" s="648"/>
      <c r="DY12" s="648"/>
      <c r="DZ12" s="648"/>
      <c r="EA12" s="648"/>
      <c r="EB12" s="648"/>
      <c r="EC12" s="667"/>
    </row>
    <row r="13" spans="2:143" ht="11.25" customHeight="1" x14ac:dyDescent="0.15">
      <c r="B13" s="644" t="s">
        <v>259</v>
      </c>
      <c r="C13" s="645"/>
      <c r="D13" s="645"/>
      <c r="E13" s="645"/>
      <c r="F13" s="645"/>
      <c r="G13" s="645"/>
      <c r="H13" s="645"/>
      <c r="I13" s="645"/>
      <c r="J13" s="645"/>
      <c r="K13" s="645"/>
      <c r="L13" s="645"/>
      <c r="M13" s="645"/>
      <c r="N13" s="645"/>
      <c r="O13" s="645"/>
      <c r="P13" s="645"/>
      <c r="Q13" s="646"/>
      <c r="R13" s="647" t="s">
        <v>130</v>
      </c>
      <c r="S13" s="648"/>
      <c r="T13" s="648"/>
      <c r="U13" s="648"/>
      <c r="V13" s="648"/>
      <c r="W13" s="648"/>
      <c r="X13" s="648"/>
      <c r="Y13" s="649"/>
      <c r="Z13" s="643" t="s">
        <v>130</v>
      </c>
      <c r="AA13" s="643"/>
      <c r="AB13" s="643"/>
      <c r="AC13" s="643"/>
      <c r="AD13" s="650" t="s">
        <v>130</v>
      </c>
      <c r="AE13" s="650"/>
      <c r="AF13" s="650"/>
      <c r="AG13" s="650"/>
      <c r="AH13" s="650"/>
      <c r="AI13" s="650"/>
      <c r="AJ13" s="650"/>
      <c r="AK13" s="650"/>
      <c r="AL13" s="651" t="s">
        <v>130</v>
      </c>
      <c r="AM13" s="652"/>
      <c r="AN13" s="652"/>
      <c r="AO13" s="653"/>
      <c r="AP13" s="644" t="s">
        <v>260</v>
      </c>
      <c r="AQ13" s="645"/>
      <c r="AR13" s="645"/>
      <c r="AS13" s="645"/>
      <c r="AT13" s="645"/>
      <c r="AU13" s="645"/>
      <c r="AV13" s="645"/>
      <c r="AW13" s="645"/>
      <c r="AX13" s="645"/>
      <c r="AY13" s="645"/>
      <c r="AZ13" s="645"/>
      <c r="BA13" s="645"/>
      <c r="BB13" s="645"/>
      <c r="BC13" s="645"/>
      <c r="BD13" s="645"/>
      <c r="BE13" s="645"/>
      <c r="BF13" s="646"/>
      <c r="BG13" s="647">
        <v>602761</v>
      </c>
      <c r="BH13" s="648"/>
      <c r="BI13" s="648"/>
      <c r="BJ13" s="648"/>
      <c r="BK13" s="648"/>
      <c r="BL13" s="648"/>
      <c r="BM13" s="648"/>
      <c r="BN13" s="649"/>
      <c r="BO13" s="643">
        <v>55.5</v>
      </c>
      <c r="BP13" s="643"/>
      <c r="BQ13" s="643"/>
      <c r="BR13" s="643"/>
      <c r="BS13" s="650" t="s">
        <v>130</v>
      </c>
      <c r="BT13" s="650"/>
      <c r="BU13" s="650"/>
      <c r="BV13" s="650"/>
      <c r="BW13" s="650"/>
      <c r="BX13" s="650"/>
      <c r="BY13" s="650"/>
      <c r="BZ13" s="650"/>
      <c r="CA13" s="650"/>
      <c r="CB13" s="654"/>
      <c r="CD13" s="644" t="s">
        <v>261</v>
      </c>
      <c r="CE13" s="645"/>
      <c r="CF13" s="645"/>
      <c r="CG13" s="645"/>
      <c r="CH13" s="645"/>
      <c r="CI13" s="645"/>
      <c r="CJ13" s="645"/>
      <c r="CK13" s="645"/>
      <c r="CL13" s="645"/>
      <c r="CM13" s="645"/>
      <c r="CN13" s="645"/>
      <c r="CO13" s="645"/>
      <c r="CP13" s="645"/>
      <c r="CQ13" s="646"/>
      <c r="CR13" s="647">
        <v>925974</v>
      </c>
      <c r="CS13" s="648"/>
      <c r="CT13" s="648"/>
      <c r="CU13" s="648"/>
      <c r="CV13" s="648"/>
      <c r="CW13" s="648"/>
      <c r="CX13" s="648"/>
      <c r="CY13" s="649"/>
      <c r="CZ13" s="643">
        <v>17.7</v>
      </c>
      <c r="DA13" s="643"/>
      <c r="DB13" s="643"/>
      <c r="DC13" s="643"/>
      <c r="DD13" s="666">
        <v>725803</v>
      </c>
      <c r="DE13" s="648"/>
      <c r="DF13" s="648"/>
      <c r="DG13" s="648"/>
      <c r="DH13" s="648"/>
      <c r="DI13" s="648"/>
      <c r="DJ13" s="648"/>
      <c r="DK13" s="648"/>
      <c r="DL13" s="648"/>
      <c r="DM13" s="648"/>
      <c r="DN13" s="648"/>
      <c r="DO13" s="648"/>
      <c r="DP13" s="649"/>
      <c r="DQ13" s="666">
        <v>239407</v>
      </c>
      <c r="DR13" s="648"/>
      <c r="DS13" s="648"/>
      <c r="DT13" s="648"/>
      <c r="DU13" s="648"/>
      <c r="DV13" s="648"/>
      <c r="DW13" s="648"/>
      <c r="DX13" s="648"/>
      <c r="DY13" s="648"/>
      <c r="DZ13" s="648"/>
      <c r="EA13" s="648"/>
      <c r="EB13" s="648"/>
      <c r="EC13" s="667"/>
    </row>
    <row r="14" spans="2:143" ht="11.25" customHeight="1" x14ac:dyDescent="0.15">
      <c r="B14" s="644" t="s">
        <v>262</v>
      </c>
      <c r="C14" s="645"/>
      <c r="D14" s="645"/>
      <c r="E14" s="645"/>
      <c r="F14" s="645"/>
      <c r="G14" s="645"/>
      <c r="H14" s="645"/>
      <c r="I14" s="645"/>
      <c r="J14" s="645"/>
      <c r="K14" s="645"/>
      <c r="L14" s="645"/>
      <c r="M14" s="645"/>
      <c r="N14" s="645"/>
      <c r="O14" s="645"/>
      <c r="P14" s="645"/>
      <c r="Q14" s="646"/>
      <c r="R14" s="647" t="s">
        <v>130</v>
      </c>
      <c r="S14" s="648"/>
      <c r="T14" s="648"/>
      <c r="U14" s="648"/>
      <c r="V14" s="648"/>
      <c r="W14" s="648"/>
      <c r="X14" s="648"/>
      <c r="Y14" s="649"/>
      <c r="Z14" s="643" t="s">
        <v>130</v>
      </c>
      <c r="AA14" s="643"/>
      <c r="AB14" s="643"/>
      <c r="AC14" s="643"/>
      <c r="AD14" s="650" t="s">
        <v>130</v>
      </c>
      <c r="AE14" s="650"/>
      <c r="AF14" s="650"/>
      <c r="AG14" s="650"/>
      <c r="AH14" s="650"/>
      <c r="AI14" s="650"/>
      <c r="AJ14" s="650"/>
      <c r="AK14" s="650"/>
      <c r="AL14" s="651" t="s">
        <v>130</v>
      </c>
      <c r="AM14" s="652"/>
      <c r="AN14" s="652"/>
      <c r="AO14" s="653"/>
      <c r="AP14" s="644" t="s">
        <v>263</v>
      </c>
      <c r="AQ14" s="645"/>
      <c r="AR14" s="645"/>
      <c r="AS14" s="645"/>
      <c r="AT14" s="645"/>
      <c r="AU14" s="645"/>
      <c r="AV14" s="645"/>
      <c r="AW14" s="645"/>
      <c r="AX14" s="645"/>
      <c r="AY14" s="645"/>
      <c r="AZ14" s="645"/>
      <c r="BA14" s="645"/>
      <c r="BB14" s="645"/>
      <c r="BC14" s="645"/>
      <c r="BD14" s="645"/>
      <c r="BE14" s="645"/>
      <c r="BF14" s="646"/>
      <c r="BG14" s="647">
        <v>25354</v>
      </c>
      <c r="BH14" s="648"/>
      <c r="BI14" s="648"/>
      <c r="BJ14" s="648"/>
      <c r="BK14" s="648"/>
      <c r="BL14" s="648"/>
      <c r="BM14" s="648"/>
      <c r="BN14" s="649"/>
      <c r="BO14" s="643">
        <v>2.2999999999999998</v>
      </c>
      <c r="BP14" s="643"/>
      <c r="BQ14" s="643"/>
      <c r="BR14" s="643"/>
      <c r="BS14" s="650" t="s">
        <v>130</v>
      </c>
      <c r="BT14" s="650"/>
      <c r="BU14" s="650"/>
      <c r="BV14" s="650"/>
      <c r="BW14" s="650"/>
      <c r="BX14" s="650"/>
      <c r="BY14" s="650"/>
      <c r="BZ14" s="650"/>
      <c r="CA14" s="650"/>
      <c r="CB14" s="654"/>
      <c r="CD14" s="644" t="s">
        <v>264</v>
      </c>
      <c r="CE14" s="645"/>
      <c r="CF14" s="645"/>
      <c r="CG14" s="645"/>
      <c r="CH14" s="645"/>
      <c r="CI14" s="645"/>
      <c r="CJ14" s="645"/>
      <c r="CK14" s="645"/>
      <c r="CL14" s="645"/>
      <c r="CM14" s="645"/>
      <c r="CN14" s="645"/>
      <c r="CO14" s="645"/>
      <c r="CP14" s="645"/>
      <c r="CQ14" s="646"/>
      <c r="CR14" s="647">
        <v>178367</v>
      </c>
      <c r="CS14" s="648"/>
      <c r="CT14" s="648"/>
      <c r="CU14" s="648"/>
      <c r="CV14" s="648"/>
      <c r="CW14" s="648"/>
      <c r="CX14" s="648"/>
      <c r="CY14" s="649"/>
      <c r="CZ14" s="643">
        <v>3.4</v>
      </c>
      <c r="DA14" s="643"/>
      <c r="DB14" s="643"/>
      <c r="DC14" s="643"/>
      <c r="DD14" s="666" t="s">
        <v>130</v>
      </c>
      <c r="DE14" s="648"/>
      <c r="DF14" s="648"/>
      <c r="DG14" s="648"/>
      <c r="DH14" s="648"/>
      <c r="DI14" s="648"/>
      <c r="DJ14" s="648"/>
      <c r="DK14" s="648"/>
      <c r="DL14" s="648"/>
      <c r="DM14" s="648"/>
      <c r="DN14" s="648"/>
      <c r="DO14" s="648"/>
      <c r="DP14" s="649"/>
      <c r="DQ14" s="666">
        <v>176686</v>
      </c>
      <c r="DR14" s="648"/>
      <c r="DS14" s="648"/>
      <c r="DT14" s="648"/>
      <c r="DU14" s="648"/>
      <c r="DV14" s="648"/>
      <c r="DW14" s="648"/>
      <c r="DX14" s="648"/>
      <c r="DY14" s="648"/>
      <c r="DZ14" s="648"/>
      <c r="EA14" s="648"/>
      <c r="EB14" s="648"/>
      <c r="EC14" s="667"/>
    </row>
    <row r="15" spans="2:143" ht="11.25" customHeight="1" x14ac:dyDescent="0.15">
      <c r="B15" s="644" t="s">
        <v>265</v>
      </c>
      <c r="C15" s="645"/>
      <c r="D15" s="645"/>
      <c r="E15" s="645"/>
      <c r="F15" s="645"/>
      <c r="G15" s="645"/>
      <c r="H15" s="645"/>
      <c r="I15" s="645"/>
      <c r="J15" s="645"/>
      <c r="K15" s="645"/>
      <c r="L15" s="645"/>
      <c r="M15" s="645"/>
      <c r="N15" s="645"/>
      <c r="O15" s="645"/>
      <c r="P15" s="645"/>
      <c r="Q15" s="646"/>
      <c r="R15" s="647" t="s">
        <v>130</v>
      </c>
      <c r="S15" s="648"/>
      <c r="T15" s="648"/>
      <c r="U15" s="648"/>
      <c r="V15" s="648"/>
      <c r="W15" s="648"/>
      <c r="X15" s="648"/>
      <c r="Y15" s="649"/>
      <c r="Z15" s="643" t="s">
        <v>130</v>
      </c>
      <c r="AA15" s="643"/>
      <c r="AB15" s="643"/>
      <c r="AC15" s="643"/>
      <c r="AD15" s="650" t="s">
        <v>130</v>
      </c>
      <c r="AE15" s="650"/>
      <c r="AF15" s="650"/>
      <c r="AG15" s="650"/>
      <c r="AH15" s="650"/>
      <c r="AI15" s="650"/>
      <c r="AJ15" s="650"/>
      <c r="AK15" s="650"/>
      <c r="AL15" s="651" t="s">
        <v>130</v>
      </c>
      <c r="AM15" s="652"/>
      <c r="AN15" s="652"/>
      <c r="AO15" s="653"/>
      <c r="AP15" s="644" t="s">
        <v>266</v>
      </c>
      <c r="AQ15" s="645"/>
      <c r="AR15" s="645"/>
      <c r="AS15" s="645"/>
      <c r="AT15" s="645"/>
      <c r="AU15" s="645"/>
      <c r="AV15" s="645"/>
      <c r="AW15" s="645"/>
      <c r="AX15" s="645"/>
      <c r="AY15" s="645"/>
      <c r="AZ15" s="645"/>
      <c r="BA15" s="645"/>
      <c r="BB15" s="645"/>
      <c r="BC15" s="645"/>
      <c r="BD15" s="645"/>
      <c r="BE15" s="645"/>
      <c r="BF15" s="646"/>
      <c r="BG15" s="647">
        <v>28043</v>
      </c>
      <c r="BH15" s="648"/>
      <c r="BI15" s="648"/>
      <c r="BJ15" s="648"/>
      <c r="BK15" s="648"/>
      <c r="BL15" s="648"/>
      <c r="BM15" s="648"/>
      <c r="BN15" s="649"/>
      <c r="BO15" s="643">
        <v>2.6</v>
      </c>
      <c r="BP15" s="643"/>
      <c r="BQ15" s="643"/>
      <c r="BR15" s="643"/>
      <c r="BS15" s="650" t="s">
        <v>130</v>
      </c>
      <c r="BT15" s="650"/>
      <c r="BU15" s="650"/>
      <c r="BV15" s="650"/>
      <c r="BW15" s="650"/>
      <c r="BX15" s="650"/>
      <c r="BY15" s="650"/>
      <c r="BZ15" s="650"/>
      <c r="CA15" s="650"/>
      <c r="CB15" s="654"/>
      <c r="CD15" s="644" t="s">
        <v>267</v>
      </c>
      <c r="CE15" s="645"/>
      <c r="CF15" s="645"/>
      <c r="CG15" s="645"/>
      <c r="CH15" s="645"/>
      <c r="CI15" s="645"/>
      <c r="CJ15" s="645"/>
      <c r="CK15" s="645"/>
      <c r="CL15" s="645"/>
      <c r="CM15" s="645"/>
      <c r="CN15" s="645"/>
      <c r="CO15" s="645"/>
      <c r="CP15" s="645"/>
      <c r="CQ15" s="646"/>
      <c r="CR15" s="647">
        <v>538088</v>
      </c>
      <c r="CS15" s="648"/>
      <c r="CT15" s="648"/>
      <c r="CU15" s="648"/>
      <c r="CV15" s="648"/>
      <c r="CW15" s="648"/>
      <c r="CX15" s="648"/>
      <c r="CY15" s="649"/>
      <c r="CZ15" s="643">
        <v>10.3</v>
      </c>
      <c r="DA15" s="643"/>
      <c r="DB15" s="643"/>
      <c r="DC15" s="643"/>
      <c r="DD15" s="666">
        <v>33924</v>
      </c>
      <c r="DE15" s="648"/>
      <c r="DF15" s="648"/>
      <c r="DG15" s="648"/>
      <c r="DH15" s="648"/>
      <c r="DI15" s="648"/>
      <c r="DJ15" s="648"/>
      <c r="DK15" s="648"/>
      <c r="DL15" s="648"/>
      <c r="DM15" s="648"/>
      <c r="DN15" s="648"/>
      <c r="DO15" s="648"/>
      <c r="DP15" s="649"/>
      <c r="DQ15" s="666">
        <v>476693</v>
      </c>
      <c r="DR15" s="648"/>
      <c r="DS15" s="648"/>
      <c r="DT15" s="648"/>
      <c r="DU15" s="648"/>
      <c r="DV15" s="648"/>
      <c r="DW15" s="648"/>
      <c r="DX15" s="648"/>
      <c r="DY15" s="648"/>
      <c r="DZ15" s="648"/>
      <c r="EA15" s="648"/>
      <c r="EB15" s="648"/>
      <c r="EC15" s="667"/>
    </row>
    <row r="16" spans="2:143" ht="11.25" customHeight="1" x14ac:dyDescent="0.15">
      <c r="B16" s="644" t="s">
        <v>268</v>
      </c>
      <c r="C16" s="645"/>
      <c r="D16" s="645"/>
      <c r="E16" s="645"/>
      <c r="F16" s="645"/>
      <c r="G16" s="645"/>
      <c r="H16" s="645"/>
      <c r="I16" s="645"/>
      <c r="J16" s="645"/>
      <c r="K16" s="645"/>
      <c r="L16" s="645"/>
      <c r="M16" s="645"/>
      <c r="N16" s="645"/>
      <c r="O16" s="645"/>
      <c r="P16" s="645"/>
      <c r="Q16" s="646"/>
      <c r="R16" s="647">
        <v>2689</v>
      </c>
      <c r="S16" s="648"/>
      <c r="T16" s="648"/>
      <c r="U16" s="648"/>
      <c r="V16" s="648"/>
      <c r="W16" s="648"/>
      <c r="X16" s="648"/>
      <c r="Y16" s="649"/>
      <c r="Z16" s="643">
        <v>0</v>
      </c>
      <c r="AA16" s="643"/>
      <c r="AB16" s="643"/>
      <c r="AC16" s="643"/>
      <c r="AD16" s="650">
        <v>2689</v>
      </c>
      <c r="AE16" s="650"/>
      <c r="AF16" s="650"/>
      <c r="AG16" s="650"/>
      <c r="AH16" s="650"/>
      <c r="AI16" s="650"/>
      <c r="AJ16" s="650"/>
      <c r="AK16" s="650"/>
      <c r="AL16" s="651">
        <v>0.1</v>
      </c>
      <c r="AM16" s="652"/>
      <c r="AN16" s="652"/>
      <c r="AO16" s="653"/>
      <c r="AP16" s="644" t="s">
        <v>269</v>
      </c>
      <c r="AQ16" s="645"/>
      <c r="AR16" s="645"/>
      <c r="AS16" s="645"/>
      <c r="AT16" s="645"/>
      <c r="AU16" s="645"/>
      <c r="AV16" s="645"/>
      <c r="AW16" s="645"/>
      <c r="AX16" s="645"/>
      <c r="AY16" s="645"/>
      <c r="AZ16" s="645"/>
      <c r="BA16" s="645"/>
      <c r="BB16" s="645"/>
      <c r="BC16" s="645"/>
      <c r="BD16" s="645"/>
      <c r="BE16" s="645"/>
      <c r="BF16" s="646"/>
      <c r="BG16" s="647" t="s">
        <v>130</v>
      </c>
      <c r="BH16" s="648"/>
      <c r="BI16" s="648"/>
      <c r="BJ16" s="648"/>
      <c r="BK16" s="648"/>
      <c r="BL16" s="648"/>
      <c r="BM16" s="648"/>
      <c r="BN16" s="649"/>
      <c r="BO16" s="643" t="s">
        <v>130</v>
      </c>
      <c r="BP16" s="643"/>
      <c r="BQ16" s="643"/>
      <c r="BR16" s="643"/>
      <c r="BS16" s="650" t="s">
        <v>130</v>
      </c>
      <c r="BT16" s="650"/>
      <c r="BU16" s="650"/>
      <c r="BV16" s="650"/>
      <c r="BW16" s="650"/>
      <c r="BX16" s="650"/>
      <c r="BY16" s="650"/>
      <c r="BZ16" s="650"/>
      <c r="CA16" s="650"/>
      <c r="CB16" s="654"/>
      <c r="CD16" s="644" t="s">
        <v>270</v>
      </c>
      <c r="CE16" s="645"/>
      <c r="CF16" s="645"/>
      <c r="CG16" s="645"/>
      <c r="CH16" s="645"/>
      <c r="CI16" s="645"/>
      <c r="CJ16" s="645"/>
      <c r="CK16" s="645"/>
      <c r="CL16" s="645"/>
      <c r="CM16" s="645"/>
      <c r="CN16" s="645"/>
      <c r="CO16" s="645"/>
      <c r="CP16" s="645"/>
      <c r="CQ16" s="646"/>
      <c r="CR16" s="647" t="s">
        <v>130</v>
      </c>
      <c r="CS16" s="648"/>
      <c r="CT16" s="648"/>
      <c r="CU16" s="648"/>
      <c r="CV16" s="648"/>
      <c r="CW16" s="648"/>
      <c r="CX16" s="648"/>
      <c r="CY16" s="649"/>
      <c r="CZ16" s="643" t="s">
        <v>130</v>
      </c>
      <c r="DA16" s="643"/>
      <c r="DB16" s="643"/>
      <c r="DC16" s="643"/>
      <c r="DD16" s="666" t="s">
        <v>130</v>
      </c>
      <c r="DE16" s="648"/>
      <c r="DF16" s="648"/>
      <c r="DG16" s="648"/>
      <c r="DH16" s="648"/>
      <c r="DI16" s="648"/>
      <c r="DJ16" s="648"/>
      <c r="DK16" s="648"/>
      <c r="DL16" s="648"/>
      <c r="DM16" s="648"/>
      <c r="DN16" s="648"/>
      <c r="DO16" s="648"/>
      <c r="DP16" s="649"/>
      <c r="DQ16" s="666" t="s">
        <v>130</v>
      </c>
      <c r="DR16" s="648"/>
      <c r="DS16" s="648"/>
      <c r="DT16" s="648"/>
      <c r="DU16" s="648"/>
      <c r="DV16" s="648"/>
      <c r="DW16" s="648"/>
      <c r="DX16" s="648"/>
      <c r="DY16" s="648"/>
      <c r="DZ16" s="648"/>
      <c r="EA16" s="648"/>
      <c r="EB16" s="648"/>
      <c r="EC16" s="667"/>
    </row>
    <row r="17" spans="2:133" ht="11.25" customHeight="1" x14ac:dyDescent="0.15">
      <c r="B17" s="644" t="s">
        <v>271</v>
      </c>
      <c r="C17" s="645"/>
      <c r="D17" s="645"/>
      <c r="E17" s="645"/>
      <c r="F17" s="645"/>
      <c r="G17" s="645"/>
      <c r="H17" s="645"/>
      <c r="I17" s="645"/>
      <c r="J17" s="645"/>
      <c r="K17" s="645"/>
      <c r="L17" s="645"/>
      <c r="M17" s="645"/>
      <c r="N17" s="645"/>
      <c r="O17" s="645"/>
      <c r="P17" s="645"/>
      <c r="Q17" s="646"/>
      <c r="R17" s="647">
        <v>20070</v>
      </c>
      <c r="S17" s="648"/>
      <c r="T17" s="648"/>
      <c r="U17" s="648"/>
      <c r="V17" s="648"/>
      <c r="W17" s="648"/>
      <c r="X17" s="648"/>
      <c r="Y17" s="649"/>
      <c r="Z17" s="643">
        <v>0.4</v>
      </c>
      <c r="AA17" s="643"/>
      <c r="AB17" s="643"/>
      <c r="AC17" s="643"/>
      <c r="AD17" s="650">
        <v>20070</v>
      </c>
      <c r="AE17" s="650"/>
      <c r="AF17" s="650"/>
      <c r="AG17" s="650"/>
      <c r="AH17" s="650"/>
      <c r="AI17" s="650"/>
      <c r="AJ17" s="650"/>
      <c r="AK17" s="650"/>
      <c r="AL17" s="651">
        <v>0.7</v>
      </c>
      <c r="AM17" s="652"/>
      <c r="AN17" s="652"/>
      <c r="AO17" s="653"/>
      <c r="AP17" s="644" t="s">
        <v>272</v>
      </c>
      <c r="AQ17" s="645"/>
      <c r="AR17" s="645"/>
      <c r="AS17" s="645"/>
      <c r="AT17" s="645"/>
      <c r="AU17" s="645"/>
      <c r="AV17" s="645"/>
      <c r="AW17" s="645"/>
      <c r="AX17" s="645"/>
      <c r="AY17" s="645"/>
      <c r="AZ17" s="645"/>
      <c r="BA17" s="645"/>
      <c r="BB17" s="645"/>
      <c r="BC17" s="645"/>
      <c r="BD17" s="645"/>
      <c r="BE17" s="645"/>
      <c r="BF17" s="646"/>
      <c r="BG17" s="647" t="s">
        <v>130</v>
      </c>
      <c r="BH17" s="648"/>
      <c r="BI17" s="648"/>
      <c r="BJ17" s="648"/>
      <c r="BK17" s="648"/>
      <c r="BL17" s="648"/>
      <c r="BM17" s="648"/>
      <c r="BN17" s="649"/>
      <c r="BO17" s="643" t="s">
        <v>130</v>
      </c>
      <c r="BP17" s="643"/>
      <c r="BQ17" s="643"/>
      <c r="BR17" s="643"/>
      <c r="BS17" s="650" t="s">
        <v>130</v>
      </c>
      <c r="BT17" s="650"/>
      <c r="BU17" s="650"/>
      <c r="BV17" s="650"/>
      <c r="BW17" s="650"/>
      <c r="BX17" s="650"/>
      <c r="BY17" s="650"/>
      <c r="BZ17" s="650"/>
      <c r="CA17" s="650"/>
      <c r="CB17" s="654"/>
      <c r="CD17" s="644" t="s">
        <v>273</v>
      </c>
      <c r="CE17" s="645"/>
      <c r="CF17" s="645"/>
      <c r="CG17" s="645"/>
      <c r="CH17" s="645"/>
      <c r="CI17" s="645"/>
      <c r="CJ17" s="645"/>
      <c r="CK17" s="645"/>
      <c r="CL17" s="645"/>
      <c r="CM17" s="645"/>
      <c r="CN17" s="645"/>
      <c r="CO17" s="645"/>
      <c r="CP17" s="645"/>
      <c r="CQ17" s="646"/>
      <c r="CR17" s="647">
        <v>605163</v>
      </c>
      <c r="CS17" s="648"/>
      <c r="CT17" s="648"/>
      <c r="CU17" s="648"/>
      <c r="CV17" s="648"/>
      <c r="CW17" s="648"/>
      <c r="CX17" s="648"/>
      <c r="CY17" s="649"/>
      <c r="CZ17" s="643">
        <v>11.6</v>
      </c>
      <c r="DA17" s="643"/>
      <c r="DB17" s="643"/>
      <c r="DC17" s="643"/>
      <c r="DD17" s="666" t="s">
        <v>130</v>
      </c>
      <c r="DE17" s="648"/>
      <c r="DF17" s="648"/>
      <c r="DG17" s="648"/>
      <c r="DH17" s="648"/>
      <c r="DI17" s="648"/>
      <c r="DJ17" s="648"/>
      <c r="DK17" s="648"/>
      <c r="DL17" s="648"/>
      <c r="DM17" s="648"/>
      <c r="DN17" s="648"/>
      <c r="DO17" s="648"/>
      <c r="DP17" s="649"/>
      <c r="DQ17" s="666">
        <v>595376</v>
      </c>
      <c r="DR17" s="648"/>
      <c r="DS17" s="648"/>
      <c r="DT17" s="648"/>
      <c r="DU17" s="648"/>
      <c r="DV17" s="648"/>
      <c r="DW17" s="648"/>
      <c r="DX17" s="648"/>
      <c r="DY17" s="648"/>
      <c r="DZ17" s="648"/>
      <c r="EA17" s="648"/>
      <c r="EB17" s="648"/>
      <c r="EC17" s="667"/>
    </row>
    <row r="18" spans="2:133" ht="11.25" customHeight="1" x14ac:dyDescent="0.15">
      <c r="B18" s="644" t="s">
        <v>274</v>
      </c>
      <c r="C18" s="645"/>
      <c r="D18" s="645"/>
      <c r="E18" s="645"/>
      <c r="F18" s="645"/>
      <c r="G18" s="645"/>
      <c r="H18" s="645"/>
      <c r="I18" s="645"/>
      <c r="J18" s="645"/>
      <c r="K18" s="645"/>
      <c r="L18" s="645"/>
      <c r="M18" s="645"/>
      <c r="N18" s="645"/>
      <c r="O18" s="645"/>
      <c r="P18" s="645"/>
      <c r="Q18" s="646"/>
      <c r="R18" s="647">
        <v>29773</v>
      </c>
      <c r="S18" s="648"/>
      <c r="T18" s="648"/>
      <c r="U18" s="648"/>
      <c r="V18" s="648"/>
      <c r="W18" s="648"/>
      <c r="X18" s="648"/>
      <c r="Y18" s="649"/>
      <c r="Z18" s="643">
        <v>0.5</v>
      </c>
      <c r="AA18" s="643"/>
      <c r="AB18" s="643"/>
      <c r="AC18" s="643"/>
      <c r="AD18" s="650">
        <v>29773</v>
      </c>
      <c r="AE18" s="650"/>
      <c r="AF18" s="650"/>
      <c r="AG18" s="650"/>
      <c r="AH18" s="650"/>
      <c r="AI18" s="650"/>
      <c r="AJ18" s="650"/>
      <c r="AK18" s="650"/>
      <c r="AL18" s="651">
        <v>1.1000000238418579</v>
      </c>
      <c r="AM18" s="652"/>
      <c r="AN18" s="652"/>
      <c r="AO18" s="653"/>
      <c r="AP18" s="644" t="s">
        <v>275</v>
      </c>
      <c r="AQ18" s="645"/>
      <c r="AR18" s="645"/>
      <c r="AS18" s="645"/>
      <c r="AT18" s="645"/>
      <c r="AU18" s="645"/>
      <c r="AV18" s="645"/>
      <c r="AW18" s="645"/>
      <c r="AX18" s="645"/>
      <c r="AY18" s="645"/>
      <c r="AZ18" s="645"/>
      <c r="BA18" s="645"/>
      <c r="BB18" s="645"/>
      <c r="BC18" s="645"/>
      <c r="BD18" s="645"/>
      <c r="BE18" s="645"/>
      <c r="BF18" s="646"/>
      <c r="BG18" s="647" t="s">
        <v>130</v>
      </c>
      <c r="BH18" s="648"/>
      <c r="BI18" s="648"/>
      <c r="BJ18" s="648"/>
      <c r="BK18" s="648"/>
      <c r="BL18" s="648"/>
      <c r="BM18" s="648"/>
      <c r="BN18" s="649"/>
      <c r="BO18" s="643" t="s">
        <v>130</v>
      </c>
      <c r="BP18" s="643"/>
      <c r="BQ18" s="643"/>
      <c r="BR18" s="643"/>
      <c r="BS18" s="650" t="s">
        <v>130</v>
      </c>
      <c r="BT18" s="650"/>
      <c r="BU18" s="650"/>
      <c r="BV18" s="650"/>
      <c r="BW18" s="650"/>
      <c r="BX18" s="650"/>
      <c r="BY18" s="650"/>
      <c r="BZ18" s="650"/>
      <c r="CA18" s="650"/>
      <c r="CB18" s="654"/>
      <c r="CD18" s="644" t="s">
        <v>276</v>
      </c>
      <c r="CE18" s="645"/>
      <c r="CF18" s="645"/>
      <c r="CG18" s="645"/>
      <c r="CH18" s="645"/>
      <c r="CI18" s="645"/>
      <c r="CJ18" s="645"/>
      <c r="CK18" s="645"/>
      <c r="CL18" s="645"/>
      <c r="CM18" s="645"/>
      <c r="CN18" s="645"/>
      <c r="CO18" s="645"/>
      <c r="CP18" s="645"/>
      <c r="CQ18" s="646"/>
      <c r="CR18" s="647" t="s">
        <v>130</v>
      </c>
      <c r="CS18" s="648"/>
      <c r="CT18" s="648"/>
      <c r="CU18" s="648"/>
      <c r="CV18" s="648"/>
      <c r="CW18" s="648"/>
      <c r="CX18" s="648"/>
      <c r="CY18" s="649"/>
      <c r="CZ18" s="643" t="s">
        <v>130</v>
      </c>
      <c r="DA18" s="643"/>
      <c r="DB18" s="643"/>
      <c r="DC18" s="643"/>
      <c r="DD18" s="666" t="s">
        <v>130</v>
      </c>
      <c r="DE18" s="648"/>
      <c r="DF18" s="648"/>
      <c r="DG18" s="648"/>
      <c r="DH18" s="648"/>
      <c r="DI18" s="648"/>
      <c r="DJ18" s="648"/>
      <c r="DK18" s="648"/>
      <c r="DL18" s="648"/>
      <c r="DM18" s="648"/>
      <c r="DN18" s="648"/>
      <c r="DO18" s="648"/>
      <c r="DP18" s="649"/>
      <c r="DQ18" s="666" t="s">
        <v>130</v>
      </c>
      <c r="DR18" s="648"/>
      <c r="DS18" s="648"/>
      <c r="DT18" s="648"/>
      <c r="DU18" s="648"/>
      <c r="DV18" s="648"/>
      <c r="DW18" s="648"/>
      <c r="DX18" s="648"/>
      <c r="DY18" s="648"/>
      <c r="DZ18" s="648"/>
      <c r="EA18" s="648"/>
      <c r="EB18" s="648"/>
      <c r="EC18" s="667"/>
    </row>
    <row r="19" spans="2:133" ht="11.25" customHeight="1" x14ac:dyDescent="0.15">
      <c r="B19" s="644" t="s">
        <v>277</v>
      </c>
      <c r="C19" s="645"/>
      <c r="D19" s="645"/>
      <c r="E19" s="645"/>
      <c r="F19" s="645"/>
      <c r="G19" s="645"/>
      <c r="H19" s="645"/>
      <c r="I19" s="645"/>
      <c r="J19" s="645"/>
      <c r="K19" s="645"/>
      <c r="L19" s="645"/>
      <c r="M19" s="645"/>
      <c r="N19" s="645"/>
      <c r="O19" s="645"/>
      <c r="P19" s="645"/>
      <c r="Q19" s="646"/>
      <c r="R19" s="647">
        <v>7409</v>
      </c>
      <c r="S19" s="648"/>
      <c r="T19" s="648"/>
      <c r="U19" s="648"/>
      <c r="V19" s="648"/>
      <c r="W19" s="648"/>
      <c r="X19" s="648"/>
      <c r="Y19" s="649"/>
      <c r="Z19" s="643">
        <v>0.1</v>
      </c>
      <c r="AA19" s="643"/>
      <c r="AB19" s="643"/>
      <c r="AC19" s="643"/>
      <c r="AD19" s="650">
        <v>7409</v>
      </c>
      <c r="AE19" s="650"/>
      <c r="AF19" s="650"/>
      <c r="AG19" s="650"/>
      <c r="AH19" s="650"/>
      <c r="AI19" s="650"/>
      <c r="AJ19" s="650"/>
      <c r="AK19" s="650"/>
      <c r="AL19" s="651">
        <v>0.3</v>
      </c>
      <c r="AM19" s="652"/>
      <c r="AN19" s="652"/>
      <c r="AO19" s="653"/>
      <c r="AP19" s="644" t="s">
        <v>278</v>
      </c>
      <c r="AQ19" s="645"/>
      <c r="AR19" s="645"/>
      <c r="AS19" s="645"/>
      <c r="AT19" s="645"/>
      <c r="AU19" s="645"/>
      <c r="AV19" s="645"/>
      <c r="AW19" s="645"/>
      <c r="AX19" s="645"/>
      <c r="AY19" s="645"/>
      <c r="AZ19" s="645"/>
      <c r="BA19" s="645"/>
      <c r="BB19" s="645"/>
      <c r="BC19" s="645"/>
      <c r="BD19" s="645"/>
      <c r="BE19" s="645"/>
      <c r="BF19" s="646"/>
      <c r="BG19" s="647" t="s">
        <v>130</v>
      </c>
      <c r="BH19" s="648"/>
      <c r="BI19" s="648"/>
      <c r="BJ19" s="648"/>
      <c r="BK19" s="648"/>
      <c r="BL19" s="648"/>
      <c r="BM19" s="648"/>
      <c r="BN19" s="649"/>
      <c r="BO19" s="643" t="s">
        <v>130</v>
      </c>
      <c r="BP19" s="643"/>
      <c r="BQ19" s="643"/>
      <c r="BR19" s="643"/>
      <c r="BS19" s="650" t="s">
        <v>130</v>
      </c>
      <c r="BT19" s="650"/>
      <c r="BU19" s="650"/>
      <c r="BV19" s="650"/>
      <c r="BW19" s="650"/>
      <c r="BX19" s="650"/>
      <c r="BY19" s="650"/>
      <c r="BZ19" s="650"/>
      <c r="CA19" s="650"/>
      <c r="CB19" s="654"/>
      <c r="CD19" s="644" t="s">
        <v>279</v>
      </c>
      <c r="CE19" s="645"/>
      <c r="CF19" s="645"/>
      <c r="CG19" s="645"/>
      <c r="CH19" s="645"/>
      <c r="CI19" s="645"/>
      <c r="CJ19" s="645"/>
      <c r="CK19" s="645"/>
      <c r="CL19" s="645"/>
      <c r="CM19" s="645"/>
      <c r="CN19" s="645"/>
      <c r="CO19" s="645"/>
      <c r="CP19" s="645"/>
      <c r="CQ19" s="646"/>
      <c r="CR19" s="647" t="s">
        <v>130</v>
      </c>
      <c r="CS19" s="648"/>
      <c r="CT19" s="648"/>
      <c r="CU19" s="648"/>
      <c r="CV19" s="648"/>
      <c r="CW19" s="648"/>
      <c r="CX19" s="648"/>
      <c r="CY19" s="649"/>
      <c r="CZ19" s="643" t="s">
        <v>130</v>
      </c>
      <c r="DA19" s="643"/>
      <c r="DB19" s="643"/>
      <c r="DC19" s="643"/>
      <c r="DD19" s="666" t="s">
        <v>130</v>
      </c>
      <c r="DE19" s="648"/>
      <c r="DF19" s="648"/>
      <c r="DG19" s="648"/>
      <c r="DH19" s="648"/>
      <c r="DI19" s="648"/>
      <c r="DJ19" s="648"/>
      <c r="DK19" s="648"/>
      <c r="DL19" s="648"/>
      <c r="DM19" s="648"/>
      <c r="DN19" s="648"/>
      <c r="DO19" s="648"/>
      <c r="DP19" s="649"/>
      <c r="DQ19" s="666" t="s">
        <v>130</v>
      </c>
      <c r="DR19" s="648"/>
      <c r="DS19" s="648"/>
      <c r="DT19" s="648"/>
      <c r="DU19" s="648"/>
      <c r="DV19" s="648"/>
      <c r="DW19" s="648"/>
      <c r="DX19" s="648"/>
      <c r="DY19" s="648"/>
      <c r="DZ19" s="648"/>
      <c r="EA19" s="648"/>
      <c r="EB19" s="648"/>
      <c r="EC19" s="667"/>
    </row>
    <row r="20" spans="2:133" ht="11.25" customHeight="1" x14ac:dyDescent="0.15">
      <c r="B20" s="644" t="s">
        <v>280</v>
      </c>
      <c r="C20" s="645"/>
      <c r="D20" s="645"/>
      <c r="E20" s="645"/>
      <c r="F20" s="645"/>
      <c r="G20" s="645"/>
      <c r="H20" s="645"/>
      <c r="I20" s="645"/>
      <c r="J20" s="645"/>
      <c r="K20" s="645"/>
      <c r="L20" s="645"/>
      <c r="M20" s="645"/>
      <c r="N20" s="645"/>
      <c r="O20" s="645"/>
      <c r="P20" s="645"/>
      <c r="Q20" s="646"/>
      <c r="R20" s="647">
        <v>906</v>
      </c>
      <c r="S20" s="648"/>
      <c r="T20" s="648"/>
      <c r="U20" s="648"/>
      <c r="V20" s="648"/>
      <c r="W20" s="648"/>
      <c r="X20" s="648"/>
      <c r="Y20" s="649"/>
      <c r="Z20" s="643">
        <v>0</v>
      </c>
      <c r="AA20" s="643"/>
      <c r="AB20" s="643"/>
      <c r="AC20" s="643"/>
      <c r="AD20" s="650">
        <v>906</v>
      </c>
      <c r="AE20" s="650"/>
      <c r="AF20" s="650"/>
      <c r="AG20" s="650"/>
      <c r="AH20" s="650"/>
      <c r="AI20" s="650"/>
      <c r="AJ20" s="650"/>
      <c r="AK20" s="650"/>
      <c r="AL20" s="651">
        <v>0</v>
      </c>
      <c r="AM20" s="652"/>
      <c r="AN20" s="652"/>
      <c r="AO20" s="653"/>
      <c r="AP20" s="644" t="s">
        <v>281</v>
      </c>
      <c r="AQ20" s="645"/>
      <c r="AR20" s="645"/>
      <c r="AS20" s="645"/>
      <c r="AT20" s="645"/>
      <c r="AU20" s="645"/>
      <c r="AV20" s="645"/>
      <c r="AW20" s="645"/>
      <c r="AX20" s="645"/>
      <c r="AY20" s="645"/>
      <c r="AZ20" s="645"/>
      <c r="BA20" s="645"/>
      <c r="BB20" s="645"/>
      <c r="BC20" s="645"/>
      <c r="BD20" s="645"/>
      <c r="BE20" s="645"/>
      <c r="BF20" s="646"/>
      <c r="BG20" s="647" t="s">
        <v>130</v>
      </c>
      <c r="BH20" s="648"/>
      <c r="BI20" s="648"/>
      <c r="BJ20" s="648"/>
      <c r="BK20" s="648"/>
      <c r="BL20" s="648"/>
      <c r="BM20" s="648"/>
      <c r="BN20" s="649"/>
      <c r="BO20" s="643" t="s">
        <v>130</v>
      </c>
      <c r="BP20" s="643"/>
      <c r="BQ20" s="643"/>
      <c r="BR20" s="643"/>
      <c r="BS20" s="650" t="s">
        <v>130</v>
      </c>
      <c r="BT20" s="650"/>
      <c r="BU20" s="650"/>
      <c r="BV20" s="650"/>
      <c r="BW20" s="650"/>
      <c r="BX20" s="650"/>
      <c r="BY20" s="650"/>
      <c r="BZ20" s="650"/>
      <c r="CA20" s="650"/>
      <c r="CB20" s="654"/>
      <c r="CD20" s="644" t="s">
        <v>282</v>
      </c>
      <c r="CE20" s="645"/>
      <c r="CF20" s="645"/>
      <c r="CG20" s="645"/>
      <c r="CH20" s="645"/>
      <c r="CI20" s="645"/>
      <c r="CJ20" s="645"/>
      <c r="CK20" s="645"/>
      <c r="CL20" s="645"/>
      <c r="CM20" s="645"/>
      <c r="CN20" s="645"/>
      <c r="CO20" s="645"/>
      <c r="CP20" s="645"/>
      <c r="CQ20" s="646"/>
      <c r="CR20" s="647">
        <v>5236434</v>
      </c>
      <c r="CS20" s="648"/>
      <c r="CT20" s="648"/>
      <c r="CU20" s="648"/>
      <c r="CV20" s="648"/>
      <c r="CW20" s="648"/>
      <c r="CX20" s="648"/>
      <c r="CY20" s="649"/>
      <c r="CZ20" s="643">
        <v>100</v>
      </c>
      <c r="DA20" s="643"/>
      <c r="DB20" s="643"/>
      <c r="DC20" s="643"/>
      <c r="DD20" s="666">
        <v>990967</v>
      </c>
      <c r="DE20" s="648"/>
      <c r="DF20" s="648"/>
      <c r="DG20" s="648"/>
      <c r="DH20" s="648"/>
      <c r="DI20" s="648"/>
      <c r="DJ20" s="648"/>
      <c r="DK20" s="648"/>
      <c r="DL20" s="648"/>
      <c r="DM20" s="648"/>
      <c r="DN20" s="648"/>
      <c r="DO20" s="648"/>
      <c r="DP20" s="649"/>
      <c r="DQ20" s="666">
        <v>3353457</v>
      </c>
      <c r="DR20" s="648"/>
      <c r="DS20" s="648"/>
      <c r="DT20" s="648"/>
      <c r="DU20" s="648"/>
      <c r="DV20" s="648"/>
      <c r="DW20" s="648"/>
      <c r="DX20" s="648"/>
      <c r="DY20" s="648"/>
      <c r="DZ20" s="648"/>
      <c r="EA20" s="648"/>
      <c r="EB20" s="648"/>
      <c r="EC20" s="667"/>
    </row>
    <row r="21" spans="2:133" ht="11.25" customHeight="1" x14ac:dyDescent="0.15">
      <c r="B21" s="644" t="s">
        <v>283</v>
      </c>
      <c r="C21" s="645"/>
      <c r="D21" s="645"/>
      <c r="E21" s="645"/>
      <c r="F21" s="645"/>
      <c r="G21" s="645"/>
      <c r="H21" s="645"/>
      <c r="I21" s="645"/>
      <c r="J21" s="645"/>
      <c r="K21" s="645"/>
      <c r="L21" s="645"/>
      <c r="M21" s="645"/>
      <c r="N21" s="645"/>
      <c r="O21" s="645"/>
      <c r="P21" s="645"/>
      <c r="Q21" s="646"/>
      <c r="R21" s="647">
        <v>454</v>
      </c>
      <c r="S21" s="648"/>
      <c r="T21" s="648"/>
      <c r="U21" s="648"/>
      <c r="V21" s="648"/>
      <c r="W21" s="648"/>
      <c r="X21" s="648"/>
      <c r="Y21" s="649"/>
      <c r="Z21" s="643">
        <v>0</v>
      </c>
      <c r="AA21" s="643"/>
      <c r="AB21" s="643"/>
      <c r="AC21" s="643"/>
      <c r="AD21" s="650">
        <v>454</v>
      </c>
      <c r="AE21" s="650"/>
      <c r="AF21" s="650"/>
      <c r="AG21" s="650"/>
      <c r="AH21" s="650"/>
      <c r="AI21" s="650"/>
      <c r="AJ21" s="650"/>
      <c r="AK21" s="650"/>
      <c r="AL21" s="651">
        <v>0</v>
      </c>
      <c r="AM21" s="652"/>
      <c r="AN21" s="652"/>
      <c r="AO21" s="653"/>
      <c r="AP21" s="644" t="s">
        <v>284</v>
      </c>
      <c r="AQ21" s="679"/>
      <c r="AR21" s="679"/>
      <c r="AS21" s="679"/>
      <c r="AT21" s="679"/>
      <c r="AU21" s="679"/>
      <c r="AV21" s="679"/>
      <c r="AW21" s="679"/>
      <c r="AX21" s="679"/>
      <c r="AY21" s="679"/>
      <c r="AZ21" s="679"/>
      <c r="BA21" s="679"/>
      <c r="BB21" s="679"/>
      <c r="BC21" s="679"/>
      <c r="BD21" s="679"/>
      <c r="BE21" s="679"/>
      <c r="BF21" s="680"/>
      <c r="BG21" s="647" t="s">
        <v>130</v>
      </c>
      <c r="BH21" s="648"/>
      <c r="BI21" s="648"/>
      <c r="BJ21" s="648"/>
      <c r="BK21" s="648"/>
      <c r="BL21" s="648"/>
      <c r="BM21" s="648"/>
      <c r="BN21" s="649"/>
      <c r="BO21" s="643" t="s">
        <v>130</v>
      </c>
      <c r="BP21" s="643"/>
      <c r="BQ21" s="643"/>
      <c r="BR21" s="643"/>
      <c r="BS21" s="650" t="s">
        <v>130</v>
      </c>
      <c r="BT21" s="650"/>
      <c r="BU21" s="650"/>
      <c r="BV21" s="650"/>
      <c r="BW21" s="650"/>
      <c r="BX21" s="650"/>
      <c r="BY21" s="650"/>
      <c r="BZ21" s="650"/>
      <c r="CA21" s="650"/>
      <c r="CB21" s="654"/>
      <c r="CD21" s="673"/>
      <c r="CE21" s="674"/>
      <c r="CF21" s="674"/>
      <c r="CG21" s="674"/>
      <c r="CH21" s="674"/>
      <c r="CI21" s="674"/>
      <c r="CJ21" s="674"/>
      <c r="CK21" s="674"/>
      <c r="CL21" s="674"/>
      <c r="CM21" s="674"/>
      <c r="CN21" s="674"/>
      <c r="CO21" s="674"/>
      <c r="CP21" s="674"/>
      <c r="CQ21" s="675"/>
      <c r="CR21" s="676"/>
      <c r="CS21" s="671"/>
      <c r="CT21" s="671"/>
      <c r="CU21" s="671"/>
      <c r="CV21" s="671"/>
      <c r="CW21" s="671"/>
      <c r="CX21" s="671"/>
      <c r="CY21" s="677"/>
      <c r="CZ21" s="678"/>
      <c r="DA21" s="678"/>
      <c r="DB21" s="678"/>
      <c r="DC21" s="678"/>
      <c r="DD21" s="670"/>
      <c r="DE21" s="671"/>
      <c r="DF21" s="671"/>
      <c r="DG21" s="671"/>
      <c r="DH21" s="671"/>
      <c r="DI21" s="671"/>
      <c r="DJ21" s="671"/>
      <c r="DK21" s="671"/>
      <c r="DL21" s="671"/>
      <c r="DM21" s="671"/>
      <c r="DN21" s="671"/>
      <c r="DO21" s="671"/>
      <c r="DP21" s="677"/>
      <c r="DQ21" s="670"/>
      <c r="DR21" s="671"/>
      <c r="DS21" s="671"/>
      <c r="DT21" s="671"/>
      <c r="DU21" s="671"/>
      <c r="DV21" s="671"/>
      <c r="DW21" s="671"/>
      <c r="DX21" s="671"/>
      <c r="DY21" s="671"/>
      <c r="DZ21" s="671"/>
      <c r="EA21" s="671"/>
      <c r="EB21" s="671"/>
      <c r="EC21" s="672"/>
    </row>
    <row r="22" spans="2:133" ht="11.25" customHeight="1" x14ac:dyDescent="0.15">
      <c r="B22" s="684" t="s">
        <v>285</v>
      </c>
      <c r="C22" s="685"/>
      <c r="D22" s="685"/>
      <c r="E22" s="685"/>
      <c r="F22" s="685"/>
      <c r="G22" s="685"/>
      <c r="H22" s="685"/>
      <c r="I22" s="685"/>
      <c r="J22" s="685"/>
      <c r="K22" s="685"/>
      <c r="L22" s="685"/>
      <c r="M22" s="685"/>
      <c r="N22" s="685"/>
      <c r="O22" s="685"/>
      <c r="P22" s="685"/>
      <c r="Q22" s="686"/>
      <c r="R22" s="647">
        <v>21004</v>
      </c>
      <c r="S22" s="648"/>
      <c r="T22" s="648"/>
      <c r="U22" s="648"/>
      <c r="V22" s="648"/>
      <c r="W22" s="648"/>
      <c r="X22" s="648"/>
      <c r="Y22" s="649"/>
      <c r="Z22" s="643">
        <v>0.4</v>
      </c>
      <c r="AA22" s="643"/>
      <c r="AB22" s="643"/>
      <c r="AC22" s="643"/>
      <c r="AD22" s="650">
        <v>21004</v>
      </c>
      <c r="AE22" s="650"/>
      <c r="AF22" s="650"/>
      <c r="AG22" s="650"/>
      <c r="AH22" s="650"/>
      <c r="AI22" s="650"/>
      <c r="AJ22" s="650"/>
      <c r="AK22" s="650"/>
      <c r="AL22" s="651">
        <v>0.80000001192092896</v>
      </c>
      <c r="AM22" s="652"/>
      <c r="AN22" s="652"/>
      <c r="AO22" s="653"/>
      <c r="AP22" s="644" t="s">
        <v>286</v>
      </c>
      <c r="AQ22" s="679"/>
      <c r="AR22" s="679"/>
      <c r="AS22" s="679"/>
      <c r="AT22" s="679"/>
      <c r="AU22" s="679"/>
      <c r="AV22" s="679"/>
      <c r="AW22" s="679"/>
      <c r="AX22" s="679"/>
      <c r="AY22" s="679"/>
      <c r="AZ22" s="679"/>
      <c r="BA22" s="679"/>
      <c r="BB22" s="679"/>
      <c r="BC22" s="679"/>
      <c r="BD22" s="679"/>
      <c r="BE22" s="679"/>
      <c r="BF22" s="680"/>
      <c r="BG22" s="647" t="s">
        <v>130</v>
      </c>
      <c r="BH22" s="648"/>
      <c r="BI22" s="648"/>
      <c r="BJ22" s="648"/>
      <c r="BK22" s="648"/>
      <c r="BL22" s="648"/>
      <c r="BM22" s="648"/>
      <c r="BN22" s="649"/>
      <c r="BO22" s="643" t="s">
        <v>130</v>
      </c>
      <c r="BP22" s="643"/>
      <c r="BQ22" s="643"/>
      <c r="BR22" s="643"/>
      <c r="BS22" s="650" t="s">
        <v>130</v>
      </c>
      <c r="BT22" s="650"/>
      <c r="BU22" s="650"/>
      <c r="BV22" s="650"/>
      <c r="BW22" s="650"/>
      <c r="BX22" s="650"/>
      <c r="BY22" s="650"/>
      <c r="BZ22" s="650"/>
      <c r="CA22" s="650"/>
      <c r="CB22" s="654"/>
      <c r="CD22" s="636" t="s">
        <v>287</v>
      </c>
      <c r="CE22" s="637"/>
      <c r="CF22" s="637"/>
      <c r="CG22" s="637"/>
      <c r="CH22" s="637"/>
      <c r="CI22" s="637"/>
      <c r="CJ22" s="637"/>
      <c r="CK22" s="637"/>
      <c r="CL22" s="637"/>
      <c r="CM22" s="637"/>
      <c r="CN22" s="637"/>
      <c r="CO22" s="637"/>
      <c r="CP22" s="637"/>
      <c r="CQ22" s="637"/>
      <c r="CR22" s="637"/>
      <c r="CS22" s="637"/>
      <c r="CT22" s="637"/>
      <c r="CU22" s="637"/>
      <c r="CV22" s="637"/>
      <c r="CW22" s="637"/>
      <c r="CX22" s="637"/>
      <c r="CY22" s="637"/>
      <c r="CZ22" s="637"/>
      <c r="DA22" s="637"/>
      <c r="DB22" s="637"/>
      <c r="DC22" s="637"/>
      <c r="DD22" s="637"/>
      <c r="DE22" s="637"/>
      <c r="DF22" s="637"/>
      <c r="DG22" s="637"/>
      <c r="DH22" s="637"/>
      <c r="DI22" s="637"/>
      <c r="DJ22" s="637"/>
      <c r="DK22" s="637"/>
      <c r="DL22" s="637"/>
      <c r="DM22" s="637"/>
      <c r="DN22" s="637"/>
      <c r="DO22" s="637"/>
      <c r="DP22" s="637"/>
      <c r="DQ22" s="637"/>
      <c r="DR22" s="637"/>
      <c r="DS22" s="637"/>
      <c r="DT22" s="637"/>
      <c r="DU22" s="637"/>
      <c r="DV22" s="637"/>
      <c r="DW22" s="637"/>
      <c r="DX22" s="637"/>
      <c r="DY22" s="637"/>
      <c r="DZ22" s="637"/>
      <c r="EA22" s="637"/>
      <c r="EB22" s="637"/>
      <c r="EC22" s="638"/>
    </row>
    <row r="23" spans="2:133" ht="11.25" customHeight="1" x14ac:dyDescent="0.15">
      <c r="B23" s="644" t="s">
        <v>288</v>
      </c>
      <c r="C23" s="645"/>
      <c r="D23" s="645"/>
      <c r="E23" s="645"/>
      <c r="F23" s="645"/>
      <c r="G23" s="645"/>
      <c r="H23" s="645"/>
      <c r="I23" s="645"/>
      <c r="J23" s="645"/>
      <c r="K23" s="645"/>
      <c r="L23" s="645"/>
      <c r="M23" s="645"/>
      <c r="N23" s="645"/>
      <c r="O23" s="645"/>
      <c r="P23" s="645"/>
      <c r="Q23" s="646"/>
      <c r="R23" s="647">
        <v>1733576</v>
      </c>
      <c r="S23" s="648"/>
      <c r="T23" s="648"/>
      <c r="U23" s="648"/>
      <c r="V23" s="648"/>
      <c r="W23" s="648"/>
      <c r="X23" s="648"/>
      <c r="Y23" s="649"/>
      <c r="Z23" s="643">
        <v>31.1</v>
      </c>
      <c r="AA23" s="643"/>
      <c r="AB23" s="643"/>
      <c r="AC23" s="643"/>
      <c r="AD23" s="650">
        <v>1371257</v>
      </c>
      <c r="AE23" s="650"/>
      <c r="AF23" s="650"/>
      <c r="AG23" s="650"/>
      <c r="AH23" s="650"/>
      <c r="AI23" s="650"/>
      <c r="AJ23" s="650"/>
      <c r="AK23" s="650"/>
      <c r="AL23" s="651">
        <v>49.9</v>
      </c>
      <c r="AM23" s="652"/>
      <c r="AN23" s="652"/>
      <c r="AO23" s="653"/>
      <c r="AP23" s="644" t="s">
        <v>289</v>
      </c>
      <c r="AQ23" s="679"/>
      <c r="AR23" s="679"/>
      <c r="AS23" s="679"/>
      <c r="AT23" s="679"/>
      <c r="AU23" s="679"/>
      <c r="AV23" s="679"/>
      <c r="AW23" s="679"/>
      <c r="AX23" s="679"/>
      <c r="AY23" s="679"/>
      <c r="AZ23" s="679"/>
      <c r="BA23" s="679"/>
      <c r="BB23" s="679"/>
      <c r="BC23" s="679"/>
      <c r="BD23" s="679"/>
      <c r="BE23" s="679"/>
      <c r="BF23" s="680"/>
      <c r="BG23" s="647" t="s">
        <v>130</v>
      </c>
      <c r="BH23" s="648"/>
      <c r="BI23" s="648"/>
      <c r="BJ23" s="648"/>
      <c r="BK23" s="648"/>
      <c r="BL23" s="648"/>
      <c r="BM23" s="648"/>
      <c r="BN23" s="649"/>
      <c r="BO23" s="643" t="s">
        <v>130</v>
      </c>
      <c r="BP23" s="643"/>
      <c r="BQ23" s="643"/>
      <c r="BR23" s="643"/>
      <c r="BS23" s="650" t="s">
        <v>130</v>
      </c>
      <c r="BT23" s="650"/>
      <c r="BU23" s="650"/>
      <c r="BV23" s="650"/>
      <c r="BW23" s="650"/>
      <c r="BX23" s="650"/>
      <c r="BY23" s="650"/>
      <c r="BZ23" s="650"/>
      <c r="CA23" s="650"/>
      <c r="CB23" s="654"/>
      <c r="CD23" s="636" t="s">
        <v>229</v>
      </c>
      <c r="CE23" s="637"/>
      <c r="CF23" s="637"/>
      <c r="CG23" s="637"/>
      <c r="CH23" s="637"/>
      <c r="CI23" s="637"/>
      <c r="CJ23" s="637"/>
      <c r="CK23" s="637"/>
      <c r="CL23" s="637"/>
      <c r="CM23" s="637"/>
      <c r="CN23" s="637"/>
      <c r="CO23" s="637"/>
      <c r="CP23" s="637"/>
      <c r="CQ23" s="638"/>
      <c r="CR23" s="636" t="s">
        <v>290</v>
      </c>
      <c r="CS23" s="637"/>
      <c r="CT23" s="637"/>
      <c r="CU23" s="637"/>
      <c r="CV23" s="637"/>
      <c r="CW23" s="637"/>
      <c r="CX23" s="637"/>
      <c r="CY23" s="638"/>
      <c r="CZ23" s="636" t="s">
        <v>291</v>
      </c>
      <c r="DA23" s="637"/>
      <c r="DB23" s="637"/>
      <c r="DC23" s="638"/>
      <c r="DD23" s="636" t="s">
        <v>292</v>
      </c>
      <c r="DE23" s="637"/>
      <c r="DF23" s="637"/>
      <c r="DG23" s="637"/>
      <c r="DH23" s="637"/>
      <c r="DI23" s="637"/>
      <c r="DJ23" s="637"/>
      <c r="DK23" s="638"/>
      <c r="DL23" s="681" t="s">
        <v>293</v>
      </c>
      <c r="DM23" s="682"/>
      <c r="DN23" s="682"/>
      <c r="DO23" s="682"/>
      <c r="DP23" s="682"/>
      <c r="DQ23" s="682"/>
      <c r="DR23" s="682"/>
      <c r="DS23" s="682"/>
      <c r="DT23" s="682"/>
      <c r="DU23" s="682"/>
      <c r="DV23" s="683"/>
      <c r="DW23" s="636" t="s">
        <v>294</v>
      </c>
      <c r="DX23" s="637"/>
      <c r="DY23" s="637"/>
      <c r="DZ23" s="637"/>
      <c r="EA23" s="637"/>
      <c r="EB23" s="637"/>
      <c r="EC23" s="638"/>
    </row>
    <row r="24" spans="2:133" ht="11.25" customHeight="1" x14ac:dyDescent="0.15">
      <c r="B24" s="644" t="s">
        <v>295</v>
      </c>
      <c r="C24" s="645"/>
      <c r="D24" s="645"/>
      <c r="E24" s="645"/>
      <c r="F24" s="645"/>
      <c r="G24" s="645"/>
      <c r="H24" s="645"/>
      <c r="I24" s="645"/>
      <c r="J24" s="645"/>
      <c r="K24" s="645"/>
      <c r="L24" s="645"/>
      <c r="M24" s="645"/>
      <c r="N24" s="645"/>
      <c r="O24" s="645"/>
      <c r="P24" s="645"/>
      <c r="Q24" s="646"/>
      <c r="R24" s="647">
        <v>1371257</v>
      </c>
      <c r="S24" s="648"/>
      <c r="T24" s="648"/>
      <c r="U24" s="648"/>
      <c r="V24" s="648"/>
      <c r="W24" s="648"/>
      <c r="X24" s="648"/>
      <c r="Y24" s="649"/>
      <c r="Z24" s="643">
        <v>24.6</v>
      </c>
      <c r="AA24" s="643"/>
      <c r="AB24" s="643"/>
      <c r="AC24" s="643"/>
      <c r="AD24" s="650">
        <v>1371257</v>
      </c>
      <c r="AE24" s="650"/>
      <c r="AF24" s="650"/>
      <c r="AG24" s="650"/>
      <c r="AH24" s="650"/>
      <c r="AI24" s="650"/>
      <c r="AJ24" s="650"/>
      <c r="AK24" s="650"/>
      <c r="AL24" s="651">
        <v>49.9</v>
      </c>
      <c r="AM24" s="652"/>
      <c r="AN24" s="652"/>
      <c r="AO24" s="653"/>
      <c r="AP24" s="644" t="s">
        <v>296</v>
      </c>
      <c r="AQ24" s="679"/>
      <c r="AR24" s="679"/>
      <c r="AS24" s="679"/>
      <c r="AT24" s="679"/>
      <c r="AU24" s="679"/>
      <c r="AV24" s="679"/>
      <c r="AW24" s="679"/>
      <c r="AX24" s="679"/>
      <c r="AY24" s="679"/>
      <c r="AZ24" s="679"/>
      <c r="BA24" s="679"/>
      <c r="BB24" s="679"/>
      <c r="BC24" s="679"/>
      <c r="BD24" s="679"/>
      <c r="BE24" s="679"/>
      <c r="BF24" s="680"/>
      <c r="BG24" s="647" t="s">
        <v>130</v>
      </c>
      <c r="BH24" s="648"/>
      <c r="BI24" s="648"/>
      <c r="BJ24" s="648"/>
      <c r="BK24" s="648"/>
      <c r="BL24" s="648"/>
      <c r="BM24" s="648"/>
      <c r="BN24" s="649"/>
      <c r="BO24" s="643" t="s">
        <v>130</v>
      </c>
      <c r="BP24" s="643"/>
      <c r="BQ24" s="643"/>
      <c r="BR24" s="643"/>
      <c r="BS24" s="650" t="s">
        <v>130</v>
      </c>
      <c r="BT24" s="650"/>
      <c r="BU24" s="650"/>
      <c r="BV24" s="650"/>
      <c r="BW24" s="650"/>
      <c r="BX24" s="650"/>
      <c r="BY24" s="650"/>
      <c r="BZ24" s="650"/>
      <c r="CA24" s="650"/>
      <c r="CB24" s="654"/>
      <c r="CD24" s="655" t="s">
        <v>297</v>
      </c>
      <c r="CE24" s="656"/>
      <c r="CF24" s="656"/>
      <c r="CG24" s="656"/>
      <c r="CH24" s="656"/>
      <c r="CI24" s="656"/>
      <c r="CJ24" s="656"/>
      <c r="CK24" s="656"/>
      <c r="CL24" s="656"/>
      <c r="CM24" s="656"/>
      <c r="CN24" s="656"/>
      <c r="CO24" s="656"/>
      <c r="CP24" s="656"/>
      <c r="CQ24" s="657"/>
      <c r="CR24" s="658">
        <v>2282092</v>
      </c>
      <c r="CS24" s="659"/>
      <c r="CT24" s="659"/>
      <c r="CU24" s="659"/>
      <c r="CV24" s="659"/>
      <c r="CW24" s="659"/>
      <c r="CX24" s="659"/>
      <c r="CY24" s="660"/>
      <c r="CZ24" s="663">
        <v>43.6</v>
      </c>
      <c r="DA24" s="664"/>
      <c r="DB24" s="664"/>
      <c r="DC24" s="668"/>
      <c r="DD24" s="687">
        <v>1552214</v>
      </c>
      <c r="DE24" s="659"/>
      <c r="DF24" s="659"/>
      <c r="DG24" s="659"/>
      <c r="DH24" s="659"/>
      <c r="DI24" s="659"/>
      <c r="DJ24" s="659"/>
      <c r="DK24" s="660"/>
      <c r="DL24" s="687">
        <v>1361226</v>
      </c>
      <c r="DM24" s="659"/>
      <c r="DN24" s="659"/>
      <c r="DO24" s="659"/>
      <c r="DP24" s="659"/>
      <c r="DQ24" s="659"/>
      <c r="DR24" s="659"/>
      <c r="DS24" s="659"/>
      <c r="DT24" s="659"/>
      <c r="DU24" s="659"/>
      <c r="DV24" s="660"/>
      <c r="DW24" s="663">
        <v>46.6</v>
      </c>
      <c r="DX24" s="664"/>
      <c r="DY24" s="664"/>
      <c r="DZ24" s="664"/>
      <c r="EA24" s="664"/>
      <c r="EB24" s="664"/>
      <c r="EC24" s="665"/>
    </row>
    <row r="25" spans="2:133" ht="11.25" customHeight="1" x14ac:dyDescent="0.15">
      <c r="B25" s="644" t="s">
        <v>298</v>
      </c>
      <c r="C25" s="645"/>
      <c r="D25" s="645"/>
      <c r="E25" s="645"/>
      <c r="F25" s="645"/>
      <c r="G25" s="645"/>
      <c r="H25" s="645"/>
      <c r="I25" s="645"/>
      <c r="J25" s="645"/>
      <c r="K25" s="645"/>
      <c r="L25" s="645"/>
      <c r="M25" s="645"/>
      <c r="N25" s="645"/>
      <c r="O25" s="645"/>
      <c r="P25" s="645"/>
      <c r="Q25" s="646"/>
      <c r="R25" s="647">
        <v>362319</v>
      </c>
      <c r="S25" s="648"/>
      <c r="T25" s="648"/>
      <c r="U25" s="648"/>
      <c r="V25" s="648"/>
      <c r="W25" s="648"/>
      <c r="X25" s="648"/>
      <c r="Y25" s="649"/>
      <c r="Z25" s="643">
        <v>6.5</v>
      </c>
      <c r="AA25" s="643"/>
      <c r="AB25" s="643"/>
      <c r="AC25" s="643"/>
      <c r="AD25" s="650" t="s">
        <v>130</v>
      </c>
      <c r="AE25" s="650"/>
      <c r="AF25" s="650"/>
      <c r="AG25" s="650"/>
      <c r="AH25" s="650"/>
      <c r="AI25" s="650"/>
      <c r="AJ25" s="650"/>
      <c r="AK25" s="650"/>
      <c r="AL25" s="651" t="s">
        <v>130</v>
      </c>
      <c r="AM25" s="652"/>
      <c r="AN25" s="652"/>
      <c r="AO25" s="653"/>
      <c r="AP25" s="644" t="s">
        <v>299</v>
      </c>
      <c r="AQ25" s="679"/>
      <c r="AR25" s="679"/>
      <c r="AS25" s="679"/>
      <c r="AT25" s="679"/>
      <c r="AU25" s="679"/>
      <c r="AV25" s="679"/>
      <c r="AW25" s="679"/>
      <c r="AX25" s="679"/>
      <c r="AY25" s="679"/>
      <c r="AZ25" s="679"/>
      <c r="BA25" s="679"/>
      <c r="BB25" s="679"/>
      <c r="BC25" s="679"/>
      <c r="BD25" s="679"/>
      <c r="BE25" s="679"/>
      <c r="BF25" s="680"/>
      <c r="BG25" s="647" t="s">
        <v>130</v>
      </c>
      <c r="BH25" s="648"/>
      <c r="BI25" s="648"/>
      <c r="BJ25" s="648"/>
      <c r="BK25" s="648"/>
      <c r="BL25" s="648"/>
      <c r="BM25" s="648"/>
      <c r="BN25" s="649"/>
      <c r="BO25" s="643" t="s">
        <v>130</v>
      </c>
      <c r="BP25" s="643"/>
      <c r="BQ25" s="643"/>
      <c r="BR25" s="643"/>
      <c r="BS25" s="650" t="s">
        <v>130</v>
      </c>
      <c r="BT25" s="650"/>
      <c r="BU25" s="650"/>
      <c r="BV25" s="650"/>
      <c r="BW25" s="650"/>
      <c r="BX25" s="650"/>
      <c r="BY25" s="650"/>
      <c r="BZ25" s="650"/>
      <c r="CA25" s="650"/>
      <c r="CB25" s="654"/>
      <c r="CD25" s="644" t="s">
        <v>300</v>
      </c>
      <c r="CE25" s="645"/>
      <c r="CF25" s="645"/>
      <c r="CG25" s="645"/>
      <c r="CH25" s="645"/>
      <c r="CI25" s="645"/>
      <c r="CJ25" s="645"/>
      <c r="CK25" s="645"/>
      <c r="CL25" s="645"/>
      <c r="CM25" s="645"/>
      <c r="CN25" s="645"/>
      <c r="CO25" s="645"/>
      <c r="CP25" s="645"/>
      <c r="CQ25" s="646"/>
      <c r="CR25" s="647">
        <v>827862</v>
      </c>
      <c r="CS25" s="690"/>
      <c r="CT25" s="690"/>
      <c r="CU25" s="690"/>
      <c r="CV25" s="690"/>
      <c r="CW25" s="690"/>
      <c r="CX25" s="690"/>
      <c r="CY25" s="691"/>
      <c r="CZ25" s="651">
        <v>15.8</v>
      </c>
      <c r="DA25" s="688"/>
      <c r="DB25" s="688"/>
      <c r="DC25" s="692"/>
      <c r="DD25" s="666">
        <v>780836</v>
      </c>
      <c r="DE25" s="690"/>
      <c r="DF25" s="690"/>
      <c r="DG25" s="690"/>
      <c r="DH25" s="690"/>
      <c r="DI25" s="690"/>
      <c r="DJ25" s="690"/>
      <c r="DK25" s="691"/>
      <c r="DL25" s="666">
        <v>765760</v>
      </c>
      <c r="DM25" s="690"/>
      <c r="DN25" s="690"/>
      <c r="DO25" s="690"/>
      <c r="DP25" s="690"/>
      <c r="DQ25" s="690"/>
      <c r="DR25" s="690"/>
      <c r="DS25" s="690"/>
      <c r="DT25" s="690"/>
      <c r="DU25" s="690"/>
      <c r="DV25" s="691"/>
      <c r="DW25" s="651">
        <v>26.2</v>
      </c>
      <c r="DX25" s="688"/>
      <c r="DY25" s="688"/>
      <c r="DZ25" s="688"/>
      <c r="EA25" s="688"/>
      <c r="EB25" s="688"/>
      <c r="EC25" s="689"/>
    </row>
    <row r="26" spans="2:133" ht="11.25" customHeight="1" x14ac:dyDescent="0.15">
      <c r="B26" s="644" t="s">
        <v>301</v>
      </c>
      <c r="C26" s="645"/>
      <c r="D26" s="645"/>
      <c r="E26" s="645"/>
      <c r="F26" s="645"/>
      <c r="G26" s="645"/>
      <c r="H26" s="645"/>
      <c r="I26" s="645"/>
      <c r="J26" s="645"/>
      <c r="K26" s="645"/>
      <c r="L26" s="645"/>
      <c r="M26" s="645"/>
      <c r="N26" s="645"/>
      <c r="O26" s="645"/>
      <c r="P26" s="645"/>
      <c r="Q26" s="646"/>
      <c r="R26" s="647" t="s">
        <v>130</v>
      </c>
      <c r="S26" s="648"/>
      <c r="T26" s="648"/>
      <c r="U26" s="648"/>
      <c r="V26" s="648"/>
      <c r="W26" s="648"/>
      <c r="X26" s="648"/>
      <c r="Y26" s="649"/>
      <c r="Z26" s="643" t="s">
        <v>130</v>
      </c>
      <c r="AA26" s="643"/>
      <c r="AB26" s="643"/>
      <c r="AC26" s="643"/>
      <c r="AD26" s="650" t="s">
        <v>130</v>
      </c>
      <c r="AE26" s="650"/>
      <c r="AF26" s="650"/>
      <c r="AG26" s="650"/>
      <c r="AH26" s="650"/>
      <c r="AI26" s="650"/>
      <c r="AJ26" s="650"/>
      <c r="AK26" s="650"/>
      <c r="AL26" s="651" t="s">
        <v>130</v>
      </c>
      <c r="AM26" s="652"/>
      <c r="AN26" s="652"/>
      <c r="AO26" s="653"/>
      <c r="AP26" s="644" t="s">
        <v>302</v>
      </c>
      <c r="AQ26" s="679"/>
      <c r="AR26" s="679"/>
      <c r="AS26" s="679"/>
      <c r="AT26" s="679"/>
      <c r="AU26" s="679"/>
      <c r="AV26" s="679"/>
      <c r="AW26" s="679"/>
      <c r="AX26" s="679"/>
      <c r="AY26" s="679"/>
      <c r="AZ26" s="679"/>
      <c r="BA26" s="679"/>
      <c r="BB26" s="679"/>
      <c r="BC26" s="679"/>
      <c r="BD26" s="679"/>
      <c r="BE26" s="679"/>
      <c r="BF26" s="680"/>
      <c r="BG26" s="647" t="s">
        <v>130</v>
      </c>
      <c r="BH26" s="648"/>
      <c r="BI26" s="648"/>
      <c r="BJ26" s="648"/>
      <c r="BK26" s="648"/>
      <c r="BL26" s="648"/>
      <c r="BM26" s="648"/>
      <c r="BN26" s="649"/>
      <c r="BO26" s="643" t="s">
        <v>130</v>
      </c>
      <c r="BP26" s="643"/>
      <c r="BQ26" s="643"/>
      <c r="BR26" s="643"/>
      <c r="BS26" s="650" t="s">
        <v>130</v>
      </c>
      <c r="BT26" s="650"/>
      <c r="BU26" s="650"/>
      <c r="BV26" s="650"/>
      <c r="BW26" s="650"/>
      <c r="BX26" s="650"/>
      <c r="BY26" s="650"/>
      <c r="BZ26" s="650"/>
      <c r="CA26" s="650"/>
      <c r="CB26" s="654"/>
      <c r="CD26" s="644" t="s">
        <v>303</v>
      </c>
      <c r="CE26" s="645"/>
      <c r="CF26" s="645"/>
      <c r="CG26" s="645"/>
      <c r="CH26" s="645"/>
      <c r="CI26" s="645"/>
      <c r="CJ26" s="645"/>
      <c r="CK26" s="645"/>
      <c r="CL26" s="645"/>
      <c r="CM26" s="645"/>
      <c r="CN26" s="645"/>
      <c r="CO26" s="645"/>
      <c r="CP26" s="645"/>
      <c r="CQ26" s="646"/>
      <c r="CR26" s="647">
        <v>483716</v>
      </c>
      <c r="CS26" s="648"/>
      <c r="CT26" s="648"/>
      <c r="CU26" s="648"/>
      <c r="CV26" s="648"/>
      <c r="CW26" s="648"/>
      <c r="CX26" s="648"/>
      <c r="CY26" s="649"/>
      <c r="CZ26" s="651">
        <v>9.1999999999999993</v>
      </c>
      <c r="DA26" s="688"/>
      <c r="DB26" s="688"/>
      <c r="DC26" s="692"/>
      <c r="DD26" s="666">
        <v>443414</v>
      </c>
      <c r="DE26" s="648"/>
      <c r="DF26" s="648"/>
      <c r="DG26" s="648"/>
      <c r="DH26" s="648"/>
      <c r="DI26" s="648"/>
      <c r="DJ26" s="648"/>
      <c r="DK26" s="649"/>
      <c r="DL26" s="666" t="s">
        <v>130</v>
      </c>
      <c r="DM26" s="648"/>
      <c r="DN26" s="648"/>
      <c r="DO26" s="648"/>
      <c r="DP26" s="648"/>
      <c r="DQ26" s="648"/>
      <c r="DR26" s="648"/>
      <c r="DS26" s="648"/>
      <c r="DT26" s="648"/>
      <c r="DU26" s="648"/>
      <c r="DV26" s="649"/>
      <c r="DW26" s="651" t="s">
        <v>130</v>
      </c>
      <c r="DX26" s="688"/>
      <c r="DY26" s="688"/>
      <c r="DZ26" s="688"/>
      <c r="EA26" s="688"/>
      <c r="EB26" s="688"/>
      <c r="EC26" s="689"/>
    </row>
    <row r="27" spans="2:133" ht="11.25" customHeight="1" x14ac:dyDescent="0.15">
      <c r="B27" s="644" t="s">
        <v>304</v>
      </c>
      <c r="C27" s="645"/>
      <c r="D27" s="645"/>
      <c r="E27" s="645"/>
      <c r="F27" s="645"/>
      <c r="G27" s="645"/>
      <c r="H27" s="645"/>
      <c r="I27" s="645"/>
      <c r="J27" s="645"/>
      <c r="K27" s="645"/>
      <c r="L27" s="645"/>
      <c r="M27" s="645"/>
      <c r="N27" s="645"/>
      <c r="O27" s="645"/>
      <c r="P27" s="645"/>
      <c r="Q27" s="646"/>
      <c r="R27" s="647">
        <v>3102079</v>
      </c>
      <c r="S27" s="648"/>
      <c r="T27" s="648"/>
      <c r="U27" s="648"/>
      <c r="V27" s="648"/>
      <c r="W27" s="648"/>
      <c r="X27" s="648"/>
      <c r="Y27" s="649"/>
      <c r="Z27" s="643">
        <v>55.6</v>
      </c>
      <c r="AA27" s="643"/>
      <c r="AB27" s="643"/>
      <c r="AC27" s="643"/>
      <c r="AD27" s="650">
        <v>2739760</v>
      </c>
      <c r="AE27" s="650"/>
      <c r="AF27" s="650"/>
      <c r="AG27" s="650"/>
      <c r="AH27" s="650"/>
      <c r="AI27" s="650"/>
      <c r="AJ27" s="650"/>
      <c r="AK27" s="650"/>
      <c r="AL27" s="651">
        <v>99.699996948242188</v>
      </c>
      <c r="AM27" s="652"/>
      <c r="AN27" s="652"/>
      <c r="AO27" s="653"/>
      <c r="AP27" s="644" t="s">
        <v>305</v>
      </c>
      <c r="AQ27" s="645"/>
      <c r="AR27" s="645"/>
      <c r="AS27" s="645"/>
      <c r="AT27" s="645"/>
      <c r="AU27" s="645"/>
      <c r="AV27" s="645"/>
      <c r="AW27" s="645"/>
      <c r="AX27" s="645"/>
      <c r="AY27" s="645"/>
      <c r="AZ27" s="645"/>
      <c r="BA27" s="645"/>
      <c r="BB27" s="645"/>
      <c r="BC27" s="645"/>
      <c r="BD27" s="645"/>
      <c r="BE27" s="645"/>
      <c r="BF27" s="646"/>
      <c r="BG27" s="647">
        <v>1085553</v>
      </c>
      <c r="BH27" s="648"/>
      <c r="BI27" s="648"/>
      <c r="BJ27" s="648"/>
      <c r="BK27" s="648"/>
      <c r="BL27" s="648"/>
      <c r="BM27" s="648"/>
      <c r="BN27" s="649"/>
      <c r="BO27" s="643">
        <v>100</v>
      </c>
      <c r="BP27" s="643"/>
      <c r="BQ27" s="643"/>
      <c r="BR27" s="643"/>
      <c r="BS27" s="650">
        <v>9116</v>
      </c>
      <c r="BT27" s="650"/>
      <c r="BU27" s="650"/>
      <c r="BV27" s="650"/>
      <c r="BW27" s="650"/>
      <c r="BX27" s="650"/>
      <c r="BY27" s="650"/>
      <c r="BZ27" s="650"/>
      <c r="CA27" s="650"/>
      <c r="CB27" s="654"/>
      <c r="CD27" s="644" t="s">
        <v>306</v>
      </c>
      <c r="CE27" s="645"/>
      <c r="CF27" s="645"/>
      <c r="CG27" s="645"/>
      <c r="CH27" s="645"/>
      <c r="CI27" s="645"/>
      <c r="CJ27" s="645"/>
      <c r="CK27" s="645"/>
      <c r="CL27" s="645"/>
      <c r="CM27" s="645"/>
      <c r="CN27" s="645"/>
      <c r="CO27" s="645"/>
      <c r="CP27" s="645"/>
      <c r="CQ27" s="646"/>
      <c r="CR27" s="647">
        <v>849067</v>
      </c>
      <c r="CS27" s="690"/>
      <c r="CT27" s="690"/>
      <c r="CU27" s="690"/>
      <c r="CV27" s="690"/>
      <c r="CW27" s="690"/>
      <c r="CX27" s="690"/>
      <c r="CY27" s="691"/>
      <c r="CZ27" s="651">
        <v>16.2</v>
      </c>
      <c r="DA27" s="688"/>
      <c r="DB27" s="688"/>
      <c r="DC27" s="692"/>
      <c r="DD27" s="666">
        <v>176002</v>
      </c>
      <c r="DE27" s="690"/>
      <c r="DF27" s="690"/>
      <c r="DG27" s="690"/>
      <c r="DH27" s="690"/>
      <c r="DI27" s="690"/>
      <c r="DJ27" s="690"/>
      <c r="DK27" s="691"/>
      <c r="DL27" s="666">
        <v>174656</v>
      </c>
      <c r="DM27" s="690"/>
      <c r="DN27" s="690"/>
      <c r="DO27" s="690"/>
      <c r="DP27" s="690"/>
      <c r="DQ27" s="690"/>
      <c r="DR27" s="690"/>
      <c r="DS27" s="690"/>
      <c r="DT27" s="690"/>
      <c r="DU27" s="690"/>
      <c r="DV27" s="691"/>
      <c r="DW27" s="651">
        <v>6</v>
      </c>
      <c r="DX27" s="688"/>
      <c r="DY27" s="688"/>
      <c r="DZ27" s="688"/>
      <c r="EA27" s="688"/>
      <c r="EB27" s="688"/>
      <c r="EC27" s="689"/>
    </row>
    <row r="28" spans="2:133" ht="11.25" customHeight="1" x14ac:dyDescent="0.15">
      <c r="B28" s="644" t="s">
        <v>307</v>
      </c>
      <c r="C28" s="645"/>
      <c r="D28" s="645"/>
      <c r="E28" s="645"/>
      <c r="F28" s="645"/>
      <c r="G28" s="645"/>
      <c r="H28" s="645"/>
      <c r="I28" s="645"/>
      <c r="J28" s="645"/>
      <c r="K28" s="645"/>
      <c r="L28" s="645"/>
      <c r="M28" s="645"/>
      <c r="N28" s="645"/>
      <c r="O28" s="645"/>
      <c r="P28" s="645"/>
      <c r="Q28" s="646"/>
      <c r="R28" s="647">
        <v>640</v>
      </c>
      <c r="S28" s="648"/>
      <c r="T28" s="648"/>
      <c r="U28" s="648"/>
      <c r="V28" s="648"/>
      <c r="W28" s="648"/>
      <c r="X28" s="648"/>
      <c r="Y28" s="649"/>
      <c r="Z28" s="643">
        <v>0</v>
      </c>
      <c r="AA28" s="643"/>
      <c r="AB28" s="643"/>
      <c r="AC28" s="643"/>
      <c r="AD28" s="650">
        <v>640</v>
      </c>
      <c r="AE28" s="650"/>
      <c r="AF28" s="650"/>
      <c r="AG28" s="650"/>
      <c r="AH28" s="650"/>
      <c r="AI28" s="650"/>
      <c r="AJ28" s="650"/>
      <c r="AK28" s="650"/>
      <c r="AL28" s="651">
        <v>0</v>
      </c>
      <c r="AM28" s="652"/>
      <c r="AN28" s="652"/>
      <c r="AO28" s="653"/>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43"/>
      <c r="BP28" s="643"/>
      <c r="BQ28" s="643"/>
      <c r="BR28" s="643"/>
      <c r="BS28" s="666"/>
      <c r="BT28" s="648"/>
      <c r="BU28" s="648"/>
      <c r="BV28" s="648"/>
      <c r="BW28" s="648"/>
      <c r="BX28" s="648"/>
      <c r="BY28" s="648"/>
      <c r="BZ28" s="648"/>
      <c r="CA28" s="648"/>
      <c r="CB28" s="667"/>
      <c r="CD28" s="644" t="s">
        <v>308</v>
      </c>
      <c r="CE28" s="645"/>
      <c r="CF28" s="645"/>
      <c r="CG28" s="645"/>
      <c r="CH28" s="645"/>
      <c r="CI28" s="645"/>
      <c r="CJ28" s="645"/>
      <c r="CK28" s="645"/>
      <c r="CL28" s="645"/>
      <c r="CM28" s="645"/>
      <c r="CN28" s="645"/>
      <c r="CO28" s="645"/>
      <c r="CP28" s="645"/>
      <c r="CQ28" s="646"/>
      <c r="CR28" s="647">
        <v>605163</v>
      </c>
      <c r="CS28" s="648"/>
      <c r="CT28" s="648"/>
      <c r="CU28" s="648"/>
      <c r="CV28" s="648"/>
      <c r="CW28" s="648"/>
      <c r="CX28" s="648"/>
      <c r="CY28" s="649"/>
      <c r="CZ28" s="651">
        <v>11.6</v>
      </c>
      <c r="DA28" s="688"/>
      <c r="DB28" s="688"/>
      <c r="DC28" s="692"/>
      <c r="DD28" s="666">
        <v>595376</v>
      </c>
      <c r="DE28" s="648"/>
      <c r="DF28" s="648"/>
      <c r="DG28" s="648"/>
      <c r="DH28" s="648"/>
      <c r="DI28" s="648"/>
      <c r="DJ28" s="648"/>
      <c r="DK28" s="649"/>
      <c r="DL28" s="666">
        <v>420810</v>
      </c>
      <c r="DM28" s="648"/>
      <c r="DN28" s="648"/>
      <c r="DO28" s="648"/>
      <c r="DP28" s="648"/>
      <c r="DQ28" s="648"/>
      <c r="DR28" s="648"/>
      <c r="DS28" s="648"/>
      <c r="DT28" s="648"/>
      <c r="DU28" s="648"/>
      <c r="DV28" s="649"/>
      <c r="DW28" s="651">
        <v>14.4</v>
      </c>
      <c r="DX28" s="688"/>
      <c r="DY28" s="688"/>
      <c r="DZ28" s="688"/>
      <c r="EA28" s="688"/>
      <c r="EB28" s="688"/>
      <c r="EC28" s="689"/>
    </row>
    <row r="29" spans="2:133" ht="11.25" customHeight="1" x14ac:dyDescent="0.15">
      <c r="B29" s="644" t="s">
        <v>309</v>
      </c>
      <c r="C29" s="645"/>
      <c r="D29" s="645"/>
      <c r="E29" s="645"/>
      <c r="F29" s="645"/>
      <c r="G29" s="645"/>
      <c r="H29" s="645"/>
      <c r="I29" s="645"/>
      <c r="J29" s="645"/>
      <c r="K29" s="645"/>
      <c r="L29" s="645"/>
      <c r="M29" s="645"/>
      <c r="N29" s="645"/>
      <c r="O29" s="645"/>
      <c r="P29" s="645"/>
      <c r="Q29" s="646"/>
      <c r="R29" s="647">
        <v>40887</v>
      </c>
      <c r="S29" s="648"/>
      <c r="T29" s="648"/>
      <c r="U29" s="648"/>
      <c r="V29" s="648"/>
      <c r="W29" s="648"/>
      <c r="X29" s="648"/>
      <c r="Y29" s="649"/>
      <c r="Z29" s="643">
        <v>0.7</v>
      </c>
      <c r="AA29" s="643"/>
      <c r="AB29" s="643"/>
      <c r="AC29" s="643"/>
      <c r="AD29" s="650">
        <v>1164</v>
      </c>
      <c r="AE29" s="650"/>
      <c r="AF29" s="650"/>
      <c r="AG29" s="650"/>
      <c r="AH29" s="650"/>
      <c r="AI29" s="650"/>
      <c r="AJ29" s="650"/>
      <c r="AK29" s="650"/>
      <c r="AL29" s="651">
        <v>0</v>
      </c>
      <c r="AM29" s="652"/>
      <c r="AN29" s="652"/>
      <c r="AO29" s="653"/>
      <c r="AP29" s="673"/>
      <c r="AQ29" s="674"/>
      <c r="AR29" s="674"/>
      <c r="AS29" s="674"/>
      <c r="AT29" s="674"/>
      <c r="AU29" s="674"/>
      <c r="AV29" s="674"/>
      <c r="AW29" s="674"/>
      <c r="AX29" s="674"/>
      <c r="AY29" s="674"/>
      <c r="AZ29" s="674"/>
      <c r="BA29" s="674"/>
      <c r="BB29" s="674"/>
      <c r="BC29" s="674"/>
      <c r="BD29" s="674"/>
      <c r="BE29" s="674"/>
      <c r="BF29" s="675"/>
      <c r="BG29" s="647"/>
      <c r="BH29" s="648"/>
      <c r="BI29" s="648"/>
      <c r="BJ29" s="648"/>
      <c r="BK29" s="648"/>
      <c r="BL29" s="648"/>
      <c r="BM29" s="648"/>
      <c r="BN29" s="649"/>
      <c r="BO29" s="643"/>
      <c r="BP29" s="643"/>
      <c r="BQ29" s="643"/>
      <c r="BR29" s="643"/>
      <c r="BS29" s="650"/>
      <c r="BT29" s="650"/>
      <c r="BU29" s="650"/>
      <c r="BV29" s="650"/>
      <c r="BW29" s="650"/>
      <c r="BX29" s="650"/>
      <c r="BY29" s="650"/>
      <c r="BZ29" s="650"/>
      <c r="CA29" s="650"/>
      <c r="CB29" s="654"/>
      <c r="CD29" s="713" t="s">
        <v>310</v>
      </c>
      <c r="CE29" s="714"/>
      <c r="CF29" s="644" t="s">
        <v>70</v>
      </c>
      <c r="CG29" s="645"/>
      <c r="CH29" s="645"/>
      <c r="CI29" s="645"/>
      <c r="CJ29" s="645"/>
      <c r="CK29" s="645"/>
      <c r="CL29" s="645"/>
      <c r="CM29" s="645"/>
      <c r="CN29" s="645"/>
      <c r="CO29" s="645"/>
      <c r="CP29" s="645"/>
      <c r="CQ29" s="646"/>
      <c r="CR29" s="647">
        <v>605163</v>
      </c>
      <c r="CS29" s="690"/>
      <c r="CT29" s="690"/>
      <c r="CU29" s="690"/>
      <c r="CV29" s="690"/>
      <c r="CW29" s="690"/>
      <c r="CX29" s="690"/>
      <c r="CY29" s="691"/>
      <c r="CZ29" s="651">
        <v>11.6</v>
      </c>
      <c r="DA29" s="688"/>
      <c r="DB29" s="688"/>
      <c r="DC29" s="692"/>
      <c r="DD29" s="666">
        <v>595376</v>
      </c>
      <c r="DE29" s="690"/>
      <c r="DF29" s="690"/>
      <c r="DG29" s="690"/>
      <c r="DH29" s="690"/>
      <c r="DI29" s="690"/>
      <c r="DJ29" s="690"/>
      <c r="DK29" s="691"/>
      <c r="DL29" s="666">
        <v>420810</v>
      </c>
      <c r="DM29" s="690"/>
      <c r="DN29" s="690"/>
      <c r="DO29" s="690"/>
      <c r="DP29" s="690"/>
      <c r="DQ29" s="690"/>
      <c r="DR29" s="690"/>
      <c r="DS29" s="690"/>
      <c r="DT29" s="690"/>
      <c r="DU29" s="690"/>
      <c r="DV29" s="691"/>
      <c r="DW29" s="651">
        <v>14.4</v>
      </c>
      <c r="DX29" s="688"/>
      <c r="DY29" s="688"/>
      <c r="DZ29" s="688"/>
      <c r="EA29" s="688"/>
      <c r="EB29" s="688"/>
      <c r="EC29" s="689"/>
    </row>
    <row r="30" spans="2:133" ht="11.25" customHeight="1" x14ac:dyDescent="0.15">
      <c r="B30" s="644" t="s">
        <v>311</v>
      </c>
      <c r="C30" s="645"/>
      <c r="D30" s="645"/>
      <c r="E30" s="645"/>
      <c r="F30" s="645"/>
      <c r="G30" s="645"/>
      <c r="H30" s="645"/>
      <c r="I30" s="645"/>
      <c r="J30" s="645"/>
      <c r="K30" s="645"/>
      <c r="L30" s="645"/>
      <c r="M30" s="645"/>
      <c r="N30" s="645"/>
      <c r="O30" s="645"/>
      <c r="P30" s="645"/>
      <c r="Q30" s="646"/>
      <c r="R30" s="647">
        <v>35411</v>
      </c>
      <c r="S30" s="648"/>
      <c r="T30" s="648"/>
      <c r="U30" s="648"/>
      <c r="V30" s="648"/>
      <c r="W30" s="648"/>
      <c r="X30" s="648"/>
      <c r="Y30" s="649"/>
      <c r="Z30" s="643">
        <v>0.6</v>
      </c>
      <c r="AA30" s="643"/>
      <c r="AB30" s="643"/>
      <c r="AC30" s="643"/>
      <c r="AD30" s="650">
        <v>6091</v>
      </c>
      <c r="AE30" s="650"/>
      <c r="AF30" s="650"/>
      <c r="AG30" s="650"/>
      <c r="AH30" s="650"/>
      <c r="AI30" s="650"/>
      <c r="AJ30" s="650"/>
      <c r="AK30" s="650"/>
      <c r="AL30" s="651">
        <v>0.2</v>
      </c>
      <c r="AM30" s="652"/>
      <c r="AN30" s="652"/>
      <c r="AO30" s="653"/>
      <c r="AP30" s="636" t="s">
        <v>229</v>
      </c>
      <c r="AQ30" s="637"/>
      <c r="AR30" s="637"/>
      <c r="AS30" s="637"/>
      <c r="AT30" s="637"/>
      <c r="AU30" s="637"/>
      <c r="AV30" s="637"/>
      <c r="AW30" s="637"/>
      <c r="AX30" s="637"/>
      <c r="AY30" s="637"/>
      <c r="AZ30" s="637"/>
      <c r="BA30" s="637"/>
      <c r="BB30" s="637"/>
      <c r="BC30" s="637"/>
      <c r="BD30" s="637"/>
      <c r="BE30" s="637"/>
      <c r="BF30" s="638"/>
      <c r="BG30" s="636" t="s">
        <v>312</v>
      </c>
      <c r="BH30" s="693"/>
      <c r="BI30" s="693"/>
      <c r="BJ30" s="693"/>
      <c r="BK30" s="693"/>
      <c r="BL30" s="693"/>
      <c r="BM30" s="693"/>
      <c r="BN30" s="693"/>
      <c r="BO30" s="693"/>
      <c r="BP30" s="693"/>
      <c r="BQ30" s="694"/>
      <c r="BR30" s="636" t="s">
        <v>313</v>
      </c>
      <c r="BS30" s="693"/>
      <c r="BT30" s="693"/>
      <c r="BU30" s="693"/>
      <c r="BV30" s="693"/>
      <c r="BW30" s="693"/>
      <c r="BX30" s="693"/>
      <c r="BY30" s="693"/>
      <c r="BZ30" s="693"/>
      <c r="CA30" s="693"/>
      <c r="CB30" s="694"/>
      <c r="CD30" s="715"/>
      <c r="CE30" s="716"/>
      <c r="CF30" s="644" t="s">
        <v>314</v>
      </c>
      <c r="CG30" s="645"/>
      <c r="CH30" s="645"/>
      <c r="CI30" s="645"/>
      <c r="CJ30" s="645"/>
      <c r="CK30" s="645"/>
      <c r="CL30" s="645"/>
      <c r="CM30" s="645"/>
      <c r="CN30" s="645"/>
      <c r="CO30" s="645"/>
      <c r="CP30" s="645"/>
      <c r="CQ30" s="646"/>
      <c r="CR30" s="647">
        <v>578837</v>
      </c>
      <c r="CS30" s="648"/>
      <c r="CT30" s="648"/>
      <c r="CU30" s="648"/>
      <c r="CV30" s="648"/>
      <c r="CW30" s="648"/>
      <c r="CX30" s="648"/>
      <c r="CY30" s="649"/>
      <c r="CZ30" s="651">
        <v>11.1</v>
      </c>
      <c r="DA30" s="688"/>
      <c r="DB30" s="688"/>
      <c r="DC30" s="692"/>
      <c r="DD30" s="666">
        <v>569725</v>
      </c>
      <c r="DE30" s="648"/>
      <c r="DF30" s="648"/>
      <c r="DG30" s="648"/>
      <c r="DH30" s="648"/>
      <c r="DI30" s="648"/>
      <c r="DJ30" s="648"/>
      <c r="DK30" s="649"/>
      <c r="DL30" s="666">
        <v>395317</v>
      </c>
      <c r="DM30" s="648"/>
      <c r="DN30" s="648"/>
      <c r="DO30" s="648"/>
      <c r="DP30" s="648"/>
      <c r="DQ30" s="648"/>
      <c r="DR30" s="648"/>
      <c r="DS30" s="648"/>
      <c r="DT30" s="648"/>
      <c r="DU30" s="648"/>
      <c r="DV30" s="649"/>
      <c r="DW30" s="651">
        <v>13.5</v>
      </c>
      <c r="DX30" s="688"/>
      <c r="DY30" s="688"/>
      <c r="DZ30" s="688"/>
      <c r="EA30" s="688"/>
      <c r="EB30" s="688"/>
      <c r="EC30" s="689"/>
    </row>
    <row r="31" spans="2:133" ht="11.25" customHeight="1" x14ac:dyDescent="0.15">
      <c r="B31" s="644" t="s">
        <v>315</v>
      </c>
      <c r="C31" s="645"/>
      <c r="D31" s="645"/>
      <c r="E31" s="645"/>
      <c r="F31" s="645"/>
      <c r="G31" s="645"/>
      <c r="H31" s="645"/>
      <c r="I31" s="645"/>
      <c r="J31" s="645"/>
      <c r="K31" s="645"/>
      <c r="L31" s="645"/>
      <c r="M31" s="645"/>
      <c r="N31" s="645"/>
      <c r="O31" s="645"/>
      <c r="P31" s="645"/>
      <c r="Q31" s="646"/>
      <c r="R31" s="647">
        <v>15008</v>
      </c>
      <c r="S31" s="648"/>
      <c r="T31" s="648"/>
      <c r="U31" s="648"/>
      <c r="V31" s="648"/>
      <c r="W31" s="648"/>
      <c r="X31" s="648"/>
      <c r="Y31" s="649"/>
      <c r="Z31" s="643">
        <v>0.3</v>
      </c>
      <c r="AA31" s="643"/>
      <c r="AB31" s="643"/>
      <c r="AC31" s="643"/>
      <c r="AD31" s="650" t="s">
        <v>130</v>
      </c>
      <c r="AE31" s="650"/>
      <c r="AF31" s="650"/>
      <c r="AG31" s="650"/>
      <c r="AH31" s="650"/>
      <c r="AI31" s="650"/>
      <c r="AJ31" s="650"/>
      <c r="AK31" s="650"/>
      <c r="AL31" s="651" t="s">
        <v>130</v>
      </c>
      <c r="AM31" s="652"/>
      <c r="AN31" s="652"/>
      <c r="AO31" s="653"/>
      <c r="AP31" s="698" t="s">
        <v>316</v>
      </c>
      <c r="AQ31" s="699"/>
      <c r="AR31" s="699"/>
      <c r="AS31" s="699"/>
      <c r="AT31" s="704" t="s">
        <v>317</v>
      </c>
      <c r="AU31" s="357"/>
      <c r="AV31" s="357"/>
      <c r="AW31" s="357"/>
      <c r="AX31" s="655" t="s">
        <v>193</v>
      </c>
      <c r="AY31" s="656"/>
      <c r="AZ31" s="656"/>
      <c r="BA31" s="656"/>
      <c r="BB31" s="656"/>
      <c r="BC31" s="656"/>
      <c r="BD31" s="656"/>
      <c r="BE31" s="656"/>
      <c r="BF31" s="657"/>
      <c r="BG31" s="695">
        <v>99.9</v>
      </c>
      <c r="BH31" s="696"/>
      <c r="BI31" s="696"/>
      <c r="BJ31" s="696"/>
      <c r="BK31" s="696"/>
      <c r="BL31" s="696"/>
      <c r="BM31" s="664">
        <v>99.5</v>
      </c>
      <c r="BN31" s="696"/>
      <c r="BO31" s="696"/>
      <c r="BP31" s="696"/>
      <c r="BQ31" s="697"/>
      <c r="BR31" s="695">
        <v>99.9</v>
      </c>
      <c r="BS31" s="696"/>
      <c r="BT31" s="696"/>
      <c r="BU31" s="696"/>
      <c r="BV31" s="696"/>
      <c r="BW31" s="696"/>
      <c r="BX31" s="664">
        <v>99.5</v>
      </c>
      <c r="BY31" s="696"/>
      <c r="BZ31" s="696"/>
      <c r="CA31" s="696"/>
      <c r="CB31" s="697"/>
      <c r="CD31" s="715"/>
      <c r="CE31" s="716"/>
      <c r="CF31" s="644" t="s">
        <v>318</v>
      </c>
      <c r="CG31" s="645"/>
      <c r="CH31" s="645"/>
      <c r="CI31" s="645"/>
      <c r="CJ31" s="645"/>
      <c r="CK31" s="645"/>
      <c r="CL31" s="645"/>
      <c r="CM31" s="645"/>
      <c r="CN31" s="645"/>
      <c r="CO31" s="645"/>
      <c r="CP31" s="645"/>
      <c r="CQ31" s="646"/>
      <c r="CR31" s="647">
        <v>26326</v>
      </c>
      <c r="CS31" s="690"/>
      <c r="CT31" s="690"/>
      <c r="CU31" s="690"/>
      <c r="CV31" s="690"/>
      <c r="CW31" s="690"/>
      <c r="CX31" s="690"/>
      <c r="CY31" s="691"/>
      <c r="CZ31" s="651">
        <v>0.5</v>
      </c>
      <c r="DA31" s="688"/>
      <c r="DB31" s="688"/>
      <c r="DC31" s="692"/>
      <c r="DD31" s="666">
        <v>25651</v>
      </c>
      <c r="DE31" s="690"/>
      <c r="DF31" s="690"/>
      <c r="DG31" s="690"/>
      <c r="DH31" s="690"/>
      <c r="DI31" s="690"/>
      <c r="DJ31" s="690"/>
      <c r="DK31" s="691"/>
      <c r="DL31" s="666">
        <v>25493</v>
      </c>
      <c r="DM31" s="690"/>
      <c r="DN31" s="690"/>
      <c r="DO31" s="690"/>
      <c r="DP31" s="690"/>
      <c r="DQ31" s="690"/>
      <c r="DR31" s="690"/>
      <c r="DS31" s="690"/>
      <c r="DT31" s="690"/>
      <c r="DU31" s="690"/>
      <c r="DV31" s="691"/>
      <c r="DW31" s="651">
        <v>0.9</v>
      </c>
      <c r="DX31" s="688"/>
      <c r="DY31" s="688"/>
      <c r="DZ31" s="688"/>
      <c r="EA31" s="688"/>
      <c r="EB31" s="688"/>
      <c r="EC31" s="689"/>
    </row>
    <row r="32" spans="2:133" ht="11.25" customHeight="1" x14ac:dyDescent="0.15">
      <c r="B32" s="644" t="s">
        <v>319</v>
      </c>
      <c r="C32" s="645"/>
      <c r="D32" s="645"/>
      <c r="E32" s="645"/>
      <c r="F32" s="645"/>
      <c r="G32" s="645"/>
      <c r="H32" s="645"/>
      <c r="I32" s="645"/>
      <c r="J32" s="645"/>
      <c r="K32" s="645"/>
      <c r="L32" s="645"/>
      <c r="M32" s="645"/>
      <c r="N32" s="645"/>
      <c r="O32" s="645"/>
      <c r="P32" s="645"/>
      <c r="Q32" s="646"/>
      <c r="R32" s="647">
        <v>893054</v>
      </c>
      <c r="S32" s="648"/>
      <c r="T32" s="648"/>
      <c r="U32" s="648"/>
      <c r="V32" s="648"/>
      <c r="W32" s="648"/>
      <c r="X32" s="648"/>
      <c r="Y32" s="649"/>
      <c r="Z32" s="643">
        <v>16</v>
      </c>
      <c r="AA32" s="643"/>
      <c r="AB32" s="643"/>
      <c r="AC32" s="643"/>
      <c r="AD32" s="650" t="s">
        <v>130</v>
      </c>
      <c r="AE32" s="650"/>
      <c r="AF32" s="650"/>
      <c r="AG32" s="650"/>
      <c r="AH32" s="650"/>
      <c r="AI32" s="650"/>
      <c r="AJ32" s="650"/>
      <c r="AK32" s="650"/>
      <c r="AL32" s="651" t="s">
        <v>130</v>
      </c>
      <c r="AM32" s="652"/>
      <c r="AN32" s="652"/>
      <c r="AO32" s="653"/>
      <c r="AP32" s="700"/>
      <c r="AQ32" s="701"/>
      <c r="AR32" s="701"/>
      <c r="AS32" s="701"/>
      <c r="AT32" s="705"/>
      <c r="AU32" s="205" t="s">
        <v>320</v>
      </c>
      <c r="AX32" s="644" t="s">
        <v>321</v>
      </c>
      <c r="AY32" s="645"/>
      <c r="AZ32" s="645"/>
      <c r="BA32" s="645"/>
      <c r="BB32" s="645"/>
      <c r="BC32" s="645"/>
      <c r="BD32" s="645"/>
      <c r="BE32" s="645"/>
      <c r="BF32" s="646"/>
      <c r="BG32" s="707">
        <v>99.8</v>
      </c>
      <c r="BH32" s="690"/>
      <c r="BI32" s="690"/>
      <c r="BJ32" s="690"/>
      <c r="BK32" s="690"/>
      <c r="BL32" s="690"/>
      <c r="BM32" s="652">
        <v>99.4</v>
      </c>
      <c r="BN32" s="690"/>
      <c r="BO32" s="690"/>
      <c r="BP32" s="690"/>
      <c r="BQ32" s="708"/>
      <c r="BR32" s="707">
        <v>99.9</v>
      </c>
      <c r="BS32" s="690"/>
      <c r="BT32" s="690"/>
      <c r="BU32" s="690"/>
      <c r="BV32" s="690"/>
      <c r="BW32" s="690"/>
      <c r="BX32" s="652">
        <v>99.4</v>
      </c>
      <c r="BY32" s="690"/>
      <c r="BZ32" s="690"/>
      <c r="CA32" s="690"/>
      <c r="CB32" s="708"/>
      <c r="CD32" s="717"/>
      <c r="CE32" s="718"/>
      <c r="CF32" s="644" t="s">
        <v>322</v>
      </c>
      <c r="CG32" s="645"/>
      <c r="CH32" s="645"/>
      <c r="CI32" s="645"/>
      <c r="CJ32" s="645"/>
      <c r="CK32" s="645"/>
      <c r="CL32" s="645"/>
      <c r="CM32" s="645"/>
      <c r="CN32" s="645"/>
      <c r="CO32" s="645"/>
      <c r="CP32" s="645"/>
      <c r="CQ32" s="646"/>
      <c r="CR32" s="647" t="s">
        <v>130</v>
      </c>
      <c r="CS32" s="648"/>
      <c r="CT32" s="648"/>
      <c r="CU32" s="648"/>
      <c r="CV32" s="648"/>
      <c r="CW32" s="648"/>
      <c r="CX32" s="648"/>
      <c r="CY32" s="649"/>
      <c r="CZ32" s="651" t="s">
        <v>130</v>
      </c>
      <c r="DA32" s="688"/>
      <c r="DB32" s="688"/>
      <c r="DC32" s="692"/>
      <c r="DD32" s="666" t="s">
        <v>130</v>
      </c>
      <c r="DE32" s="648"/>
      <c r="DF32" s="648"/>
      <c r="DG32" s="648"/>
      <c r="DH32" s="648"/>
      <c r="DI32" s="648"/>
      <c r="DJ32" s="648"/>
      <c r="DK32" s="649"/>
      <c r="DL32" s="666" t="s">
        <v>130</v>
      </c>
      <c r="DM32" s="648"/>
      <c r="DN32" s="648"/>
      <c r="DO32" s="648"/>
      <c r="DP32" s="648"/>
      <c r="DQ32" s="648"/>
      <c r="DR32" s="648"/>
      <c r="DS32" s="648"/>
      <c r="DT32" s="648"/>
      <c r="DU32" s="648"/>
      <c r="DV32" s="649"/>
      <c r="DW32" s="651" t="s">
        <v>130</v>
      </c>
      <c r="DX32" s="688"/>
      <c r="DY32" s="688"/>
      <c r="DZ32" s="688"/>
      <c r="EA32" s="688"/>
      <c r="EB32" s="688"/>
      <c r="EC32" s="689"/>
    </row>
    <row r="33" spans="2:133" ht="11.25" customHeight="1" x14ac:dyDescent="0.15">
      <c r="B33" s="684" t="s">
        <v>323</v>
      </c>
      <c r="C33" s="685"/>
      <c r="D33" s="685"/>
      <c r="E33" s="685"/>
      <c r="F33" s="685"/>
      <c r="G33" s="685"/>
      <c r="H33" s="685"/>
      <c r="I33" s="685"/>
      <c r="J33" s="685"/>
      <c r="K33" s="685"/>
      <c r="L33" s="685"/>
      <c r="M33" s="685"/>
      <c r="N33" s="685"/>
      <c r="O33" s="685"/>
      <c r="P33" s="685"/>
      <c r="Q33" s="686"/>
      <c r="R33" s="647" t="s">
        <v>130</v>
      </c>
      <c r="S33" s="648"/>
      <c r="T33" s="648"/>
      <c r="U33" s="648"/>
      <c r="V33" s="648"/>
      <c r="W33" s="648"/>
      <c r="X33" s="648"/>
      <c r="Y33" s="649"/>
      <c r="Z33" s="643" t="s">
        <v>130</v>
      </c>
      <c r="AA33" s="643"/>
      <c r="AB33" s="643"/>
      <c r="AC33" s="643"/>
      <c r="AD33" s="650" t="s">
        <v>130</v>
      </c>
      <c r="AE33" s="650"/>
      <c r="AF33" s="650"/>
      <c r="AG33" s="650"/>
      <c r="AH33" s="650"/>
      <c r="AI33" s="650"/>
      <c r="AJ33" s="650"/>
      <c r="AK33" s="650"/>
      <c r="AL33" s="651" t="s">
        <v>130</v>
      </c>
      <c r="AM33" s="652"/>
      <c r="AN33" s="652"/>
      <c r="AO33" s="653"/>
      <c r="AP33" s="702"/>
      <c r="AQ33" s="703"/>
      <c r="AR33" s="703"/>
      <c r="AS33" s="703"/>
      <c r="AT33" s="706"/>
      <c r="AU33" s="356"/>
      <c r="AV33" s="356"/>
      <c r="AW33" s="356"/>
      <c r="AX33" s="673" t="s">
        <v>324</v>
      </c>
      <c r="AY33" s="674"/>
      <c r="AZ33" s="674"/>
      <c r="BA33" s="674"/>
      <c r="BB33" s="674"/>
      <c r="BC33" s="674"/>
      <c r="BD33" s="674"/>
      <c r="BE33" s="674"/>
      <c r="BF33" s="675"/>
      <c r="BG33" s="709">
        <v>99.9</v>
      </c>
      <c r="BH33" s="710"/>
      <c r="BI33" s="710"/>
      <c r="BJ33" s="710"/>
      <c r="BK33" s="710"/>
      <c r="BL33" s="710"/>
      <c r="BM33" s="711">
        <v>99.6</v>
      </c>
      <c r="BN33" s="710"/>
      <c r="BO33" s="710"/>
      <c r="BP33" s="710"/>
      <c r="BQ33" s="712"/>
      <c r="BR33" s="709">
        <v>99.9</v>
      </c>
      <c r="BS33" s="710"/>
      <c r="BT33" s="710"/>
      <c r="BU33" s="710"/>
      <c r="BV33" s="710"/>
      <c r="BW33" s="710"/>
      <c r="BX33" s="711">
        <v>99.5</v>
      </c>
      <c r="BY33" s="710"/>
      <c r="BZ33" s="710"/>
      <c r="CA33" s="710"/>
      <c r="CB33" s="712"/>
      <c r="CD33" s="644" t="s">
        <v>325</v>
      </c>
      <c r="CE33" s="645"/>
      <c r="CF33" s="645"/>
      <c r="CG33" s="645"/>
      <c r="CH33" s="645"/>
      <c r="CI33" s="645"/>
      <c r="CJ33" s="645"/>
      <c r="CK33" s="645"/>
      <c r="CL33" s="645"/>
      <c r="CM33" s="645"/>
      <c r="CN33" s="645"/>
      <c r="CO33" s="645"/>
      <c r="CP33" s="645"/>
      <c r="CQ33" s="646"/>
      <c r="CR33" s="647">
        <v>1963375</v>
      </c>
      <c r="CS33" s="690"/>
      <c r="CT33" s="690"/>
      <c r="CU33" s="690"/>
      <c r="CV33" s="690"/>
      <c r="CW33" s="690"/>
      <c r="CX33" s="690"/>
      <c r="CY33" s="691"/>
      <c r="CZ33" s="651">
        <v>37.5</v>
      </c>
      <c r="DA33" s="688"/>
      <c r="DB33" s="688"/>
      <c r="DC33" s="692"/>
      <c r="DD33" s="666">
        <v>1587781</v>
      </c>
      <c r="DE33" s="690"/>
      <c r="DF33" s="690"/>
      <c r="DG33" s="690"/>
      <c r="DH33" s="690"/>
      <c r="DI33" s="690"/>
      <c r="DJ33" s="690"/>
      <c r="DK33" s="691"/>
      <c r="DL33" s="666">
        <v>1046808</v>
      </c>
      <c r="DM33" s="690"/>
      <c r="DN33" s="690"/>
      <c r="DO33" s="690"/>
      <c r="DP33" s="690"/>
      <c r="DQ33" s="690"/>
      <c r="DR33" s="690"/>
      <c r="DS33" s="690"/>
      <c r="DT33" s="690"/>
      <c r="DU33" s="690"/>
      <c r="DV33" s="691"/>
      <c r="DW33" s="651">
        <v>35.799999999999997</v>
      </c>
      <c r="DX33" s="688"/>
      <c r="DY33" s="688"/>
      <c r="DZ33" s="688"/>
      <c r="EA33" s="688"/>
      <c r="EB33" s="688"/>
      <c r="EC33" s="689"/>
    </row>
    <row r="34" spans="2:133" ht="11.25" customHeight="1" x14ac:dyDescent="0.15">
      <c r="B34" s="644" t="s">
        <v>326</v>
      </c>
      <c r="C34" s="645"/>
      <c r="D34" s="645"/>
      <c r="E34" s="645"/>
      <c r="F34" s="645"/>
      <c r="G34" s="645"/>
      <c r="H34" s="645"/>
      <c r="I34" s="645"/>
      <c r="J34" s="645"/>
      <c r="K34" s="645"/>
      <c r="L34" s="645"/>
      <c r="M34" s="645"/>
      <c r="N34" s="645"/>
      <c r="O34" s="645"/>
      <c r="P34" s="645"/>
      <c r="Q34" s="646"/>
      <c r="R34" s="647">
        <v>289291</v>
      </c>
      <c r="S34" s="648"/>
      <c r="T34" s="648"/>
      <c r="U34" s="648"/>
      <c r="V34" s="648"/>
      <c r="W34" s="648"/>
      <c r="X34" s="648"/>
      <c r="Y34" s="649"/>
      <c r="Z34" s="643">
        <v>5.2</v>
      </c>
      <c r="AA34" s="643"/>
      <c r="AB34" s="643"/>
      <c r="AC34" s="643"/>
      <c r="AD34" s="650" t="s">
        <v>130</v>
      </c>
      <c r="AE34" s="650"/>
      <c r="AF34" s="650"/>
      <c r="AG34" s="650"/>
      <c r="AH34" s="650"/>
      <c r="AI34" s="650"/>
      <c r="AJ34" s="650"/>
      <c r="AK34" s="650"/>
      <c r="AL34" s="651" t="s">
        <v>130</v>
      </c>
      <c r="AM34" s="652"/>
      <c r="AN34" s="652"/>
      <c r="AO34" s="653"/>
      <c r="AP34" s="208"/>
      <c r="AQ34" s="209"/>
      <c r="AS34" s="357"/>
      <c r="AT34" s="357"/>
      <c r="AU34" s="357"/>
      <c r="AV34" s="357"/>
      <c r="AW34" s="357"/>
      <c r="AX34" s="357"/>
      <c r="AY34" s="357"/>
      <c r="AZ34" s="357"/>
      <c r="BA34" s="357"/>
      <c r="BB34" s="357"/>
      <c r="BC34" s="357"/>
      <c r="BD34" s="357"/>
      <c r="BE34" s="357"/>
      <c r="BF34" s="357"/>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44" t="s">
        <v>327</v>
      </c>
      <c r="CE34" s="645"/>
      <c r="CF34" s="645"/>
      <c r="CG34" s="645"/>
      <c r="CH34" s="645"/>
      <c r="CI34" s="645"/>
      <c r="CJ34" s="645"/>
      <c r="CK34" s="645"/>
      <c r="CL34" s="645"/>
      <c r="CM34" s="645"/>
      <c r="CN34" s="645"/>
      <c r="CO34" s="645"/>
      <c r="CP34" s="645"/>
      <c r="CQ34" s="646"/>
      <c r="CR34" s="647">
        <v>657205</v>
      </c>
      <c r="CS34" s="648"/>
      <c r="CT34" s="648"/>
      <c r="CU34" s="648"/>
      <c r="CV34" s="648"/>
      <c r="CW34" s="648"/>
      <c r="CX34" s="648"/>
      <c r="CY34" s="649"/>
      <c r="CZ34" s="651">
        <v>12.6</v>
      </c>
      <c r="DA34" s="688"/>
      <c r="DB34" s="688"/>
      <c r="DC34" s="692"/>
      <c r="DD34" s="666">
        <v>448838</v>
      </c>
      <c r="DE34" s="648"/>
      <c r="DF34" s="648"/>
      <c r="DG34" s="648"/>
      <c r="DH34" s="648"/>
      <c r="DI34" s="648"/>
      <c r="DJ34" s="648"/>
      <c r="DK34" s="649"/>
      <c r="DL34" s="666">
        <v>333086</v>
      </c>
      <c r="DM34" s="648"/>
      <c r="DN34" s="648"/>
      <c r="DO34" s="648"/>
      <c r="DP34" s="648"/>
      <c r="DQ34" s="648"/>
      <c r="DR34" s="648"/>
      <c r="DS34" s="648"/>
      <c r="DT34" s="648"/>
      <c r="DU34" s="648"/>
      <c r="DV34" s="649"/>
      <c r="DW34" s="651">
        <v>11.4</v>
      </c>
      <c r="DX34" s="688"/>
      <c r="DY34" s="688"/>
      <c r="DZ34" s="688"/>
      <c r="EA34" s="688"/>
      <c r="EB34" s="688"/>
      <c r="EC34" s="689"/>
    </row>
    <row r="35" spans="2:133" ht="11.25" customHeight="1" x14ac:dyDescent="0.15">
      <c r="B35" s="644" t="s">
        <v>328</v>
      </c>
      <c r="C35" s="645"/>
      <c r="D35" s="645"/>
      <c r="E35" s="645"/>
      <c r="F35" s="645"/>
      <c r="G35" s="645"/>
      <c r="H35" s="645"/>
      <c r="I35" s="645"/>
      <c r="J35" s="645"/>
      <c r="K35" s="645"/>
      <c r="L35" s="645"/>
      <c r="M35" s="645"/>
      <c r="N35" s="645"/>
      <c r="O35" s="645"/>
      <c r="P35" s="645"/>
      <c r="Q35" s="646"/>
      <c r="R35" s="647">
        <v>1825</v>
      </c>
      <c r="S35" s="648"/>
      <c r="T35" s="648"/>
      <c r="U35" s="648"/>
      <c r="V35" s="648"/>
      <c r="W35" s="648"/>
      <c r="X35" s="648"/>
      <c r="Y35" s="649"/>
      <c r="Z35" s="643">
        <v>0</v>
      </c>
      <c r="AA35" s="643"/>
      <c r="AB35" s="643"/>
      <c r="AC35" s="643"/>
      <c r="AD35" s="650" t="s">
        <v>130</v>
      </c>
      <c r="AE35" s="650"/>
      <c r="AF35" s="650"/>
      <c r="AG35" s="650"/>
      <c r="AH35" s="650"/>
      <c r="AI35" s="650"/>
      <c r="AJ35" s="650"/>
      <c r="AK35" s="650"/>
      <c r="AL35" s="651" t="s">
        <v>130</v>
      </c>
      <c r="AM35" s="652"/>
      <c r="AN35" s="652"/>
      <c r="AO35" s="653"/>
      <c r="AP35" s="210"/>
      <c r="AQ35" s="636" t="s">
        <v>329</v>
      </c>
      <c r="AR35" s="637"/>
      <c r="AS35" s="637"/>
      <c r="AT35" s="637"/>
      <c r="AU35" s="637"/>
      <c r="AV35" s="637"/>
      <c r="AW35" s="637"/>
      <c r="AX35" s="637"/>
      <c r="AY35" s="637"/>
      <c r="AZ35" s="637"/>
      <c r="BA35" s="637"/>
      <c r="BB35" s="637"/>
      <c r="BC35" s="637"/>
      <c r="BD35" s="637"/>
      <c r="BE35" s="637"/>
      <c r="BF35" s="638"/>
      <c r="BG35" s="636" t="s">
        <v>330</v>
      </c>
      <c r="BH35" s="637"/>
      <c r="BI35" s="637"/>
      <c r="BJ35" s="637"/>
      <c r="BK35" s="637"/>
      <c r="BL35" s="637"/>
      <c r="BM35" s="637"/>
      <c r="BN35" s="637"/>
      <c r="BO35" s="637"/>
      <c r="BP35" s="637"/>
      <c r="BQ35" s="637"/>
      <c r="BR35" s="637"/>
      <c r="BS35" s="637"/>
      <c r="BT35" s="637"/>
      <c r="BU35" s="637"/>
      <c r="BV35" s="637"/>
      <c r="BW35" s="637"/>
      <c r="BX35" s="637"/>
      <c r="BY35" s="637"/>
      <c r="BZ35" s="637"/>
      <c r="CA35" s="637"/>
      <c r="CB35" s="638"/>
      <c r="CD35" s="644" t="s">
        <v>331</v>
      </c>
      <c r="CE35" s="645"/>
      <c r="CF35" s="645"/>
      <c r="CG35" s="645"/>
      <c r="CH35" s="645"/>
      <c r="CI35" s="645"/>
      <c r="CJ35" s="645"/>
      <c r="CK35" s="645"/>
      <c r="CL35" s="645"/>
      <c r="CM35" s="645"/>
      <c r="CN35" s="645"/>
      <c r="CO35" s="645"/>
      <c r="CP35" s="645"/>
      <c r="CQ35" s="646"/>
      <c r="CR35" s="647">
        <v>23064</v>
      </c>
      <c r="CS35" s="690"/>
      <c r="CT35" s="690"/>
      <c r="CU35" s="690"/>
      <c r="CV35" s="690"/>
      <c r="CW35" s="690"/>
      <c r="CX35" s="690"/>
      <c r="CY35" s="691"/>
      <c r="CZ35" s="651">
        <v>0.4</v>
      </c>
      <c r="DA35" s="688"/>
      <c r="DB35" s="688"/>
      <c r="DC35" s="692"/>
      <c r="DD35" s="666">
        <v>14208</v>
      </c>
      <c r="DE35" s="690"/>
      <c r="DF35" s="690"/>
      <c r="DG35" s="690"/>
      <c r="DH35" s="690"/>
      <c r="DI35" s="690"/>
      <c r="DJ35" s="690"/>
      <c r="DK35" s="691"/>
      <c r="DL35" s="666">
        <v>14208</v>
      </c>
      <c r="DM35" s="690"/>
      <c r="DN35" s="690"/>
      <c r="DO35" s="690"/>
      <c r="DP35" s="690"/>
      <c r="DQ35" s="690"/>
      <c r="DR35" s="690"/>
      <c r="DS35" s="690"/>
      <c r="DT35" s="690"/>
      <c r="DU35" s="690"/>
      <c r="DV35" s="691"/>
      <c r="DW35" s="651">
        <v>0.5</v>
      </c>
      <c r="DX35" s="688"/>
      <c r="DY35" s="688"/>
      <c r="DZ35" s="688"/>
      <c r="EA35" s="688"/>
      <c r="EB35" s="688"/>
      <c r="EC35" s="689"/>
    </row>
    <row r="36" spans="2:133" ht="11.25" customHeight="1" x14ac:dyDescent="0.15">
      <c r="B36" s="644" t="s">
        <v>332</v>
      </c>
      <c r="C36" s="645"/>
      <c r="D36" s="645"/>
      <c r="E36" s="645"/>
      <c r="F36" s="645"/>
      <c r="G36" s="645"/>
      <c r="H36" s="645"/>
      <c r="I36" s="645"/>
      <c r="J36" s="645"/>
      <c r="K36" s="645"/>
      <c r="L36" s="645"/>
      <c r="M36" s="645"/>
      <c r="N36" s="645"/>
      <c r="O36" s="645"/>
      <c r="P36" s="645"/>
      <c r="Q36" s="646"/>
      <c r="R36" s="647">
        <v>21879</v>
      </c>
      <c r="S36" s="648"/>
      <c r="T36" s="648"/>
      <c r="U36" s="648"/>
      <c r="V36" s="648"/>
      <c r="W36" s="648"/>
      <c r="X36" s="648"/>
      <c r="Y36" s="649"/>
      <c r="Z36" s="643">
        <v>0.4</v>
      </c>
      <c r="AA36" s="643"/>
      <c r="AB36" s="643"/>
      <c r="AC36" s="643"/>
      <c r="AD36" s="650" t="s">
        <v>130</v>
      </c>
      <c r="AE36" s="650"/>
      <c r="AF36" s="650"/>
      <c r="AG36" s="650"/>
      <c r="AH36" s="650"/>
      <c r="AI36" s="650"/>
      <c r="AJ36" s="650"/>
      <c r="AK36" s="650"/>
      <c r="AL36" s="651" t="s">
        <v>130</v>
      </c>
      <c r="AM36" s="652"/>
      <c r="AN36" s="652"/>
      <c r="AO36" s="653"/>
      <c r="AP36" s="210"/>
      <c r="AQ36" s="719" t="s">
        <v>333</v>
      </c>
      <c r="AR36" s="720"/>
      <c r="AS36" s="720"/>
      <c r="AT36" s="720"/>
      <c r="AU36" s="720"/>
      <c r="AV36" s="720"/>
      <c r="AW36" s="720"/>
      <c r="AX36" s="720"/>
      <c r="AY36" s="721"/>
      <c r="AZ36" s="658">
        <v>519046</v>
      </c>
      <c r="BA36" s="659"/>
      <c r="BB36" s="659"/>
      <c r="BC36" s="659"/>
      <c r="BD36" s="659"/>
      <c r="BE36" s="659"/>
      <c r="BF36" s="722"/>
      <c r="BG36" s="655" t="s">
        <v>334</v>
      </c>
      <c r="BH36" s="656"/>
      <c r="BI36" s="656"/>
      <c r="BJ36" s="656"/>
      <c r="BK36" s="656"/>
      <c r="BL36" s="656"/>
      <c r="BM36" s="656"/>
      <c r="BN36" s="656"/>
      <c r="BO36" s="656"/>
      <c r="BP36" s="656"/>
      <c r="BQ36" s="656"/>
      <c r="BR36" s="656"/>
      <c r="BS36" s="656"/>
      <c r="BT36" s="656"/>
      <c r="BU36" s="657"/>
      <c r="BV36" s="658">
        <v>21538</v>
      </c>
      <c r="BW36" s="659"/>
      <c r="BX36" s="659"/>
      <c r="BY36" s="659"/>
      <c r="BZ36" s="659"/>
      <c r="CA36" s="659"/>
      <c r="CB36" s="722"/>
      <c r="CD36" s="644" t="s">
        <v>335</v>
      </c>
      <c r="CE36" s="645"/>
      <c r="CF36" s="645"/>
      <c r="CG36" s="645"/>
      <c r="CH36" s="645"/>
      <c r="CI36" s="645"/>
      <c r="CJ36" s="645"/>
      <c r="CK36" s="645"/>
      <c r="CL36" s="645"/>
      <c r="CM36" s="645"/>
      <c r="CN36" s="645"/>
      <c r="CO36" s="645"/>
      <c r="CP36" s="645"/>
      <c r="CQ36" s="646"/>
      <c r="CR36" s="647">
        <v>622829</v>
      </c>
      <c r="CS36" s="648"/>
      <c r="CT36" s="648"/>
      <c r="CU36" s="648"/>
      <c r="CV36" s="648"/>
      <c r="CW36" s="648"/>
      <c r="CX36" s="648"/>
      <c r="CY36" s="649"/>
      <c r="CZ36" s="651">
        <v>11.9</v>
      </c>
      <c r="DA36" s="688"/>
      <c r="DB36" s="688"/>
      <c r="DC36" s="692"/>
      <c r="DD36" s="666">
        <v>568876</v>
      </c>
      <c r="DE36" s="648"/>
      <c r="DF36" s="648"/>
      <c r="DG36" s="648"/>
      <c r="DH36" s="648"/>
      <c r="DI36" s="648"/>
      <c r="DJ36" s="648"/>
      <c r="DK36" s="649"/>
      <c r="DL36" s="666">
        <v>399641</v>
      </c>
      <c r="DM36" s="648"/>
      <c r="DN36" s="648"/>
      <c r="DO36" s="648"/>
      <c r="DP36" s="648"/>
      <c r="DQ36" s="648"/>
      <c r="DR36" s="648"/>
      <c r="DS36" s="648"/>
      <c r="DT36" s="648"/>
      <c r="DU36" s="648"/>
      <c r="DV36" s="649"/>
      <c r="DW36" s="651">
        <v>13.7</v>
      </c>
      <c r="DX36" s="688"/>
      <c r="DY36" s="688"/>
      <c r="DZ36" s="688"/>
      <c r="EA36" s="688"/>
      <c r="EB36" s="688"/>
      <c r="EC36" s="689"/>
    </row>
    <row r="37" spans="2:133" ht="11.25" customHeight="1" x14ac:dyDescent="0.15">
      <c r="B37" s="644" t="s">
        <v>336</v>
      </c>
      <c r="C37" s="645"/>
      <c r="D37" s="645"/>
      <c r="E37" s="645"/>
      <c r="F37" s="645"/>
      <c r="G37" s="645"/>
      <c r="H37" s="645"/>
      <c r="I37" s="645"/>
      <c r="J37" s="645"/>
      <c r="K37" s="645"/>
      <c r="L37" s="645"/>
      <c r="M37" s="645"/>
      <c r="N37" s="645"/>
      <c r="O37" s="645"/>
      <c r="P37" s="645"/>
      <c r="Q37" s="646"/>
      <c r="R37" s="647">
        <v>138751</v>
      </c>
      <c r="S37" s="648"/>
      <c r="T37" s="648"/>
      <c r="U37" s="648"/>
      <c r="V37" s="648"/>
      <c r="W37" s="648"/>
      <c r="X37" s="648"/>
      <c r="Y37" s="649"/>
      <c r="Z37" s="643">
        <v>2.5</v>
      </c>
      <c r="AA37" s="643"/>
      <c r="AB37" s="643"/>
      <c r="AC37" s="643"/>
      <c r="AD37" s="650" t="s">
        <v>130</v>
      </c>
      <c r="AE37" s="650"/>
      <c r="AF37" s="650"/>
      <c r="AG37" s="650"/>
      <c r="AH37" s="650"/>
      <c r="AI37" s="650"/>
      <c r="AJ37" s="650"/>
      <c r="AK37" s="650"/>
      <c r="AL37" s="651" t="s">
        <v>130</v>
      </c>
      <c r="AM37" s="652"/>
      <c r="AN37" s="652"/>
      <c r="AO37" s="653"/>
      <c r="AQ37" s="723" t="s">
        <v>337</v>
      </c>
      <c r="AR37" s="724"/>
      <c r="AS37" s="724"/>
      <c r="AT37" s="724"/>
      <c r="AU37" s="724"/>
      <c r="AV37" s="724"/>
      <c r="AW37" s="724"/>
      <c r="AX37" s="724"/>
      <c r="AY37" s="725"/>
      <c r="AZ37" s="647">
        <v>77920</v>
      </c>
      <c r="BA37" s="648"/>
      <c r="BB37" s="648"/>
      <c r="BC37" s="648"/>
      <c r="BD37" s="690"/>
      <c r="BE37" s="690"/>
      <c r="BF37" s="708"/>
      <c r="BG37" s="644" t="s">
        <v>338</v>
      </c>
      <c r="BH37" s="645"/>
      <c r="BI37" s="645"/>
      <c r="BJ37" s="645"/>
      <c r="BK37" s="645"/>
      <c r="BL37" s="645"/>
      <c r="BM37" s="645"/>
      <c r="BN37" s="645"/>
      <c r="BO37" s="645"/>
      <c r="BP37" s="645"/>
      <c r="BQ37" s="645"/>
      <c r="BR37" s="645"/>
      <c r="BS37" s="645"/>
      <c r="BT37" s="645"/>
      <c r="BU37" s="646"/>
      <c r="BV37" s="647">
        <v>12294</v>
      </c>
      <c r="BW37" s="648"/>
      <c r="BX37" s="648"/>
      <c r="BY37" s="648"/>
      <c r="BZ37" s="648"/>
      <c r="CA37" s="648"/>
      <c r="CB37" s="667"/>
      <c r="CD37" s="644" t="s">
        <v>339</v>
      </c>
      <c r="CE37" s="645"/>
      <c r="CF37" s="645"/>
      <c r="CG37" s="645"/>
      <c r="CH37" s="645"/>
      <c r="CI37" s="645"/>
      <c r="CJ37" s="645"/>
      <c r="CK37" s="645"/>
      <c r="CL37" s="645"/>
      <c r="CM37" s="645"/>
      <c r="CN37" s="645"/>
      <c r="CO37" s="645"/>
      <c r="CP37" s="645"/>
      <c r="CQ37" s="646"/>
      <c r="CR37" s="647">
        <v>265494</v>
      </c>
      <c r="CS37" s="690"/>
      <c r="CT37" s="690"/>
      <c r="CU37" s="690"/>
      <c r="CV37" s="690"/>
      <c r="CW37" s="690"/>
      <c r="CX37" s="690"/>
      <c r="CY37" s="691"/>
      <c r="CZ37" s="651">
        <v>5.0999999999999996</v>
      </c>
      <c r="DA37" s="688"/>
      <c r="DB37" s="688"/>
      <c r="DC37" s="692"/>
      <c r="DD37" s="666">
        <v>255539</v>
      </c>
      <c r="DE37" s="690"/>
      <c r="DF37" s="690"/>
      <c r="DG37" s="690"/>
      <c r="DH37" s="690"/>
      <c r="DI37" s="690"/>
      <c r="DJ37" s="690"/>
      <c r="DK37" s="691"/>
      <c r="DL37" s="666">
        <v>227703</v>
      </c>
      <c r="DM37" s="690"/>
      <c r="DN37" s="690"/>
      <c r="DO37" s="690"/>
      <c r="DP37" s="690"/>
      <c r="DQ37" s="690"/>
      <c r="DR37" s="690"/>
      <c r="DS37" s="690"/>
      <c r="DT37" s="690"/>
      <c r="DU37" s="690"/>
      <c r="DV37" s="691"/>
      <c r="DW37" s="651">
        <v>7.8</v>
      </c>
      <c r="DX37" s="688"/>
      <c r="DY37" s="688"/>
      <c r="DZ37" s="688"/>
      <c r="EA37" s="688"/>
      <c r="EB37" s="688"/>
      <c r="EC37" s="689"/>
    </row>
    <row r="38" spans="2:133" ht="11.25" customHeight="1" x14ac:dyDescent="0.15">
      <c r="B38" s="644" t="s">
        <v>340</v>
      </c>
      <c r="C38" s="645"/>
      <c r="D38" s="645"/>
      <c r="E38" s="645"/>
      <c r="F38" s="645"/>
      <c r="G38" s="645"/>
      <c r="H38" s="645"/>
      <c r="I38" s="645"/>
      <c r="J38" s="645"/>
      <c r="K38" s="645"/>
      <c r="L38" s="645"/>
      <c r="M38" s="645"/>
      <c r="N38" s="645"/>
      <c r="O38" s="645"/>
      <c r="P38" s="645"/>
      <c r="Q38" s="646"/>
      <c r="R38" s="647">
        <v>302186</v>
      </c>
      <c r="S38" s="648"/>
      <c r="T38" s="648"/>
      <c r="U38" s="648"/>
      <c r="V38" s="648"/>
      <c r="W38" s="648"/>
      <c r="X38" s="648"/>
      <c r="Y38" s="649"/>
      <c r="Z38" s="643">
        <v>5.4</v>
      </c>
      <c r="AA38" s="643"/>
      <c r="AB38" s="643"/>
      <c r="AC38" s="643"/>
      <c r="AD38" s="650" t="s">
        <v>130</v>
      </c>
      <c r="AE38" s="650"/>
      <c r="AF38" s="650"/>
      <c r="AG38" s="650"/>
      <c r="AH38" s="650"/>
      <c r="AI38" s="650"/>
      <c r="AJ38" s="650"/>
      <c r="AK38" s="650"/>
      <c r="AL38" s="651" t="s">
        <v>130</v>
      </c>
      <c r="AM38" s="652"/>
      <c r="AN38" s="652"/>
      <c r="AO38" s="653"/>
      <c r="AQ38" s="723" t="s">
        <v>341</v>
      </c>
      <c r="AR38" s="724"/>
      <c r="AS38" s="724"/>
      <c r="AT38" s="724"/>
      <c r="AU38" s="724"/>
      <c r="AV38" s="724"/>
      <c r="AW38" s="724"/>
      <c r="AX38" s="724"/>
      <c r="AY38" s="725"/>
      <c r="AZ38" s="647">
        <v>54094</v>
      </c>
      <c r="BA38" s="648"/>
      <c r="BB38" s="648"/>
      <c r="BC38" s="648"/>
      <c r="BD38" s="690"/>
      <c r="BE38" s="690"/>
      <c r="BF38" s="708"/>
      <c r="BG38" s="644" t="s">
        <v>342</v>
      </c>
      <c r="BH38" s="645"/>
      <c r="BI38" s="645"/>
      <c r="BJ38" s="645"/>
      <c r="BK38" s="645"/>
      <c r="BL38" s="645"/>
      <c r="BM38" s="645"/>
      <c r="BN38" s="645"/>
      <c r="BO38" s="645"/>
      <c r="BP38" s="645"/>
      <c r="BQ38" s="645"/>
      <c r="BR38" s="645"/>
      <c r="BS38" s="645"/>
      <c r="BT38" s="645"/>
      <c r="BU38" s="646"/>
      <c r="BV38" s="647">
        <v>1231</v>
      </c>
      <c r="BW38" s="648"/>
      <c r="BX38" s="648"/>
      <c r="BY38" s="648"/>
      <c r="BZ38" s="648"/>
      <c r="CA38" s="648"/>
      <c r="CB38" s="667"/>
      <c r="CD38" s="644" t="s">
        <v>343</v>
      </c>
      <c r="CE38" s="645"/>
      <c r="CF38" s="645"/>
      <c r="CG38" s="645"/>
      <c r="CH38" s="645"/>
      <c r="CI38" s="645"/>
      <c r="CJ38" s="645"/>
      <c r="CK38" s="645"/>
      <c r="CL38" s="645"/>
      <c r="CM38" s="645"/>
      <c r="CN38" s="645"/>
      <c r="CO38" s="645"/>
      <c r="CP38" s="645"/>
      <c r="CQ38" s="646"/>
      <c r="CR38" s="647">
        <v>377832</v>
      </c>
      <c r="CS38" s="648"/>
      <c r="CT38" s="648"/>
      <c r="CU38" s="648"/>
      <c r="CV38" s="648"/>
      <c r="CW38" s="648"/>
      <c r="CX38" s="648"/>
      <c r="CY38" s="649"/>
      <c r="CZ38" s="651">
        <v>7.2</v>
      </c>
      <c r="DA38" s="688"/>
      <c r="DB38" s="688"/>
      <c r="DC38" s="692"/>
      <c r="DD38" s="666">
        <v>313026</v>
      </c>
      <c r="DE38" s="648"/>
      <c r="DF38" s="648"/>
      <c r="DG38" s="648"/>
      <c r="DH38" s="648"/>
      <c r="DI38" s="648"/>
      <c r="DJ38" s="648"/>
      <c r="DK38" s="649"/>
      <c r="DL38" s="666">
        <v>299873</v>
      </c>
      <c r="DM38" s="648"/>
      <c r="DN38" s="648"/>
      <c r="DO38" s="648"/>
      <c r="DP38" s="648"/>
      <c r="DQ38" s="648"/>
      <c r="DR38" s="648"/>
      <c r="DS38" s="648"/>
      <c r="DT38" s="648"/>
      <c r="DU38" s="648"/>
      <c r="DV38" s="649"/>
      <c r="DW38" s="651">
        <v>10.3</v>
      </c>
      <c r="DX38" s="688"/>
      <c r="DY38" s="688"/>
      <c r="DZ38" s="688"/>
      <c r="EA38" s="688"/>
      <c r="EB38" s="688"/>
      <c r="EC38" s="689"/>
    </row>
    <row r="39" spans="2:133" ht="11.25" customHeight="1" x14ac:dyDescent="0.15">
      <c r="B39" s="644" t="s">
        <v>344</v>
      </c>
      <c r="C39" s="645"/>
      <c r="D39" s="645"/>
      <c r="E39" s="645"/>
      <c r="F39" s="645"/>
      <c r="G39" s="645"/>
      <c r="H39" s="645"/>
      <c r="I39" s="645"/>
      <c r="J39" s="645"/>
      <c r="K39" s="645"/>
      <c r="L39" s="645"/>
      <c r="M39" s="645"/>
      <c r="N39" s="645"/>
      <c r="O39" s="645"/>
      <c r="P39" s="645"/>
      <c r="Q39" s="646"/>
      <c r="R39" s="647">
        <v>65736</v>
      </c>
      <c r="S39" s="648"/>
      <c r="T39" s="648"/>
      <c r="U39" s="648"/>
      <c r="V39" s="648"/>
      <c r="W39" s="648"/>
      <c r="X39" s="648"/>
      <c r="Y39" s="649"/>
      <c r="Z39" s="643">
        <v>1.2</v>
      </c>
      <c r="AA39" s="643"/>
      <c r="AB39" s="643"/>
      <c r="AC39" s="643"/>
      <c r="AD39" s="650">
        <v>15</v>
      </c>
      <c r="AE39" s="650"/>
      <c r="AF39" s="650"/>
      <c r="AG39" s="650"/>
      <c r="AH39" s="650"/>
      <c r="AI39" s="650"/>
      <c r="AJ39" s="650"/>
      <c r="AK39" s="650"/>
      <c r="AL39" s="651">
        <v>0</v>
      </c>
      <c r="AM39" s="652"/>
      <c r="AN39" s="652"/>
      <c r="AO39" s="653"/>
      <c r="AQ39" s="723" t="s">
        <v>345</v>
      </c>
      <c r="AR39" s="724"/>
      <c r="AS39" s="724"/>
      <c r="AT39" s="724"/>
      <c r="AU39" s="724"/>
      <c r="AV39" s="724"/>
      <c r="AW39" s="724"/>
      <c r="AX39" s="724"/>
      <c r="AY39" s="725"/>
      <c r="AZ39" s="647">
        <v>9200</v>
      </c>
      <c r="BA39" s="648"/>
      <c r="BB39" s="648"/>
      <c r="BC39" s="648"/>
      <c r="BD39" s="690"/>
      <c r="BE39" s="690"/>
      <c r="BF39" s="708"/>
      <c r="BG39" s="644" t="s">
        <v>346</v>
      </c>
      <c r="BH39" s="645"/>
      <c r="BI39" s="645"/>
      <c r="BJ39" s="645"/>
      <c r="BK39" s="645"/>
      <c r="BL39" s="645"/>
      <c r="BM39" s="645"/>
      <c r="BN39" s="645"/>
      <c r="BO39" s="645"/>
      <c r="BP39" s="645"/>
      <c r="BQ39" s="645"/>
      <c r="BR39" s="645"/>
      <c r="BS39" s="645"/>
      <c r="BT39" s="645"/>
      <c r="BU39" s="646"/>
      <c r="BV39" s="647">
        <v>2016</v>
      </c>
      <c r="BW39" s="648"/>
      <c r="BX39" s="648"/>
      <c r="BY39" s="648"/>
      <c r="BZ39" s="648"/>
      <c r="CA39" s="648"/>
      <c r="CB39" s="667"/>
      <c r="CD39" s="644" t="s">
        <v>347</v>
      </c>
      <c r="CE39" s="645"/>
      <c r="CF39" s="645"/>
      <c r="CG39" s="645"/>
      <c r="CH39" s="645"/>
      <c r="CI39" s="645"/>
      <c r="CJ39" s="645"/>
      <c r="CK39" s="645"/>
      <c r="CL39" s="645"/>
      <c r="CM39" s="645"/>
      <c r="CN39" s="645"/>
      <c r="CO39" s="645"/>
      <c r="CP39" s="645"/>
      <c r="CQ39" s="646"/>
      <c r="CR39" s="647">
        <v>282445</v>
      </c>
      <c r="CS39" s="690"/>
      <c r="CT39" s="690"/>
      <c r="CU39" s="690"/>
      <c r="CV39" s="690"/>
      <c r="CW39" s="690"/>
      <c r="CX39" s="690"/>
      <c r="CY39" s="691"/>
      <c r="CZ39" s="651">
        <v>5.4</v>
      </c>
      <c r="DA39" s="688"/>
      <c r="DB39" s="688"/>
      <c r="DC39" s="692"/>
      <c r="DD39" s="666">
        <v>242833</v>
      </c>
      <c r="DE39" s="690"/>
      <c r="DF39" s="690"/>
      <c r="DG39" s="690"/>
      <c r="DH39" s="690"/>
      <c r="DI39" s="690"/>
      <c r="DJ39" s="690"/>
      <c r="DK39" s="691"/>
      <c r="DL39" s="666" t="s">
        <v>130</v>
      </c>
      <c r="DM39" s="690"/>
      <c r="DN39" s="690"/>
      <c r="DO39" s="690"/>
      <c r="DP39" s="690"/>
      <c r="DQ39" s="690"/>
      <c r="DR39" s="690"/>
      <c r="DS39" s="690"/>
      <c r="DT39" s="690"/>
      <c r="DU39" s="690"/>
      <c r="DV39" s="691"/>
      <c r="DW39" s="651" t="s">
        <v>130</v>
      </c>
      <c r="DX39" s="688"/>
      <c r="DY39" s="688"/>
      <c r="DZ39" s="688"/>
      <c r="EA39" s="688"/>
      <c r="EB39" s="688"/>
      <c r="EC39" s="689"/>
    </row>
    <row r="40" spans="2:133" ht="11.25" customHeight="1" x14ac:dyDescent="0.15">
      <c r="B40" s="644" t="s">
        <v>348</v>
      </c>
      <c r="C40" s="645"/>
      <c r="D40" s="645"/>
      <c r="E40" s="645"/>
      <c r="F40" s="645"/>
      <c r="G40" s="645"/>
      <c r="H40" s="645"/>
      <c r="I40" s="645"/>
      <c r="J40" s="645"/>
      <c r="K40" s="645"/>
      <c r="L40" s="645"/>
      <c r="M40" s="645"/>
      <c r="N40" s="645"/>
      <c r="O40" s="645"/>
      <c r="P40" s="645"/>
      <c r="Q40" s="646"/>
      <c r="R40" s="647">
        <v>674078</v>
      </c>
      <c r="S40" s="648"/>
      <c r="T40" s="648"/>
      <c r="U40" s="648"/>
      <c r="V40" s="648"/>
      <c r="W40" s="648"/>
      <c r="X40" s="648"/>
      <c r="Y40" s="649"/>
      <c r="Z40" s="643">
        <v>12.1</v>
      </c>
      <c r="AA40" s="643"/>
      <c r="AB40" s="643"/>
      <c r="AC40" s="643"/>
      <c r="AD40" s="650" t="s">
        <v>130</v>
      </c>
      <c r="AE40" s="650"/>
      <c r="AF40" s="650"/>
      <c r="AG40" s="650"/>
      <c r="AH40" s="650"/>
      <c r="AI40" s="650"/>
      <c r="AJ40" s="650"/>
      <c r="AK40" s="650"/>
      <c r="AL40" s="651" t="s">
        <v>130</v>
      </c>
      <c r="AM40" s="652"/>
      <c r="AN40" s="652"/>
      <c r="AO40" s="653"/>
      <c r="AQ40" s="723" t="s">
        <v>349</v>
      </c>
      <c r="AR40" s="724"/>
      <c r="AS40" s="724"/>
      <c r="AT40" s="724"/>
      <c r="AU40" s="724"/>
      <c r="AV40" s="724"/>
      <c r="AW40" s="724"/>
      <c r="AX40" s="724"/>
      <c r="AY40" s="725"/>
      <c r="AZ40" s="647" t="s">
        <v>130</v>
      </c>
      <c r="BA40" s="648"/>
      <c r="BB40" s="648"/>
      <c r="BC40" s="648"/>
      <c r="BD40" s="690"/>
      <c r="BE40" s="690"/>
      <c r="BF40" s="708"/>
      <c r="BG40" s="700" t="s">
        <v>350</v>
      </c>
      <c r="BH40" s="701"/>
      <c r="BI40" s="701"/>
      <c r="BJ40" s="701"/>
      <c r="BK40" s="701"/>
      <c r="BL40" s="360"/>
      <c r="BM40" s="645" t="s">
        <v>351</v>
      </c>
      <c r="BN40" s="645"/>
      <c r="BO40" s="645"/>
      <c r="BP40" s="645"/>
      <c r="BQ40" s="645"/>
      <c r="BR40" s="645"/>
      <c r="BS40" s="645"/>
      <c r="BT40" s="645"/>
      <c r="BU40" s="646"/>
      <c r="BV40" s="647">
        <v>87</v>
      </c>
      <c r="BW40" s="648"/>
      <c r="BX40" s="648"/>
      <c r="BY40" s="648"/>
      <c r="BZ40" s="648"/>
      <c r="CA40" s="648"/>
      <c r="CB40" s="667"/>
      <c r="CD40" s="644" t="s">
        <v>352</v>
      </c>
      <c r="CE40" s="645"/>
      <c r="CF40" s="645"/>
      <c r="CG40" s="645"/>
      <c r="CH40" s="645"/>
      <c r="CI40" s="645"/>
      <c r="CJ40" s="645"/>
      <c r="CK40" s="645"/>
      <c r="CL40" s="645"/>
      <c r="CM40" s="645"/>
      <c r="CN40" s="645"/>
      <c r="CO40" s="645"/>
      <c r="CP40" s="645"/>
      <c r="CQ40" s="646"/>
      <c r="CR40" s="647" t="s">
        <v>130</v>
      </c>
      <c r="CS40" s="648"/>
      <c r="CT40" s="648"/>
      <c r="CU40" s="648"/>
      <c r="CV40" s="648"/>
      <c r="CW40" s="648"/>
      <c r="CX40" s="648"/>
      <c r="CY40" s="649"/>
      <c r="CZ40" s="651" t="s">
        <v>130</v>
      </c>
      <c r="DA40" s="688"/>
      <c r="DB40" s="688"/>
      <c r="DC40" s="692"/>
      <c r="DD40" s="666" t="s">
        <v>130</v>
      </c>
      <c r="DE40" s="648"/>
      <c r="DF40" s="648"/>
      <c r="DG40" s="648"/>
      <c r="DH40" s="648"/>
      <c r="DI40" s="648"/>
      <c r="DJ40" s="648"/>
      <c r="DK40" s="649"/>
      <c r="DL40" s="666" t="s">
        <v>130</v>
      </c>
      <c r="DM40" s="648"/>
      <c r="DN40" s="648"/>
      <c r="DO40" s="648"/>
      <c r="DP40" s="648"/>
      <c r="DQ40" s="648"/>
      <c r="DR40" s="648"/>
      <c r="DS40" s="648"/>
      <c r="DT40" s="648"/>
      <c r="DU40" s="648"/>
      <c r="DV40" s="649"/>
      <c r="DW40" s="651" t="s">
        <v>130</v>
      </c>
      <c r="DX40" s="688"/>
      <c r="DY40" s="688"/>
      <c r="DZ40" s="688"/>
      <c r="EA40" s="688"/>
      <c r="EB40" s="688"/>
      <c r="EC40" s="689"/>
    </row>
    <row r="41" spans="2:133" ht="11.25" customHeight="1" x14ac:dyDescent="0.15">
      <c r="B41" s="644" t="s">
        <v>353</v>
      </c>
      <c r="C41" s="645"/>
      <c r="D41" s="645"/>
      <c r="E41" s="645"/>
      <c r="F41" s="645"/>
      <c r="G41" s="645"/>
      <c r="H41" s="645"/>
      <c r="I41" s="645"/>
      <c r="J41" s="645"/>
      <c r="K41" s="645"/>
      <c r="L41" s="645"/>
      <c r="M41" s="645"/>
      <c r="N41" s="645"/>
      <c r="O41" s="645"/>
      <c r="P41" s="645"/>
      <c r="Q41" s="646"/>
      <c r="R41" s="647">
        <v>18900</v>
      </c>
      <c r="S41" s="648"/>
      <c r="T41" s="648"/>
      <c r="U41" s="648"/>
      <c r="V41" s="648"/>
      <c r="W41" s="648"/>
      <c r="X41" s="648"/>
      <c r="Y41" s="649"/>
      <c r="Z41" s="643">
        <v>0.3</v>
      </c>
      <c r="AA41" s="643"/>
      <c r="AB41" s="643"/>
      <c r="AC41" s="643"/>
      <c r="AD41" s="650" t="s">
        <v>130</v>
      </c>
      <c r="AE41" s="650"/>
      <c r="AF41" s="650"/>
      <c r="AG41" s="650"/>
      <c r="AH41" s="650"/>
      <c r="AI41" s="650"/>
      <c r="AJ41" s="650"/>
      <c r="AK41" s="650"/>
      <c r="AL41" s="651" t="s">
        <v>130</v>
      </c>
      <c r="AM41" s="652"/>
      <c r="AN41" s="652"/>
      <c r="AO41" s="653"/>
      <c r="AQ41" s="723" t="s">
        <v>354</v>
      </c>
      <c r="AR41" s="724"/>
      <c r="AS41" s="724"/>
      <c r="AT41" s="724"/>
      <c r="AU41" s="724"/>
      <c r="AV41" s="724"/>
      <c r="AW41" s="724"/>
      <c r="AX41" s="724"/>
      <c r="AY41" s="725"/>
      <c r="AZ41" s="647">
        <v>86502</v>
      </c>
      <c r="BA41" s="648"/>
      <c r="BB41" s="648"/>
      <c r="BC41" s="648"/>
      <c r="BD41" s="690"/>
      <c r="BE41" s="690"/>
      <c r="BF41" s="708"/>
      <c r="BG41" s="700"/>
      <c r="BH41" s="701"/>
      <c r="BI41" s="701"/>
      <c r="BJ41" s="701"/>
      <c r="BK41" s="701"/>
      <c r="BL41" s="360"/>
      <c r="BM41" s="645" t="s">
        <v>355</v>
      </c>
      <c r="BN41" s="645"/>
      <c r="BO41" s="645"/>
      <c r="BP41" s="645"/>
      <c r="BQ41" s="645"/>
      <c r="BR41" s="645"/>
      <c r="BS41" s="645"/>
      <c r="BT41" s="645"/>
      <c r="BU41" s="646"/>
      <c r="BV41" s="647" t="s">
        <v>130</v>
      </c>
      <c r="BW41" s="648"/>
      <c r="BX41" s="648"/>
      <c r="BY41" s="648"/>
      <c r="BZ41" s="648"/>
      <c r="CA41" s="648"/>
      <c r="CB41" s="667"/>
      <c r="CD41" s="644" t="s">
        <v>356</v>
      </c>
      <c r="CE41" s="645"/>
      <c r="CF41" s="645"/>
      <c r="CG41" s="645"/>
      <c r="CH41" s="645"/>
      <c r="CI41" s="645"/>
      <c r="CJ41" s="645"/>
      <c r="CK41" s="645"/>
      <c r="CL41" s="645"/>
      <c r="CM41" s="645"/>
      <c r="CN41" s="645"/>
      <c r="CO41" s="645"/>
      <c r="CP41" s="645"/>
      <c r="CQ41" s="646"/>
      <c r="CR41" s="647" t="s">
        <v>130</v>
      </c>
      <c r="CS41" s="690"/>
      <c r="CT41" s="690"/>
      <c r="CU41" s="690"/>
      <c r="CV41" s="690"/>
      <c r="CW41" s="690"/>
      <c r="CX41" s="690"/>
      <c r="CY41" s="691"/>
      <c r="CZ41" s="651" t="s">
        <v>130</v>
      </c>
      <c r="DA41" s="688"/>
      <c r="DB41" s="688"/>
      <c r="DC41" s="692"/>
      <c r="DD41" s="666" t="s">
        <v>130</v>
      </c>
      <c r="DE41" s="690"/>
      <c r="DF41" s="690"/>
      <c r="DG41" s="690"/>
      <c r="DH41" s="690"/>
      <c r="DI41" s="690"/>
      <c r="DJ41" s="690"/>
      <c r="DK41" s="691"/>
      <c r="DL41" s="729"/>
      <c r="DM41" s="730"/>
      <c r="DN41" s="730"/>
      <c r="DO41" s="730"/>
      <c r="DP41" s="730"/>
      <c r="DQ41" s="730"/>
      <c r="DR41" s="730"/>
      <c r="DS41" s="730"/>
      <c r="DT41" s="730"/>
      <c r="DU41" s="730"/>
      <c r="DV41" s="731"/>
      <c r="DW41" s="726"/>
      <c r="DX41" s="727"/>
      <c r="DY41" s="727"/>
      <c r="DZ41" s="727"/>
      <c r="EA41" s="727"/>
      <c r="EB41" s="727"/>
      <c r="EC41" s="728"/>
    </row>
    <row r="42" spans="2:133" ht="11.25" customHeight="1" x14ac:dyDescent="0.15">
      <c r="B42" s="644" t="s">
        <v>357</v>
      </c>
      <c r="C42" s="645"/>
      <c r="D42" s="645"/>
      <c r="E42" s="645"/>
      <c r="F42" s="645"/>
      <c r="G42" s="645"/>
      <c r="H42" s="645"/>
      <c r="I42" s="645"/>
      <c r="J42" s="645"/>
      <c r="K42" s="645"/>
      <c r="L42" s="645"/>
      <c r="M42" s="645"/>
      <c r="N42" s="645"/>
      <c r="O42" s="645"/>
      <c r="P42" s="645"/>
      <c r="Q42" s="646"/>
      <c r="R42" s="647" t="s">
        <v>130</v>
      </c>
      <c r="S42" s="648"/>
      <c r="T42" s="648"/>
      <c r="U42" s="648"/>
      <c r="V42" s="648"/>
      <c r="W42" s="648"/>
      <c r="X42" s="648"/>
      <c r="Y42" s="649"/>
      <c r="Z42" s="643" t="s">
        <v>130</v>
      </c>
      <c r="AA42" s="643"/>
      <c r="AB42" s="643"/>
      <c r="AC42" s="643"/>
      <c r="AD42" s="650" t="s">
        <v>130</v>
      </c>
      <c r="AE42" s="650"/>
      <c r="AF42" s="650"/>
      <c r="AG42" s="650"/>
      <c r="AH42" s="650"/>
      <c r="AI42" s="650"/>
      <c r="AJ42" s="650"/>
      <c r="AK42" s="650"/>
      <c r="AL42" s="651" t="s">
        <v>130</v>
      </c>
      <c r="AM42" s="652"/>
      <c r="AN42" s="652"/>
      <c r="AO42" s="653"/>
      <c r="AQ42" s="735" t="s">
        <v>358</v>
      </c>
      <c r="AR42" s="736"/>
      <c r="AS42" s="736"/>
      <c r="AT42" s="736"/>
      <c r="AU42" s="736"/>
      <c r="AV42" s="736"/>
      <c r="AW42" s="736"/>
      <c r="AX42" s="736"/>
      <c r="AY42" s="737"/>
      <c r="AZ42" s="732">
        <v>291330</v>
      </c>
      <c r="BA42" s="733"/>
      <c r="BB42" s="733"/>
      <c r="BC42" s="733"/>
      <c r="BD42" s="710"/>
      <c r="BE42" s="710"/>
      <c r="BF42" s="712"/>
      <c r="BG42" s="702"/>
      <c r="BH42" s="703"/>
      <c r="BI42" s="703"/>
      <c r="BJ42" s="703"/>
      <c r="BK42" s="703"/>
      <c r="BL42" s="358"/>
      <c r="BM42" s="674" t="s">
        <v>359</v>
      </c>
      <c r="BN42" s="674"/>
      <c r="BO42" s="674"/>
      <c r="BP42" s="674"/>
      <c r="BQ42" s="674"/>
      <c r="BR42" s="674"/>
      <c r="BS42" s="674"/>
      <c r="BT42" s="674"/>
      <c r="BU42" s="675"/>
      <c r="BV42" s="732">
        <v>357</v>
      </c>
      <c r="BW42" s="733"/>
      <c r="BX42" s="733"/>
      <c r="BY42" s="733"/>
      <c r="BZ42" s="733"/>
      <c r="CA42" s="733"/>
      <c r="CB42" s="734"/>
      <c r="CD42" s="644" t="s">
        <v>360</v>
      </c>
      <c r="CE42" s="645"/>
      <c r="CF42" s="645"/>
      <c r="CG42" s="645"/>
      <c r="CH42" s="645"/>
      <c r="CI42" s="645"/>
      <c r="CJ42" s="645"/>
      <c r="CK42" s="645"/>
      <c r="CL42" s="645"/>
      <c r="CM42" s="645"/>
      <c r="CN42" s="645"/>
      <c r="CO42" s="645"/>
      <c r="CP42" s="645"/>
      <c r="CQ42" s="646"/>
      <c r="CR42" s="647">
        <v>990967</v>
      </c>
      <c r="CS42" s="690"/>
      <c r="CT42" s="690"/>
      <c r="CU42" s="690"/>
      <c r="CV42" s="690"/>
      <c r="CW42" s="690"/>
      <c r="CX42" s="690"/>
      <c r="CY42" s="691"/>
      <c r="CZ42" s="651">
        <v>18.899999999999999</v>
      </c>
      <c r="DA42" s="688"/>
      <c r="DB42" s="688"/>
      <c r="DC42" s="692"/>
      <c r="DD42" s="666">
        <v>213462</v>
      </c>
      <c r="DE42" s="690"/>
      <c r="DF42" s="690"/>
      <c r="DG42" s="690"/>
      <c r="DH42" s="690"/>
      <c r="DI42" s="690"/>
      <c r="DJ42" s="690"/>
      <c r="DK42" s="691"/>
      <c r="DL42" s="729"/>
      <c r="DM42" s="730"/>
      <c r="DN42" s="730"/>
      <c r="DO42" s="730"/>
      <c r="DP42" s="730"/>
      <c r="DQ42" s="730"/>
      <c r="DR42" s="730"/>
      <c r="DS42" s="730"/>
      <c r="DT42" s="730"/>
      <c r="DU42" s="730"/>
      <c r="DV42" s="731"/>
      <c r="DW42" s="726"/>
      <c r="DX42" s="727"/>
      <c r="DY42" s="727"/>
      <c r="DZ42" s="727"/>
      <c r="EA42" s="727"/>
      <c r="EB42" s="727"/>
      <c r="EC42" s="728"/>
    </row>
    <row r="43" spans="2:133" ht="11.25" customHeight="1" x14ac:dyDescent="0.15">
      <c r="B43" s="644" t="s">
        <v>361</v>
      </c>
      <c r="C43" s="645"/>
      <c r="D43" s="645"/>
      <c r="E43" s="645"/>
      <c r="F43" s="645"/>
      <c r="G43" s="645"/>
      <c r="H43" s="645"/>
      <c r="I43" s="645"/>
      <c r="J43" s="645"/>
      <c r="K43" s="645"/>
      <c r="L43" s="645"/>
      <c r="M43" s="645"/>
      <c r="N43" s="645"/>
      <c r="O43" s="645"/>
      <c r="P43" s="645"/>
      <c r="Q43" s="646"/>
      <c r="R43" s="647">
        <v>153878</v>
      </c>
      <c r="S43" s="648"/>
      <c r="T43" s="648"/>
      <c r="U43" s="648"/>
      <c r="V43" s="648"/>
      <c r="W43" s="648"/>
      <c r="X43" s="648"/>
      <c r="Y43" s="649"/>
      <c r="Z43" s="643">
        <v>2.8</v>
      </c>
      <c r="AA43" s="643"/>
      <c r="AB43" s="643"/>
      <c r="AC43" s="643"/>
      <c r="AD43" s="650" t="s">
        <v>130</v>
      </c>
      <c r="AE43" s="650"/>
      <c r="AF43" s="650"/>
      <c r="AG43" s="650"/>
      <c r="AH43" s="650"/>
      <c r="AI43" s="650"/>
      <c r="AJ43" s="650"/>
      <c r="AK43" s="650"/>
      <c r="AL43" s="651" t="s">
        <v>130</v>
      </c>
      <c r="AM43" s="652"/>
      <c r="AN43" s="652"/>
      <c r="AO43" s="653"/>
      <c r="CD43" s="644" t="s">
        <v>362</v>
      </c>
      <c r="CE43" s="645"/>
      <c r="CF43" s="645"/>
      <c r="CG43" s="645"/>
      <c r="CH43" s="645"/>
      <c r="CI43" s="645"/>
      <c r="CJ43" s="645"/>
      <c r="CK43" s="645"/>
      <c r="CL43" s="645"/>
      <c r="CM43" s="645"/>
      <c r="CN43" s="645"/>
      <c r="CO43" s="645"/>
      <c r="CP43" s="645"/>
      <c r="CQ43" s="646"/>
      <c r="CR43" s="647">
        <v>36609</v>
      </c>
      <c r="CS43" s="690"/>
      <c r="CT43" s="690"/>
      <c r="CU43" s="690"/>
      <c r="CV43" s="690"/>
      <c r="CW43" s="690"/>
      <c r="CX43" s="690"/>
      <c r="CY43" s="691"/>
      <c r="CZ43" s="651">
        <v>0.7</v>
      </c>
      <c r="DA43" s="688"/>
      <c r="DB43" s="688"/>
      <c r="DC43" s="692"/>
      <c r="DD43" s="666">
        <v>36609</v>
      </c>
      <c r="DE43" s="690"/>
      <c r="DF43" s="690"/>
      <c r="DG43" s="690"/>
      <c r="DH43" s="690"/>
      <c r="DI43" s="690"/>
      <c r="DJ43" s="690"/>
      <c r="DK43" s="691"/>
      <c r="DL43" s="729"/>
      <c r="DM43" s="730"/>
      <c r="DN43" s="730"/>
      <c r="DO43" s="730"/>
      <c r="DP43" s="730"/>
      <c r="DQ43" s="730"/>
      <c r="DR43" s="730"/>
      <c r="DS43" s="730"/>
      <c r="DT43" s="730"/>
      <c r="DU43" s="730"/>
      <c r="DV43" s="731"/>
      <c r="DW43" s="726"/>
      <c r="DX43" s="727"/>
      <c r="DY43" s="727"/>
      <c r="DZ43" s="727"/>
      <c r="EA43" s="727"/>
      <c r="EB43" s="727"/>
      <c r="EC43" s="728"/>
    </row>
    <row r="44" spans="2:133" ht="11.25" customHeight="1" x14ac:dyDescent="0.15">
      <c r="B44" s="673" t="s">
        <v>363</v>
      </c>
      <c r="C44" s="674"/>
      <c r="D44" s="674"/>
      <c r="E44" s="674"/>
      <c r="F44" s="674"/>
      <c r="G44" s="674"/>
      <c r="H44" s="674"/>
      <c r="I44" s="674"/>
      <c r="J44" s="674"/>
      <c r="K44" s="674"/>
      <c r="L44" s="674"/>
      <c r="M44" s="674"/>
      <c r="N44" s="674"/>
      <c r="O44" s="674"/>
      <c r="P44" s="674"/>
      <c r="Q44" s="675"/>
      <c r="R44" s="732">
        <v>5580825</v>
      </c>
      <c r="S44" s="733"/>
      <c r="T44" s="733"/>
      <c r="U44" s="733"/>
      <c r="V44" s="733"/>
      <c r="W44" s="733"/>
      <c r="X44" s="733"/>
      <c r="Y44" s="738"/>
      <c r="Z44" s="739">
        <v>100</v>
      </c>
      <c r="AA44" s="739"/>
      <c r="AB44" s="739"/>
      <c r="AC44" s="739"/>
      <c r="AD44" s="740">
        <v>2747670</v>
      </c>
      <c r="AE44" s="740"/>
      <c r="AF44" s="740"/>
      <c r="AG44" s="740"/>
      <c r="AH44" s="740"/>
      <c r="AI44" s="740"/>
      <c r="AJ44" s="740"/>
      <c r="AK44" s="740"/>
      <c r="AL44" s="741">
        <v>100</v>
      </c>
      <c r="AM44" s="711"/>
      <c r="AN44" s="711"/>
      <c r="AO44" s="742"/>
      <c r="CD44" s="713" t="s">
        <v>310</v>
      </c>
      <c r="CE44" s="714"/>
      <c r="CF44" s="644" t="s">
        <v>364</v>
      </c>
      <c r="CG44" s="645"/>
      <c r="CH44" s="645"/>
      <c r="CI44" s="645"/>
      <c r="CJ44" s="645"/>
      <c r="CK44" s="645"/>
      <c r="CL44" s="645"/>
      <c r="CM44" s="645"/>
      <c r="CN44" s="645"/>
      <c r="CO44" s="645"/>
      <c r="CP44" s="645"/>
      <c r="CQ44" s="646"/>
      <c r="CR44" s="647">
        <v>990967</v>
      </c>
      <c r="CS44" s="648"/>
      <c r="CT44" s="648"/>
      <c r="CU44" s="648"/>
      <c r="CV44" s="648"/>
      <c r="CW44" s="648"/>
      <c r="CX44" s="648"/>
      <c r="CY44" s="649"/>
      <c r="CZ44" s="651">
        <v>18.899999999999999</v>
      </c>
      <c r="DA44" s="652"/>
      <c r="DB44" s="652"/>
      <c r="DC44" s="669"/>
      <c r="DD44" s="666">
        <v>213462</v>
      </c>
      <c r="DE44" s="648"/>
      <c r="DF44" s="648"/>
      <c r="DG44" s="648"/>
      <c r="DH44" s="648"/>
      <c r="DI44" s="648"/>
      <c r="DJ44" s="648"/>
      <c r="DK44" s="649"/>
      <c r="DL44" s="729"/>
      <c r="DM44" s="730"/>
      <c r="DN44" s="730"/>
      <c r="DO44" s="730"/>
      <c r="DP44" s="730"/>
      <c r="DQ44" s="730"/>
      <c r="DR44" s="730"/>
      <c r="DS44" s="730"/>
      <c r="DT44" s="730"/>
      <c r="DU44" s="730"/>
      <c r="DV44" s="731"/>
      <c r="DW44" s="726"/>
      <c r="DX44" s="727"/>
      <c r="DY44" s="727"/>
      <c r="DZ44" s="727"/>
      <c r="EA44" s="727"/>
      <c r="EB44" s="727"/>
      <c r="EC44" s="728"/>
    </row>
    <row r="45" spans="2:133" ht="11.25" customHeight="1" x14ac:dyDescent="0.15">
      <c r="CD45" s="715"/>
      <c r="CE45" s="716"/>
      <c r="CF45" s="644" t="s">
        <v>365</v>
      </c>
      <c r="CG45" s="645"/>
      <c r="CH45" s="645"/>
      <c r="CI45" s="645"/>
      <c r="CJ45" s="645"/>
      <c r="CK45" s="645"/>
      <c r="CL45" s="645"/>
      <c r="CM45" s="645"/>
      <c r="CN45" s="645"/>
      <c r="CO45" s="645"/>
      <c r="CP45" s="645"/>
      <c r="CQ45" s="646"/>
      <c r="CR45" s="647">
        <v>628134</v>
      </c>
      <c r="CS45" s="690"/>
      <c r="CT45" s="690"/>
      <c r="CU45" s="690"/>
      <c r="CV45" s="690"/>
      <c r="CW45" s="690"/>
      <c r="CX45" s="690"/>
      <c r="CY45" s="691"/>
      <c r="CZ45" s="651">
        <v>12</v>
      </c>
      <c r="DA45" s="688"/>
      <c r="DB45" s="688"/>
      <c r="DC45" s="692"/>
      <c r="DD45" s="666">
        <v>19796</v>
      </c>
      <c r="DE45" s="690"/>
      <c r="DF45" s="690"/>
      <c r="DG45" s="690"/>
      <c r="DH45" s="690"/>
      <c r="DI45" s="690"/>
      <c r="DJ45" s="690"/>
      <c r="DK45" s="691"/>
      <c r="DL45" s="729"/>
      <c r="DM45" s="730"/>
      <c r="DN45" s="730"/>
      <c r="DO45" s="730"/>
      <c r="DP45" s="730"/>
      <c r="DQ45" s="730"/>
      <c r="DR45" s="730"/>
      <c r="DS45" s="730"/>
      <c r="DT45" s="730"/>
      <c r="DU45" s="730"/>
      <c r="DV45" s="731"/>
      <c r="DW45" s="726"/>
      <c r="DX45" s="727"/>
      <c r="DY45" s="727"/>
      <c r="DZ45" s="727"/>
      <c r="EA45" s="727"/>
      <c r="EB45" s="727"/>
      <c r="EC45" s="728"/>
    </row>
    <row r="46" spans="2:133" ht="11.25" customHeight="1" x14ac:dyDescent="0.15">
      <c r="B46" s="205" t="s">
        <v>366</v>
      </c>
      <c r="CD46" s="715"/>
      <c r="CE46" s="716"/>
      <c r="CF46" s="644" t="s">
        <v>367</v>
      </c>
      <c r="CG46" s="645"/>
      <c r="CH46" s="645"/>
      <c r="CI46" s="645"/>
      <c r="CJ46" s="645"/>
      <c r="CK46" s="645"/>
      <c r="CL46" s="645"/>
      <c r="CM46" s="645"/>
      <c r="CN46" s="645"/>
      <c r="CO46" s="645"/>
      <c r="CP46" s="645"/>
      <c r="CQ46" s="646"/>
      <c r="CR46" s="647">
        <v>362833</v>
      </c>
      <c r="CS46" s="648"/>
      <c r="CT46" s="648"/>
      <c r="CU46" s="648"/>
      <c r="CV46" s="648"/>
      <c r="CW46" s="648"/>
      <c r="CX46" s="648"/>
      <c r="CY46" s="649"/>
      <c r="CZ46" s="651">
        <v>6.9</v>
      </c>
      <c r="DA46" s="652"/>
      <c r="DB46" s="652"/>
      <c r="DC46" s="669"/>
      <c r="DD46" s="666">
        <v>193666</v>
      </c>
      <c r="DE46" s="648"/>
      <c r="DF46" s="648"/>
      <c r="DG46" s="648"/>
      <c r="DH46" s="648"/>
      <c r="DI46" s="648"/>
      <c r="DJ46" s="648"/>
      <c r="DK46" s="649"/>
      <c r="DL46" s="729"/>
      <c r="DM46" s="730"/>
      <c r="DN46" s="730"/>
      <c r="DO46" s="730"/>
      <c r="DP46" s="730"/>
      <c r="DQ46" s="730"/>
      <c r="DR46" s="730"/>
      <c r="DS46" s="730"/>
      <c r="DT46" s="730"/>
      <c r="DU46" s="730"/>
      <c r="DV46" s="731"/>
      <c r="DW46" s="726"/>
      <c r="DX46" s="727"/>
      <c r="DY46" s="727"/>
      <c r="DZ46" s="727"/>
      <c r="EA46" s="727"/>
      <c r="EB46" s="727"/>
      <c r="EC46" s="728"/>
    </row>
    <row r="47" spans="2:133" ht="11.25" customHeight="1" x14ac:dyDescent="0.15">
      <c r="B47" s="743" t="s">
        <v>368</v>
      </c>
      <c r="C47" s="743"/>
      <c r="D47" s="743"/>
      <c r="E47" s="743"/>
      <c r="F47" s="743"/>
      <c r="G47" s="743"/>
      <c r="H47" s="743"/>
      <c r="I47" s="743"/>
      <c r="J47" s="743"/>
      <c r="K47" s="743"/>
      <c r="L47" s="743"/>
      <c r="M47" s="743"/>
      <c r="N47" s="743"/>
      <c r="O47" s="743"/>
      <c r="P47" s="743"/>
      <c r="Q47" s="743"/>
      <c r="R47" s="743"/>
      <c r="S47" s="743"/>
      <c r="T47" s="743"/>
      <c r="U47" s="743"/>
      <c r="V47" s="743"/>
      <c r="W47" s="743"/>
      <c r="X47" s="743"/>
      <c r="Y47" s="743"/>
      <c r="Z47" s="743"/>
      <c r="AA47" s="743"/>
      <c r="AB47" s="743"/>
      <c r="AC47" s="743"/>
      <c r="AD47" s="743"/>
      <c r="AE47" s="743"/>
      <c r="AF47" s="743"/>
      <c r="AG47" s="743"/>
      <c r="AH47" s="743"/>
      <c r="AI47" s="743"/>
      <c r="AJ47" s="743"/>
      <c r="AK47" s="743"/>
      <c r="AL47" s="743"/>
      <c r="AM47" s="743"/>
      <c r="AN47" s="743"/>
      <c r="AO47" s="743"/>
      <c r="AP47" s="743"/>
      <c r="AQ47" s="743"/>
      <c r="AR47" s="743"/>
      <c r="AS47" s="743"/>
      <c r="AT47" s="743"/>
      <c r="AU47" s="743"/>
      <c r="AV47" s="743"/>
      <c r="AW47" s="743"/>
      <c r="AX47" s="743"/>
      <c r="AY47" s="743"/>
      <c r="AZ47" s="743"/>
      <c r="BA47" s="743"/>
      <c r="BB47" s="743"/>
      <c r="BC47" s="743"/>
      <c r="BD47" s="743"/>
      <c r="BE47" s="743"/>
      <c r="BF47" s="743"/>
      <c r="BG47" s="743"/>
      <c r="BH47" s="743"/>
      <c r="BI47" s="743"/>
      <c r="BJ47" s="743"/>
      <c r="BK47" s="743"/>
      <c r="BL47" s="743"/>
      <c r="BM47" s="743"/>
      <c r="BN47" s="743"/>
      <c r="BO47" s="743"/>
      <c r="BP47" s="743"/>
      <c r="BQ47" s="743"/>
      <c r="BR47" s="743"/>
      <c r="BS47" s="743"/>
      <c r="BT47" s="743"/>
      <c r="BU47" s="743"/>
      <c r="BV47" s="743"/>
      <c r="BW47" s="743"/>
      <c r="BX47" s="743"/>
      <c r="BY47" s="743"/>
      <c r="BZ47" s="743"/>
      <c r="CA47" s="743"/>
      <c r="CB47" s="743"/>
      <c r="CD47" s="715"/>
      <c r="CE47" s="716"/>
      <c r="CF47" s="644" t="s">
        <v>369</v>
      </c>
      <c r="CG47" s="645"/>
      <c r="CH47" s="645"/>
      <c r="CI47" s="645"/>
      <c r="CJ47" s="645"/>
      <c r="CK47" s="645"/>
      <c r="CL47" s="645"/>
      <c r="CM47" s="645"/>
      <c r="CN47" s="645"/>
      <c r="CO47" s="645"/>
      <c r="CP47" s="645"/>
      <c r="CQ47" s="646"/>
      <c r="CR47" s="647" t="s">
        <v>130</v>
      </c>
      <c r="CS47" s="690"/>
      <c r="CT47" s="690"/>
      <c r="CU47" s="690"/>
      <c r="CV47" s="690"/>
      <c r="CW47" s="690"/>
      <c r="CX47" s="690"/>
      <c r="CY47" s="691"/>
      <c r="CZ47" s="651" t="s">
        <v>130</v>
      </c>
      <c r="DA47" s="688"/>
      <c r="DB47" s="688"/>
      <c r="DC47" s="692"/>
      <c r="DD47" s="666" t="s">
        <v>130</v>
      </c>
      <c r="DE47" s="690"/>
      <c r="DF47" s="690"/>
      <c r="DG47" s="690"/>
      <c r="DH47" s="690"/>
      <c r="DI47" s="690"/>
      <c r="DJ47" s="690"/>
      <c r="DK47" s="691"/>
      <c r="DL47" s="729"/>
      <c r="DM47" s="730"/>
      <c r="DN47" s="730"/>
      <c r="DO47" s="730"/>
      <c r="DP47" s="730"/>
      <c r="DQ47" s="730"/>
      <c r="DR47" s="730"/>
      <c r="DS47" s="730"/>
      <c r="DT47" s="730"/>
      <c r="DU47" s="730"/>
      <c r="DV47" s="731"/>
      <c r="DW47" s="726"/>
      <c r="DX47" s="727"/>
      <c r="DY47" s="727"/>
      <c r="DZ47" s="727"/>
      <c r="EA47" s="727"/>
      <c r="EB47" s="727"/>
      <c r="EC47" s="728"/>
    </row>
    <row r="48" spans="2:133" ht="11.25" x14ac:dyDescent="0.15">
      <c r="B48" s="743" t="s">
        <v>370</v>
      </c>
      <c r="C48" s="743"/>
      <c r="D48" s="743"/>
      <c r="E48" s="743"/>
      <c r="F48" s="743"/>
      <c r="G48" s="743"/>
      <c r="H48" s="743"/>
      <c r="I48" s="743"/>
      <c r="J48" s="743"/>
      <c r="K48" s="743"/>
      <c r="L48" s="743"/>
      <c r="M48" s="743"/>
      <c r="N48" s="743"/>
      <c r="O48" s="743"/>
      <c r="P48" s="743"/>
      <c r="Q48" s="743"/>
      <c r="R48" s="743"/>
      <c r="S48" s="743"/>
      <c r="T48" s="743"/>
      <c r="U48" s="743"/>
      <c r="V48" s="743"/>
      <c r="W48" s="743"/>
      <c r="X48" s="743"/>
      <c r="Y48" s="743"/>
      <c r="Z48" s="743"/>
      <c r="AA48" s="743"/>
      <c r="AB48" s="743"/>
      <c r="AC48" s="743"/>
      <c r="AD48" s="743"/>
      <c r="AE48" s="743"/>
      <c r="AF48" s="743"/>
      <c r="AG48" s="743"/>
      <c r="AH48" s="743"/>
      <c r="AI48" s="743"/>
      <c r="AJ48" s="743"/>
      <c r="AK48" s="743"/>
      <c r="AL48" s="743"/>
      <c r="AM48" s="743"/>
      <c r="AN48" s="743"/>
      <c r="AO48" s="743"/>
      <c r="AP48" s="743"/>
      <c r="AQ48" s="743"/>
      <c r="AR48" s="743"/>
      <c r="AS48" s="743"/>
      <c r="AT48" s="743"/>
      <c r="AU48" s="743"/>
      <c r="AV48" s="743"/>
      <c r="AW48" s="743"/>
      <c r="AX48" s="743"/>
      <c r="AY48" s="743"/>
      <c r="AZ48" s="743"/>
      <c r="BA48" s="743"/>
      <c r="BB48" s="743"/>
      <c r="BC48" s="743"/>
      <c r="BD48" s="743"/>
      <c r="BE48" s="743"/>
      <c r="BF48" s="743"/>
      <c r="BG48" s="743"/>
      <c r="BH48" s="743"/>
      <c r="BI48" s="743"/>
      <c r="BJ48" s="743"/>
      <c r="BK48" s="743"/>
      <c r="BL48" s="743"/>
      <c r="BM48" s="743"/>
      <c r="BN48" s="743"/>
      <c r="BO48" s="743"/>
      <c r="BP48" s="743"/>
      <c r="BQ48" s="743"/>
      <c r="BR48" s="743"/>
      <c r="BS48" s="743"/>
      <c r="BT48" s="743"/>
      <c r="BU48" s="743"/>
      <c r="BV48" s="743"/>
      <c r="BW48" s="743"/>
      <c r="BX48" s="743"/>
      <c r="BY48" s="743"/>
      <c r="BZ48" s="743"/>
      <c r="CA48" s="743"/>
      <c r="CB48" s="743"/>
      <c r="CD48" s="717"/>
      <c r="CE48" s="718"/>
      <c r="CF48" s="644" t="s">
        <v>371</v>
      </c>
      <c r="CG48" s="645"/>
      <c r="CH48" s="645"/>
      <c r="CI48" s="645"/>
      <c r="CJ48" s="645"/>
      <c r="CK48" s="645"/>
      <c r="CL48" s="645"/>
      <c r="CM48" s="645"/>
      <c r="CN48" s="645"/>
      <c r="CO48" s="645"/>
      <c r="CP48" s="645"/>
      <c r="CQ48" s="646"/>
      <c r="CR48" s="647" t="s">
        <v>130</v>
      </c>
      <c r="CS48" s="648"/>
      <c r="CT48" s="648"/>
      <c r="CU48" s="648"/>
      <c r="CV48" s="648"/>
      <c r="CW48" s="648"/>
      <c r="CX48" s="648"/>
      <c r="CY48" s="649"/>
      <c r="CZ48" s="651" t="s">
        <v>130</v>
      </c>
      <c r="DA48" s="652"/>
      <c r="DB48" s="652"/>
      <c r="DC48" s="669"/>
      <c r="DD48" s="666" t="s">
        <v>130</v>
      </c>
      <c r="DE48" s="648"/>
      <c r="DF48" s="648"/>
      <c r="DG48" s="648"/>
      <c r="DH48" s="648"/>
      <c r="DI48" s="648"/>
      <c r="DJ48" s="648"/>
      <c r="DK48" s="649"/>
      <c r="DL48" s="729"/>
      <c r="DM48" s="730"/>
      <c r="DN48" s="730"/>
      <c r="DO48" s="730"/>
      <c r="DP48" s="730"/>
      <c r="DQ48" s="730"/>
      <c r="DR48" s="730"/>
      <c r="DS48" s="730"/>
      <c r="DT48" s="730"/>
      <c r="DU48" s="730"/>
      <c r="DV48" s="731"/>
      <c r="DW48" s="726"/>
      <c r="DX48" s="727"/>
      <c r="DY48" s="727"/>
      <c r="DZ48" s="727"/>
      <c r="EA48" s="727"/>
      <c r="EB48" s="727"/>
      <c r="EC48" s="728"/>
    </row>
    <row r="49" spans="2:133" ht="11.25" customHeight="1" x14ac:dyDescent="0.15">
      <c r="B49" s="359"/>
      <c r="CD49" s="673" t="s">
        <v>372</v>
      </c>
      <c r="CE49" s="674"/>
      <c r="CF49" s="674"/>
      <c r="CG49" s="674"/>
      <c r="CH49" s="674"/>
      <c r="CI49" s="674"/>
      <c r="CJ49" s="674"/>
      <c r="CK49" s="674"/>
      <c r="CL49" s="674"/>
      <c r="CM49" s="674"/>
      <c r="CN49" s="674"/>
      <c r="CO49" s="674"/>
      <c r="CP49" s="674"/>
      <c r="CQ49" s="675"/>
      <c r="CR49" s="732">
        <v>5236434</v>
      </c>
      <c r="CS49" s="710"/>
      <c r="CT49" s="710"/>
      <c r="CU49" s="710"/>
      <c r="CV49" s="710"/>
      <c r="CW49" s="710"/>
      <c r="CX49" s="710"/>
      <c r="CY49" s="744"/>
      <c r="CZ49" s="741">
        <v>100</v>
      </c>
      <c r="DA49" s="745"/>
      <c r="DB49" s="745"/>
      <c r="DC49" s="746"/>
      <c r="DD49" s="747">
        <v>3353457</v>
      </c>
      <c r="DE49" s="710"/>
      <c r="DF49" s="710"/>
      <c r="DG49" s="710"/>
      <c r="DH49" s="710"/>
      <c r="DI49" s="710"/>
      <c r="DJ49" s="710"/>
      <c r="DK49" s="744"/>
      <c r="DL49" s="748"/>
      <c r="DM49" s="749"/>
      <c r="DN49" s="749"/>
      <c r="DO49" s="749"/>
      <c r="DP49" s="749"/>
      <c r="DQ49" s="749"/>
      <c r="DR49" s="749"/>
      <c r="DS49" s="749"/>
      <c r="DT49" s="749"/>
      <c r="DU49" s="749"/>
      <c r="DV49" s="750"/>
      <c r="DW49" s="751"/>
      <c r="DX49" s="752"/>
      <c r="DY49" s="752"/>
      <c r="DZ49" s="752"/>
      <c r="EA49" s="752"/>
      <c r="EB49" s="752"/>
      <c r="EC49" s="753"/>
    </row>
    <row r="50" spans="2:133" ht="11.25" hidden="1" x14ac:dyDescent="0.15">
      <c r="B50" s="359"/>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1130" t="s">
        <v>373</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c r="AB2" s="1130"/>
      <c r="AC2" s="1130"/>
      <c r="AD2" s="1130"/>
      <c r="AE2" s="1130"/>
      <c r="AF2" s="1130"/>
      <c r="AG2" s="1130"/>
      <c r="AH2" s="1130"/>
      <c r="AI2" s="1130"/>
      <c r="AJ2" s="1130"/>
      <c r="AK2" s="1130"/>
      <c r="AL2" s="1130"/>
      <c r="AM2" s="1130"/>
      <c r="AN2" s="1130"/>
      <c r="AO2" s="1130"/>
      <c r="AP2" s="1130"/>
      <c r="AQ2" s="1130"/>
      <c r="AR2" s="1130"/>
      <c r="AS2" s="1130"/>
      <c r="AT2" s="1130"/>
      <c r="AU2" s="1130"/>
      <c r="AV2" s="1130"/>
      <c r="AW2" s="1130"/>
      <c r="AX2" s="1130"/>
      <c r="AY2" s="1130"/>
      <c r="AZ2" s="1130"/>
      <c r="BA2" s="1130"/>
      <c r="BB2" s="1130"/>
      <c r="BC2" s="1130"/>
      <c r="BD2" s="1130"/>
      <c r="BE2" s="1130"/>
      <c r="BF2" s="1130"/>
      <c r="BG2" s="1130"/>
      <c r="BH2" s="1130"/>
      <c r="BI2" s="1130"/>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1131" t="s">
        <v>374</v>
      </c>
      <c r="DK2" s="1132"/>
      <c r="DL2" s="1132"/>
      <c r="DM2" s="1132"/>
      <c r="DN2" s="1132"/>
      <c r="DO2" s="1133"/>
      <c r="DP2" s="213"/>
      <c r="DQ2" s="1131" t="s">
        <v>375</v>
      </c>
      <c r="DR2" s="1132"/>
      <c r="DS2" s="1132"/>
      <c r="DT2" s="1132"/>
      <c r="DU2" s="1132"/>
      <c r="DV2" s="1132"/>
      <c r="DW2" s="1132"/>
      <c r="DX2" s="1132"/>
      <c r="DY2" s="1132"/>
      <c r="DZ2" s="1133"/>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1097" t="s">
        <v>376</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097"/>
      <c r="AJ4" s="1097"/>
      <c r="AK4" s="1097"/>
      <c r="AL4" s="1097"/>
      <c r="AM4" s="1097"/>
      <c r="AN4" s="1097"/>
      <c r="AO4" s="1097"/>
      <c r="AP4" s="1097"/>
      <c r="AQ4" s="1097"/>
      <c r="AR4" s="1097"/>
      <c r="AS4" s="1097"/>
      <c r="AT4" s="1097"/>
      <c r="AU4" s="1097"/>
      <c r="AV4" s="1097"/>
      <c r="AW4" s="1097"/>
      <c r="AX4" s="1097"/>
      <c r="AY4" s="1097"/>
      <c r="AZ4" s="217"/>
      <c r="BA4" s="217"/>
      <c r="BB4" s="217"/>
      <c r="BC4" s="217"/>
      <c r="BD4" s="217"/>
      <c r="BE4" s="218"/>
      <c r="BF4" s="218"/>
      <c r="BG4" s="218"/>
      <c r="BH4" s="218"/>
      <c r="BI4" s="218"/>
      <c r="BJ4" s="218"/>
      <c r="BK4" s="218"/>
      <c r="BL4" s="218"/>
      <c r="BM4" s="218"/>
      <c r="BN4" s="218"/>
      <c r="BO4" s="218"/>
      <c r="BP4" s="218"/>
      <c r="BQ4" s="763" t="s">
        <v>377</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19"/>
    </row>
    <row r="5" spans="1:131" s="220" customFormat="1" ht="26.25" customHeight="1" x14ac:dyDescent="0.15">
      <c r="A5" s="1031" t="s">
        <v>378</v>
      </c>
      <c r="B5" s="1032"/>
      <c r="C5" s="1032"/>
      <c r="D5" s="1032"/>
      <c r="E5" s="1032"/>
      <c r="F5" s="1032"/>
      <c r="G5" s="1032"/>
      <c r="H5" s="1032"/>
      <c r="I5" s="1032"/>
      <c r="J5" s="1032"/>
      <c r="K5" s="1032"/>
      <c r="L5" s="1032"/>
      <c r="M5" s="1032"/>
      <c r="N5" s="1032"/>
      <c r="O5" s="1032"/>
      <c r="P5" s="1033"/>
      <c r="Q5" s="1037" t="s">
        <v>379</v>
      </c>
      <c r="R5" s="1038"/>
      <c r="S5" s="1038"/>
      <c r="T5" s="1038"/>
      <c r="U5" s="1039"/>
      <c r="V5" s="1037" t="s">
        <v>380</v>
      </c>
      <c r="W5" s="1038"/>
      <c r="X5" s="1038"/>
      <c r="Y5" s="1038"/>
      <c r="Z5" s="1039"/>
      <c r="AA5" s="1037" t="s">
        <v>381</v>
      </c>
      <c r="AB5" s="1038"/>
      <c r="AC5" s="1038"/>
      <c r="AD5" s="1038"/>
      <c r="AE5" s="1038"/>
      <c r="AF5" s="1134" t="s">
        <v>382</v>
      </c>
      <c r="AG5" s="1038"/>
      <c r="AH5" s="1038"/>
      <c r="AI5" s="1038"/>
      <c r="AJ5" s="1051"/>
      <c r="AK5" s="1038" t="s">
        <v>383</v>
      </c>
      <c r="AL5" s="1038"/>
      <c r="AM5" s="1038"/>
      <c r="AN5" s="1038"/>
      <c r="AO5" s="1039"/>
      <c r="AP5" s="1037" t="s">
        <v>384</v>
      </c>
      <c r="AQ5" s="1038"/>
      <c r="AR5" s="1038"/>
      <c r="AS5" s="1038"/>
      <c r="AT5" s="1039"/>
      <c r="AU5" s="1037" t="s">
        <v>385</v>
      </c>
      <c r="AV5" s="1038"/>
      <c r="AW5" s="1038"/>
      <c r="AX5" s="1038"/>
      <c r="AY5" s="1051"/>
      <c r="AZ5" s="217"/>
      <c r="BA5" s="217"/>
      <c r="BB5" s="217"/>
      <c r="BC5" s="217"/>
      <c r="BD5" s="217"/>
      <c r="BE5" s="218"/>
      <c r="BF5" s="218"/>
      <c r="BG5" s="218"/>
      <c r="BH5" s="218"/>
      <c r="BI5" s="218"/>
      <c r="BJ5" s="218"/>
      <c r="BK5" s="218"/>
      <c r="BL5" s="218"/>
      <c r="BM5" s="218"/>
      <c r="BN5" s="218"/>
      <c r="BO5" s="218"/>
      <c r="BP5" s="218"/>
      <c r="BQ5" s="1031" t="s">
        <v>386</v>
      </c>
      <c r="BR5" s="1032"/>
      <c r="BS5" s="1032"/>
      <c r="BT5" s="1032"/>
      <c r="BU5" s="1032"/>
      <c r="BV5" s="1032"/>
      <c r="BW5" s="1032"/>
      <c r="BX5" s="1032"/>
      <c r="BY5" s="1032"/>
      <c r="BZ5" s="1032"/>
      <c r="CA5" s="1032"/>
      <c r="CB5" s="1032"/>
      <c r="CC5" s="1032"/>
      <c r="CD5" s="1032"/>
      <c r="CE5" s="1032"/>
      <c r="CF5" s="1032"/>
      <c r="CG5" s="1033"/>
      <c r="CH5" s="1037" t="s">
        <v>387</v>
      </c>
      <c r="CI5" s="1038"/>
      <c r="CJ5" s="1038"/>
      <c r="CK5" s="1038"/>
      <c r="CL5" s="1039"/>
      <c r="CM5" s="1037" t="s">
        <v>388</v>
      </c>
      <c r="CN5" s="1038"/>
      <c r="CO5" s="1038"/>
      <c r="CP5" s="1038"/>
      <c r="CQ5" s="1039"/>
      <c r="CR5" s="1037" t="s">
        <v>389</v>
      </c>
      <c r="CS5" s="1038"/>
      <c r="CT5" s="1038"/>
      <c r="CU5" s="1038"/>
      <c r="CV5" s="1039"/>
      <c r="CW5" s="1037" t="s">
        <v>390</v>
      </c>
      <c r="CX5" s="1038"/>
      <c r="CY5" s="1038"/>
      <c r="CZ5" s="1038"/>
      <c r="DA5" s="1039"/>
      <c r="DB5" s="1037" t="s">
        <v>391</v>
      </c>
      <c r="DC5" s="1038"/>
      <c r="DD5" s="1038"/>
      <c r="DE5" s="1038"/>
      <c r="DF5" s="1039"/>
      <c r="DG5" s="1124" t="s">
        <v>392</v>
      </c>
      <c r="DH5" s="1125"/>
      <c r="DI5" s="1125"/>
      <c r="DJ5" s="1125"/>
      <c r="DK5" s="1126"/>
      <c r="DL5" s="1124" t="s">
        <v>393</v>
      </c>
      <c r="DM5" s="1125"/>
      <c r="DN5" s="1125"/>
      <c r="DO5" s="1125"/>
      <c r="DP5" s="1126"/>
      <c r="DQ5" s="1037" t="s">
        <v>394</v>
      </c>
      <c r="DR5" s="1038"/>
      <c r="DS5" s="1038"/>
      <c r="DT5" s="1038"/>
      <c r="DU5" s="1039"/>
      <c r="DV5" s="1037" t="s">
        <v>385</v>
      </c>
      <c r="DW5" s="1038"/>
      <c r="DX5" s="1038"/>
      <c r="DY5" s="1038"/>
      <c r="DZ5" s="1051"/>
      <c r="EA5" s="219"/>
    </row>
    <row r="6" spans="1:131" s="220" customFormat="1" ht="26.25" customHeight="1" thickBot="1" x14ac:dyDescent="0.2">
      <c r="A6" s="1034"/>
      <c r="B6" s="1035"/>
      <c r="C6" s="1035"/>
      <c r="D6" s="1035"/>
      <c r="E6" s="1035"/>
      <c r="F6" s="1035"/>
      <c r="G6" s="1035"/>
      <c r="H6" s="1035"/>
      <c r="I6" s="1035"/>
      <c r="J6" s="1035"/>
      <c r="K6" s="1035"/>
      <c r="L6" s="1035"/>
      <c r="M6" s="1035"/>
      <c r="N6" s="1035"/>
      <c r="O6" s="1035"/>
      <c r="P6" s="1036"/>
      <c r="Q6" s="1040"/>
      <c r="R6" s="1041"/>
      <c r="S6" s="1041"/>
      <c r="T6" s="1041"/>
      <c r="U6" s="1042"/>
      <c r="V6" s="1040"/>
      <c r="W6" s="1041"/>
      <c r="X6" s="1041"/>
      <c r="Y6" s="1041"/>
      <c r="Z6" s="1042"/>
      <c r="AA6" s="1040"/>
      <c r="AB6" s="1041"/>
      <c r="AC6" s="1041"/>
      <c r="AD6" s="1041"/>
      <c r="AE6" s="1041"/>
      <c r="AF6" s="1135"/>
      <c r="AG6" s="1041"/>
      <c r="AH6" s="1041"/>
      <c r="AI6" s="1041"/>
      <c r="AJ6" s="1052"/>
      <c r="AK6" s="1041"/>
      <c r="AL6" s="1041"/>
      <c r="AM6" s="1041"/>
      <c r="AN6" s="1041"/>
      <c r="AO6" s="1042"/>
      <c r="AP6" s="1040"/>
      <c r="AQ6" s="1041"/>
      <c r="AR6" s="1041"/>
      <c r="AS6" s="1041"/>
      <c r="AT6" s="1042"/>
      <c r="AU6" s="1040"/>
      <c r="AV6" s="1041"/>
      <c r="AW6" s="1041"/>
      <c r="AX6" s="1041"/>
      <c r="AY6" s="1052"/>
      <c r="AZ6" s="217"/>
      <c r="BA6" s="217"/>
      <c r="BB6" s="217"/>
      <c r="BC6" s="217"/>
      <c r="BD6" s="217"/>
      <c r="BE6" s="218"/>
      <c r="BF6" s="218"/>
      <c r="BG6" s="218"/>
      <c r="BH6" s="218"/>
      <c r="BI6" s="218"/>
      <c r="BJ6" s="218"/>
      <c r="BK6" s="218"/>
      <c r="BL6" s="218"/>
      <c r="BM6" s="218"/>
      <c r="BN6" s="218"/>
      <c r="BO6" s="218"/>
      <c r="BP6" s="218"/>
      <c r="BQ6" s="1034"/>
      <c r="BR6" s="1035"/>
      <c r="BS6" s="1035"/>
      <c r="BT6" s="1035"/>
      <c r="BU6" s="1035"/>
      <c r="BV6" s="1035"/>
      <c r="BW6" s="1035"/>
      <c r="BX6" s="1035"/>
      <c r="BY6" s="1035"/>
      <c r="BZ6" s="1035"/>
      <c r="CA6" s="1035"/>
      <c r="CB6" s="1035"/>
      <c r="CC6" s="1035"/>
      <c r="CD6" s="1035"/>
      <c r="CE6" s="1035"/>
      <c r="CF6" s="1035"/>
      <c r="CG6" s="1036"/>
      <c r="CH6" s="1040"/>
      <c r="CI6" s="1041"/>
      <c r="CJ6" s="1041"/>
      <c r="CK6" s="1041"/>
      <c r="CL6" s="1042"/>
      <c r="CM6" s="1040"/>
      <c r="CN6" s="1041"/>
      <c r="CO6" s="1041"/>
      <c r="CP6" s="1041"/>
      <c r="CQ6" s="1042"/>
      <c r="CR6" s="1040"/>
      <c r="CS6" s="1041"/>
      <c r="CT6" s="1041"/>
      <c r="CU6" s="1041"/>
      <c r="CV6" s="1042"/>
      <c r="CW6" s="1040"/>
      <c r="CX6" s="1041"/>
      <c r="CY6" s="1041"/>
      <c r="CZ6" s="1041"/>
      <c r="DA6" s="1042"/>
      <c r="DB6" s="1040"/>
      <c r="DC6" s="1041"/>
      <c r="DD6" s="1041"/>
      <c r="DE6" s="1041"/>
      <c r="DF6" s="1042"/>
      <c r="DG6" s="1127"/>
      <c r="DH6" s="1128"/>
      <c r="DI6" s="1128"/>
      <c r="DJ6" s="1128"/>
      <c r="DK6" s="1129"/>
      <c r="DL6" s="1127"/>
      <c r="DM6" s="1128"/>
      <c r="DN6" s="1128"/>
      <c r="DO6" s="1128"/>
      <c r="DP6" s="1129"/>
      <c r="DQ6" s="1040"/>
      <c r="DR6" s="1041"/>
      <c r="DS6" s="1041"/>
      <c r="DT6" s="1041"/>
      <c r="DU6" s="1042"/>
      <c r="DV6" s="1040"/>
      <c r="DW6" s="1041"/>
      <c r="DX6" s="1041"/>
      <c r="DY6" s="1041"/>
      <c r="DZ6" s="1052"/>
      <c r="EA6" s="219"/>
    </row>
    <row r="7" spans="1:131" s="220" customFormat="1" ht="26.25" customHeight="1" thickTop="1" x14ac:dyDescent="0.15">
      <c r="A7" s="221">
        <v>1</v>
      </c>
      <c r="B7" s="1085" t="s">
        <v>395</v>
      </c>
      <c r="C7" s="1086"/>
      <c r="D7" s="1086"/>
      <c r="E7" s="1086"/>
      <c r="F7" s="1086"/>
      <c r="G7" s="1086"/>
      <c r="H7" s="1086"/>
      <c r="I7" s="1086"/>
      <c r="J7" s="1086"/>
      <c r="K7" s="1086"/>
      <c r="L7" s="1086"/>
      <c r="M7" s="1086"/>
      <c r="N7" s="1086"/>
      <c r="O7" s="1086"/>
      <c r="P7" s="1087"/>
      <c r="Q7" s="1143">
        <v>5596</v>
      </c>
      <c r="R7" s="1144"/>
      <c r="S7" s="1144"/>
      <c r="T7" s="1144"/>
      <c r="U7" s="1144"/>
      <c r="V7" s="1144">
        <v>5247</v>
      </c>
      <c r="W7" s="1144"/>
      <c r="X7" s="1144"/>
      <c r="Y7" s="1144"/>
      <c r="Z7" s="1144"/>
      <c r="AA7" s="1144">
        <v>349</v>
      </c>
      <c r="AB7" s="1144"/>
      <c r="AC7" s="1144"/>
      <c r="AD7" s="1144"/>
      <c r="AE7" s="1145"/>
      <c r="AF7" s="1146">
        <v>302</v>
      </c>
      <c r="AG7" s="1147"/>
      <c r="AH7" s="1147"/>
      <c r="AI7" s="1147"/>
      <c r="AJ7" s="1148"/>
      <c r="AK7" s="1149">
        <v>139</v>
      </c>
      <c r="AL7" s="1150"/>
      <c r="AM7" s="1150"/>
      <c r="AN7" s="1150"/>
      <c r="AO7" s="1150"/>
      <c r="AP7" s="1150">
        <v>4849</v>
      </c>
      <c r="AQ7" s="1150"/>
      <c r="AR7" s="1150"/>
      <c r="AS7" s="1150"/>
      <c r="AT7" s="1150"/>
      <c r="AU7" s="1151"/>
      <c r="AV7" s="1151"/>
      <c r="AW7" s="1151"/>
      <c r="AX7" s="1151"/>
      <c r="AY7" s="1152"/>
      <c r="AZ7" s="217"/>
      <c r="BA7" s="217"/>
      <c r="BB7" s="217"/>
      <c r="BC7" s="217"/>
      <c r="BD7" s="217"/>
      <c r="BE7" s="218"/>
      <c r="BF7" s="218"/>
      <c r="BG7" s="218"/>
      <c r="BH7" s="218"/>
      <c r="BI7" s="218"/>
      <c r="BJ7" s="218"/>
      <c r="BK7" s="218"/>
      <c r="BL7" s="218"/>
      <c r="BM7" s="218"/>
      <c r="BN7" s="218"/>
      <c r="BO7" s="218"/>
      <c r="BP7" s="218"/>
      <c r="BQ7" s="221">
        <v>1</v>
      </c>
      <c r="BR7" s="222"/>
      <c r="BS7" s="1139" t="s">
        <v>595</v>
      </c>
      <c r="BT7" s="1140"/>
      <c r="BU7" s="1140"/>
      <c r="BV7" s="1140"/>
      <c r="BW7" s="1140"/>
      <c r="BX7" s="1140"/>
      <c r="BY7" s="1140"/>
      <c r="BZ7" s="1140"/>
      <c r="CA7" s="1140"/>
      <c r="CB7" s="1140"/>
      <c r="CC7" s="1140"/>
      <c r="CD7" s="1140"/>
      <c r="CE7" s="1140"/>
      <c r="CF7" s="1140"/>
      <c r="CG7" s="1153"/>
      <c r="CH7" s="1136">
        <v>-1</v>
      </c>
      <c r="CI7" s="1137"/>
      <c r="CJ7" s="1137"/>
      <c r="CK7" s="1137"/>
      <c r="CL7" s="1138"/>
      <c r="CM7" s="1136">
        <v>4</v>
      </c>
      <c r="CN7" s="1137"/>
      <c r="CO7" s="1137"/>
      <c r="CP7" s="1137"/>
      <c r="CQ7" s="1138"/>
      <c r="CR7" s="1136">
        <v>5</v>
      </c>
      <c r="CS7" s="1137"/>
      <c r="CT7" s="1137"/>
      <c r="CU7" s="1137"/>
      <c r="CV7" s="1138"/>
      <c r="CW7" s="1142" t="s">
        <v>597</v>
      </c>
      <c r="CX7" s="1137"/>
      <c r="CY7" s="1137"/>
      <c r="CZ7" s="1137"/>
      <c r="DA7" s="1138"/>
      <c r="DB7" s="1136">
        <v>716</v>
      </c>
      <c r="DC7" s="1137"/>
      <c r="DD7" s="1137"/>
      <c r="DE7" s="1137"/>
      <c r="DF7" s="1138"/>
      <c r="DG7" s="1136">
        <v>1720</v>
      </c>
      <c r="DH7" s="1137"/>
      <c r="DI7" s="1137"/>
      <c r="DJ7" s="1137"/>
      <c r="DK7" s="1138"/>
      <c r="DL7" s="1136"/>
      <c r="DM7" s="1137"/>
      <c r="DN7" s="1137"/>
      <c r="DO7" s="1137"/>
      <c r="DP7" s="1138"/>
      <c r="DQ7" s="1136"/>
      <c r="DR7" s="1137"/>
      <c r="DS7" s="1137"/>
      <c r="DT7" s="1137"/>
      <c r="DU7" s="1138"/>
      <c r="DV7" s="1139"/>
      <c r="DW7" s="1140"/>
      <c r="DX7" s="1140"/>
      <c r="DY7" s="1140"/>
      <c r="DZ7" s="1141"/>
      <c r="EA7" s="219"/>
    </row>
    <row r="8" spans="1:131" s="220" customFormat="1" ht="26.25" customHeight="1" x14ac:dyDescent="0.15">
      <c r="A8" s="223">
        <v>2</v>
      </c>
      <c r="B8" s="1066" t="s">
        <v>396</v>
      </c>
      <c r="C8" s="1067"/>
      <c r="D8" s="1067"/>
      <c r="E8" s="1067"/>
      <c r="F8" s="1067"/>
      <c r="G8" s="1067"/>
      <c r="H8" s="1067"/>
      <c r="I8" s="1067"/>
      <c r="J8" s="1067"/>
      <c r="K8" s="1067"/>
      <c r="L8" s="1067"/>
      <c r="M8" s="1067"/>
      <c r="N8" s="1067"/>
      <c r="O8" s="1067"/>
      <c r="P8" s="1068"/>
      <c r="Q8" s="1074">
        <v>3</v>
      </c>
      <c r="R8" s="1075"/>
      <c r="S8" s="1075"/>
      <c r="T8" s="1075"/>
      <c r="U8" s="1075"/>
      <c r="V8" s="1075">
        <v>5</v>
      </c>
      <c r="W8" s="1075"/>
      <c r="X8" s="1075"/>
      <c r="Y8" s="1075"/>
      <c r="Z8" s="1075"/>
      <c r="AA8" s="1075">
        <v>-2</v>
      </c>
      <c r="AB8" s="1075"/>
      <c r="AC8" s="1075"/>
      <c r="AD8" s="1075"/>
      <c r="AE8" s="1076"/>
      <c r="AF8" s="1071">
        <v>-2</v>
      </c>
      <c r="AG8" s="1072"/>
      <c r="AH8" s="1072"/>
      <c r="AI8" s="1072"/>
      <c r="AJ8" s="1073"/>
      <c r="AK8" s="1122" t="s">
        <v>596</v>
      </c>
      <c r="AL8" s="1119"/>
      <c r="AM8" s="1119"/>
      <c r="AN8" s="1119"/>
      <c r="AO8" s="1119"/>
      <c r="AP8" s="1123" t="s">
        <v>596</v>
      </c>
      <c r="AQ8" s="1119"/>
      <c r="AR8" s="1119"/>
      <c r="AS8" s="1119"/>
      <c r="AT8" s="1119"/>
      <c r="AU8" s="1120"/>
      <c r="AV8" s="1120"/>
      <c r="AW8" s="1120"/>
      <c r="AX8" s="1120"/>
      <c r="AY8" s="1121"/>
      <c r="AZ8" s="217"/>
      <c r="BA8" s="217"/>
      <c r="BB8" s="217"/>
      <c r="BC8" s="217"/>
      <c r="BD8" s="217"/>
      <c r="BE8" s="218"/>
      <c r="BF8" s="218"/>
      <c r="BG8" s="218"/>
      <c r="BH8" s="218"/>
      <c r="BI8" s="218"/>
      <c r="BJ8" s="218"/>
      <c r="BK8" s="218"/>
      <c r="BL8" s="218"/>
      <c r="BM8" s="218"/>
      <c r="BN8" s="218"/>
      <c r="BO8" s="218"/>
      <c r="BP8" s="218"/>
      <c r="BQ8" s="223">
        <v>2</v>
      </c>
      <c r="BR8" s="224"/>
      <c r="BS8" s="1028"/>
      <c r="BT8" s="1029"/>
      <c r="BU8" s="1029"/>
      <c r="BV8" s="1029"/>
      <c r="BW8" s="1029"/>
      <c r="BX8" s="1029"/>
      <c r="BY8" s="1029"/>
      <c r="BZ8" s="1029"/>
      <c r="CA8" s="1029"/>
      <c r="CB8" s="1029"/>
      <c r="CC8" s="1029"/>
      <c r="CD8" s="1029"/>
      <c r="CE8" s="1029"/>
      <c r="CF8" s="1029"/>
      <c r="CG8" s="1050"/>
      <c r="CH8" s="1025"/>
      <c r="CI8" s="1026"/>
      <c r="CJ8" s="1026"/>
      <c r="CK8" s="1026"/>
      <c r="CL8" s="1027"/>
      <c r="CM8" s="1025"/>
      <c r="CN8" s="1026"/>
      <c r="CO8" s="1026"/>
      <c r="CP8" s="1026"/>
      <c r="CQ8" s="1027"/>
      <c r="CR8" s="1025"/>
      <c r="CS8" s="1026"/>
      <c r="CT8" s="1026"/>
      <c r="CU8" s="1026"/>
      <c r="CV8" s="1027"/>
      <c r="CW8" s="1025"/>
      <c r="CX8" s="1026"/>
      <c r="CY8" s="1026"/>
      <c r="CZ8" s="1026"/>
      <c r="DA8" s="1027"/>
      <c r="DB8" s="1025"/>
      <c r="DC8" s="1026"/>
      <c r="DD8" s="1026"/>
      <c r="DE8" s="1026"/>
      <c r="DF8" s="1027"/>
      <c r="DG8" s="1025"/>
      <c r="DH8" s="1026"/>
      <c r="DI8" s="1026"/>
      <c r="DJ8" s="1026"/>
      <c r="DK8" s="1027"/>
      <c r="DL8" s="1025"/>
      <c r="DM8" s="1026"/>
      <c r="DN8" s="1026"/>
      <c r="DO8" s="1026"/>
      <c r="DP8" s="1027"/>
      <c r="DQ8" s="1025"/>
      <c r="DR8" s="1026"/>
      <c r="DS8" s="1026"/>
      <c r="DT8" s="1026"/>
      <c r="DU8" s="1027"/>
      <c r="DV8" s="1028"/>
      <c r="DW8" s="1029"/>
      <c r="DX8" s="1029"/>
      <c r="DY8" s="1029"/>
      <c r="DZ8" s="1030"/>
      <c r="EA8" s="219"/>
    </row>
    <row r="9" spans="1:131" s="220" customFormat="1" ht="26.25" customHeight="1" x14ac:dyDescent="0.15">
      <c r="A9" s="223">
        <v>3</v>
      </c>
      <c r="B9" s="1066"/>
      <c r="C9" s="1067"/>
      <c r="D9" s="1067"/>
      <c r="E9" s="1067"/>
      <c r="F9" s="1067"/>
      <c r="G9" s="1067"/>
      <c r="H9" s="1067"/>
      <c r="I9" s="1067"/>
      <c r="J9" s="1067"/>
      <c r="K9" s="1067"/>
      <c r="L9" s="1067"/>
      <c r="M9" s="1067"/>
      <c r="N9" s="1067"/>
      <c r="O9" s="1067"/>
      <c r="P9" s="1068"/>
      <c r="Q9" s="1074"/>
      <c r="R9" s="1075"/>
      <c r="S9" s="1075"/>
      <c r="T9" s="1075"/>
      <c r="U9" s="1075"/>
      <c r="V9" s="1075"/>
      <c r="W9" s="1075"/>
      <c r="X9" s="1075"/>
      <c r="Y9" s="1075"/>
      <c r="Z9" s="1075"/>
      <c r="AA9" s="1075"/>
      <c r="AB9" s="1075"/>
      <c r="AC9" s="1075"/>
      <c r="AD9" s="1075"/>
      <c r="AE9" s="1076"/>
      <c r="AF9" s="1071"/>
      <c r="AG9" s="1072"/>
      <c r="AH9" s="1072"/>
      <c r="AI9" s="1072"/>
      <c r="AJ9" s="1073"/>
      <c r="AK9" s="1118"/>
      <c r="AL9" s="1119"/>
      <c r="AM9" s="1119"/>
      <c r="AN9" s="1119"/>
      <c r="AO9" s="1119"/>
      <c r="AP9" s="1119"/>
      <c r="AQ9" s="1119"/>
      <c r="AR9" s="1119"/>
      <c r="AS9" s="1119"/>
      <c r="AT9" s="1119"/>
      <c r="AU9" s="1120"/>
      <c r="AV9" s="1120"/>
      <c r="AW9" s="1120"/>
      <c r="AX9" s="1120"/>
      <c r="AY9" s="1121"/>
      <c r="AZ9" s="217"/>
      <c r="BA9" s="217"/>
      <c r="BB9" s="217"/>
      <c r="BC9" s="217"/>
      <c r="BD9" s="217"/>
      <c r="BE9" s="218"/>
      <c r="BF9" s="218"/>
      <c r="BG9" s="218"/>
      <c r="BH9" s="218"/>
      <c r="BI9" s="218"/>
      <c r="BJ9" s="218"/>
      <c r="BK9" s="218"/>
      <c r="BL9" s="218"/>
      <c r="BM9" s="218"/>
      <c r="BN9" s="218"/>
      <c r="BO9" s="218"/>
      <c r="BP9" s="218"/>
      <c r="BQ9" s="223">
        <v>3</v>
      </c>
      <c r="BR9" s="224"/>
      <c r="BS9" s="1028"/>
      <c r="BT9" s="1029"/>
      <c r="BU9" s="1029"/>
      <c r="BV9" s="1029"/>
      <c r="BW9" s="1029"/>
      <c r="BX9" s="1029"/>
      <c r="BY9" s="1029"/>
      <c r="BZ9" s="1029"/>
      <c r="CA9" s="1029"/>
      <c r="CB9" s="1029"/>
      <c r="CC9" s="1029"/>
      <c r="CD9" s="1029"/>
      <c r="CE9" s="1029"/>
      <c r="CF9" s="1029"/>
      <c r="CG9" s="1050"/>
      <c r="CH9" s="1025"/>
      <c r="CI9" s="1026"/>
      <c r="CJ9" s="1026"/>
      <c r="CK9" s="1026"/>
      <c r="CL9" s="1027"/>
      <c r="CM9" s="1025"/>
      <c r="CN9" s="1026"/>
      <c r="CO9" s="1026"/>
      <c r="CP9" s="1026"/>
      <c r="CQ9" s="1027"/>
      <c r="CR9" s="1025"/>
      <c r="CS9" s="1026"/>
      <c r="CT9" s="1026"/>
      <c r="CU9" s="1026"/>
      <c r="CV9" s="1027"/>
      <c r="CW9" s="1025"/>
      <c r="CX9" s="1026"/>
      <c r="CY9" s="1026"/>
      <c r="CZ9" s="1026"/>
      <c r="DA9" s="1027"/>
      <c r="DB9" s="1025"/>
      <c r="DC9" s="1026"/>
      <c r="DD9" s="1026"/>
      <c r="DE9" s="1026"/>
      <c r="DF9" s="1027"/>
      <c r="DG9" s="1025"/>
      <c r="DH9" s="1026"/>
      <c r="DI9" s="1026"/>
      <c r="DJ9" s="1026"/>
      <c r="DK9" s="1027"/>
      <c r="DL9" s="1025"/>
      <c r="DM9" s="1026"/>
      <c r="DN9" s="1026"/>
      <c r="DO9" s="1026"/>
      <c r="DP9" s="1027"/>
      <c r="DQ9" s="1025"/>
      <c r="DR9" s="1026"/>
      <c r="DS9" s="1026"/>
      <c r="DT9" s="1026"/>
      <c r="DU9" s="1027"/>
      <c r="DV9" s="1028"/>
      <c r="DW9" s="1029"/>
      <c r="DX9" s="1029"/>
      <c r="DY9" s="1029"/>
      <c r="DZ9" s="1030"/>
      <c r="EA9" s="219"/>
    </row>
    <row r="10" spans="1:131" s="220" customFormat="1" ht="26.25" customHeight="1" x14ac:dyDescent="0.15">
      <c r="A10" s="223">
        <v>4</v>
      </c>
      <c r="B10" s="1066"/>
      <c r="C10" s="1067"/>
      <c r="D10" s="1067"/>
      <c r="E10" s="1067"/>
      <c r="F10" s="1067"/>
      <c r="G10" s="1067"/>
      <c r="H10" s="1067"/>
      <c r="I10" s="1067"/>
      <c r="J10" s="1067"/>
      <c r="K10" s="1067"/>
      <c r="L10" s="1067"/>
      <c r="M10" s="1067"/>
      <c r="N10" s="1067"/>
      <c r="O10" s="1067"/>
      <c r="P10" s="1068"/>
      <c r="Q10" s="1074"/>
      <c r="R10" s="1075"/>
      <c r="S10" s="1075"/>
      <c r="T10" s="1075"/>
      <c r="U10" s="1075"/>
      <c r="V10" s="1075"/>
      <c r="W10" s="1075"/>
      <c r="X10" s="1075"/>
      <c r="Y10" s="1075"/>
      <c r="Z10" s="1075"/>
      <c r="AA10" s="1075"/>
      <c r="AB10" s="1075"/>
      <c r="AC10" s="1075"/>
      <c r="AD10" s="1075"/>
      <c r="AE10" s="1076"/>
      <c r="AF10" s="1071"/>
      <c r="AG10" s="1072"/>
      <c r="AH10" s="1072"/>
      <c r="AI10" s="1072"/>
      <c r="AJ10" s="1073"/>
      <c r="AK10" s="1118"/>
      <c r="AL10" s="1119"/>
      <c r="AM10" s="1119"/>
      <c r="AN10" s="1119"/>
      <c r="AO10" s="1119"/>
      <c r="AP10" s="1119"/>
      <c r="AQ10" s="1119"/>
      <c r="AR10" s="1119"/>
      <c r="AS10" s="1119"/>
      <c r="AT10" s="1119"/>
      <c r="AU10" s="1120"/>
      <c r="AV10" s="1120"/>
      <c r="AW10" s="1120"/>
      <c r="AX10" s="1120"/>
      <c r="AY10" s="1121"/>
      <c r="AZ10" s="217"/>
      <c r="BA10" s="217"/>
      <c r="BB10" s="217"/>
      <c r="BC10" s="217"/>
      <c r="BD10" s="217"/>
      <c r="BE10" s="218"/>
      <c r="BF10" s="218"/>
      <c r="BG10" s="218"/>
      <c r="BH10" s="218"/>
      <c r="BI10" s="218"/>
      <c r="BJ10" s="218"/>
      <c r="BK10" s="218"/>
      <c r="BL10" s="218"/>
      <c r="BM10" s="218"/>
      <c r="BN10" s="218"/>
      <c r="BO10" s="218"/>
      <c r="BP10" s="218"/>
      <c r="BQ10" s="223">
        <v>4</v>
      </c>
      <c r="BR10" s="224"/>
      <c r="BS10" s="1028"/>
      <c r="BT10" s="1029"/>
      <c r="BU10" s="1029"/>
      <c r="BV10" s="1029"/>
      <c r="BW10" s="1029"/>
      <c r="BX10" s="1029"/>
      <c r="BY10" s="1029"/>
      <c r="BZ10" s="1029"/>
      <c r="CA10" s="1029"/>
      <c r="CB10" s="1029"/>
      <c r="CC10" s="1029"/>
      <c r="CD10" s="1029"/>
      <c r="CE10" s="1029"/>
      <c r="CF10" s="1029"/>
      <c r="CG10" s="1050"/>
      <c r="CH10" s="1025"/>
      <c r="CI10" s="1026"/>
      <c r="CJ10" s="1026"/>
      <c r="CK10" s="1026"/>
      <c r="CL10" s="1027"/>
      <c r="CM10" s="1025"/>
      <c r="CN10" s="1026"/>
      <c r="CO10" s="1026"/>
      <c r="CP10" s="1026"/>
      <c r="CQ10" s="1027"/>
      <c r="CR10" s="1025"/>
      <c r="CS10" s="1026"/>
      <c r="CT10" s="1026"/>
      <c r="CU10" s="1026"/>
      <c r="CV10" s="1027"/>
      <c r="CW10" s="1025"/>
      <c r="CX10" s="1026"/>
      <c r="CY10" s="1026"/>
      <c r="CZ10" s="1026"/>
      <c r="DA10" s="1027"/>
      <c r="DB10" s="1025"/>
      <c r="DC10" s="1026"/>
      <c r="DD10" s="1026"/>
      <c r="DE10" s="1026"/>
      <c r="DF10" s="1027"/>
      <c r="DG10" s="1025"/>
      <c r="DH10" s="1026"/>
      <c r="DI10" s="1026"/>
      <c r="DJ10" s="1026"/>
      <c r="DK10" s="1027"/>
      <c r="DL10" s="1025"/>
      <c r="DM10" s="1026"/>
      <c r="DN10" s="1026"/>
      <c r="DO10" s="1026"/>
      <c r="DP10" s="1027"/>
      <c r="DQ10" s="1025"/>
      <c r="DR10" s="1026"/>
      <c r="DS10" s="1026"/>
      <c r="DT10" s="1026"/>
      <c r="DU10" s="1027"/>
      <c r="DV10" s="1028"/>
      <c r="DW10" s="1029"/>
      <c r="DX10" s="1029"/>
      <c r="DY10" s="1029"/>
      <c r="DZ10" s="1030"/>
      <c r="EA10" s="219"/>
    </row>
    <row r="11" spans="1:131" s="220" customFormat="1" ht="26.25" customHeight="1" x14ac:dyDescent="0.15">
      <c r="A11" s="223">
        <v>5</v>
      </c>
      <c r="B11" s="1066"/>
      <c r="C11" s="1067"/>
      <c r="D11" s="1067"/>
      <c r="E11" s="1067"/>
      <c r="F11" s="1067"/>
      <c r="G11" s="1067"/>
      <c r="H11" s="1067"/>
      <c r="I11" s="1067"/>
      <c r="J11" s="1067"/>
      <c r="K11" s="1067"/>
      <c r="L11" s="1067"/>
      <c r="M11" s="1067"/>
      <c r="N11" s="1067"/>
      <c r="O11" s="1067"/>
      <c r="P11" s="1068"/>
      <c r="Q11" s="1074"/>
      <c r="R11" s="1075"/>
      <c r="S11" s="1075"/>
      <c r="T11" s="1075"/>
      <c r="U11" s="1075"/>
      <c r="V11" s="1075"/>
      <c r="W11" s="1075"/>
      <c r="X11" s="1075"/>
      <c r="Y11" s="1075"/>
      <c r="Z11" s="1075"/>
      <c r="AA11" s="1075"/>
      <c r="AB11" s="1075"/>
      <c r="AC11" s="1075"/>
      <c r="AD11" s="1075"/>
      <c r="AE11" s="1076"/>
      <c r="AF11" s="1071"/>
      <c r="AG11" s="1072"/>
      <c r="AH11" s="1072"/>
      <c r="AI11" s="1072"/>
      <c r="AJ11" s="1073"/>
      <c r="AK11" s="1118"/>
      <c r="AL11" s="1119"/>
      <c r="AM11" s="1119"/>
      <c r="AN11" s="1119"/>
      <c r="AO11" s="1119"/>
      <c r="AP11" s="1119"/>
      <c r="AQ11" s="1119"/>
      <c r="AR11" s="1119"/>
      <c r="AS11" s="1119"/>
      <c r="AT11" s="1119"/>
      <c r="AU11" s="1120"/>
      <c r="AV11" s="1120"/>
      <c r="AW11" s="1120"/>
      <c r="AX11" s="1120"/>
      <c r="AY11" s="1121"/>
      <c r="AZ11" s="217"/>
      <c r="BA11" s="217"/>
      <c r="BB11" s="217"/>
      <c r="BC11" s="217"/>
      <c r="BD11" s="217"/>
      <c r="BE11" s="218"/>
      <c r="BF11" s="218"/>
      <c r="BG11" s="218"/>
      <c r="BH11" s="218"/>
      <c r="BI11" s="218"/>
      <c r="BJ11" s="218"/>
      <c r="BK11" s="218"/>
      <c r="BL11" s="218"/>
      <c r="BM11" s="218"/>
      <c r="BN11" s="218"/>
      <c r="BO11" s="218"/>
      <c r="BP11" s="218"/>
      <c r="BQ11" s="223">
        <v>5</v>
      </c>
      <c r="BR11" s="224"/>
      <c r="BS11" s="1028"/>
      <c r="BT11" s="1029"/>
      <c r="BU11" s="1029"/>
      <c r="BV11" s="1029"/>
      <c r="BW11" s="1029"/>
      <c r="BX11" s="1029"/>
      <c r="BY11" s="1029"/>
      <c r="BZ11" s="1029"/>
      <c r="CA11" s="1029"/>
      <c r="CB11" s="1029"/>
      <c r="CC11" s="1029"/>
      <c r="CD11" s="1029"/>
      <c r="CE11" s="1029"/>
      <c r="CF11" s="1029"/>
      <c r="CG11" s="1050"/>
      <c r="CH11" s="1025"/>
      <c r="CI11" s="1026"/>
      <c r="CJ11" s="1026"/>
      <c r="CK11" s="1026"/>
      <c r="CL11" s="1027"/>
      <c r="CM11" s="1025"/>
      <c r="CN11" s="1026"/>
      <c r="CO11" s="1026"/>
      <c r="CP11" s="1026"/>
      <c r="CQ11" s="1027"/>
      <c r="CR11" s="1025"/>
      <c r="CS11" s="1026"/>
      <c r="CT11" s="1026"/>
      <c r="CU11" s="1026"/>
      <c r="CV11" s="1027"/>
      <c r="CW11" s="1025"/>
      <c r="CX11" s="1026"/>
      <c r="CY11" s="1026"/>
      <c r="CZ11" s="1026"/>
      <c r="DA11" s="1027"/>
      <c r="DB11" s="1025"/>
      <c r="DC11" s="1026"/>
      <c r="DD11" s="1026"/>
      <c r="DE11" s="1026"/>
      <c r="DF11" s="1027"/>
      <c r="DG11" s="1025"/>
      <c r="DH11" s="1026"/>
      <c r="DI11" s="1026"/>
      <c r="DJ11" s="1026"/>
      <c r="DK11" s="1027"/>
      <c r="DL11" s="1025"/>
      <c r="DM11" s="1026"/>
      <c r="DN11" s="1026"/>
      <c r="DO11" s="1026"/>
      <c r="DP11" s="1027"/>
      <c r="DQ11" s="1025"/>
      <c r="DR11" s="1026"/>
      <c r="DS11" s="1026"/>
      <c r="DT11" s="1026"/>
      <c r="DU11" s="1027"/>
      <c r="DV11" s="1028"/>
      <c r="DW11" s="1029"/>
      <c r="DX11" s="1029"/>
      <c r="DY11" s="1029"/>
      <c r="DZ11" s="1030"/>
      <c r="EA11" s="219"/>
    </row>
    <row r="12" spans="1:131" s="220" customFormat="1" ht="26.25" customHeight="1" x14ac:dyDescent="0.15">
      <c r="A12" s="223">
        <v>6</v>
      </c>
      <c r="B12" s="1066"/>
      <c r="C12" s="1067"/>
      <c r="D12" s="1067"/>
      <c r="E12" s="1067"/>
      <c r="F12" s="1067"/>
      <c r="G12" s="1067"/>
      <c r="H12" s="1067"/>
      <c r="I12" s="1067"/>
      <c r="J12" s="1067"/>
      <c r="K12" s="1067"/>
      <c r="L12" s="1067"/>
      <c r="M12" s="1067"/>
      <c r="N12" s="1067"/>
      <c r="O12" s="1067"/>
      <c r="P12" s="1068"/>
      <c r="Q12" s="1074"/>
      <c r="R12" s="1075"/>
      <c r="S12" s="1075"/>
      <c r="T12" s="1075"/>
      <c r="U12" s="1075"/>
      <c r="V12" s="1075"/>
      <c r="W12" s="1075"/>
      <c r="X12" s="1075"/>
      <c r="Y12" s="1075"/>
      <c r="Z12" s="1075"/>
      <c r="AA12" s="1075"/>
      <c r="AB12" s="1075"/>
      <c r="AC12" s="1075"/>
      <c r="AD12" s="1075"/>
      <c r="AE12" s="1076"/>
      <c r="AF12" s="1071"/>
      <c r="AG12" s="1072"/>
      <c r="AH12" s="1072"/>
      <c r="AI12" s="1072"/>
      <c r="AJ12" s="1073"/>
      <c r="AK12" s="1118"/>
      <c r="AL12" s="1119"/>
      <c r="AM12" s="1119"/>
      <c r="AN12" s="1119"/>
      <c r="AO12" s="1119"/>
      <c r="AP12" s="1119"/>
      <c r="AQ12" s="1119"/>
      <c r="AR12" s="1119"/>
      <c r="AS12" s="1119"/>
      <c r="AT12" s="1119"/>
      <c r="AU12" s="1120"/>
      <c r="AV12" s="1120"/>
      <c r="AW12" s="1120"/>
      <c r="AX12" s="1120"/>
      <c r="AY12" s="1121"/>
      <c r="AZ12" s="217"/>
      <c r="BA12" s="217"/>
      <c r="BB12" s="217"/>
      <c r="BC12" s="217"/>
      <c r="BD12" s="217"/>
      <c r="BE12" s="218"/>
      <c r="BF12" s="218"/>
      <c r="BG12" s="218"/>
      <c r="BH12" s="218"/>
      <c r="BI12" s="218"/>
      <c r="BJ12" s="218"/>
      <c r="BK12" s="218"/>
      <c r="BL12" s="218"/>
      <c r="BM12" s="218"/>
      <c r="BN12" s="218"/>
      <c r="BO12" s="218"/>
      <c r="BP12" s="218"/>
      <c r="BQ12" s="223">
        <v>6</v>
      </c>
      <c r="BR12" s="224"/>
      <c r="BS12" s="1028"/>
      <c r="BT12" s="1029"/>
      <c r="BU12" s="1029"/>
      <c r="BV12" s="1029"/>
      <c r="BW12" s="1029"/>
      <c r="BX12" s="1029"/>
      <c r="BY12" s="1029"/>
      <c r="BZ12" s="1029"/>
      <c r="CA12" s="1029"/>
      <c r="CB12" s="1029"/>
      <c r="CC12" s="1029"/>
      <c r="CD12" s="1029"/>
      <c r="CE12" s="1029"/>
      <c r="CF12" s="1029"/>
      <c r="CG12" s="1050"/>
      <c r="CH12" s="1025"/>
      <c r="CI12" s="1026"/>
      <c r="CJ12" s="1026"/>
      <c r="CK12" s="1026"/>
      <c r="CL12" s="1027"/>
      <c r="CM12" s="1025"/>
      <c r="CN12" s="1026"/>
      <c r="CO12" s="1026"/>
      <c r="CP12" s="1026"/>
      <c r="CQ12" s="1027"/>
      <c r="CR12" s="1025"/>
      <c r="CS12" s="1026"/>
      <c r="CT12" s="1026"/>
      <c r="CU12" s="1026"/>
      <c r="CV12" s="1027"/>
      <c r="CW12" s="1025"/>
      <c r="CX12" s="1026"/>
      <c r="CY12" s="1026"/>
      <c r="CZ12" s="1026"/>
      <c r="DA12" s="1027"/>
      <c r="DB12" s="1025"/>
      <c r="DC12" s="1026"/>
      <c r="DD12" s="1026"/>
      <c r="DE12" s="1026"/>
      <c r="DF12" s="1027"/>
      <c r="DG12" s="1025"/>
      <c r="DH12" s="1026"/>
      <c r="DI12" s="1026"/>
      <c r="DJ12" s="1026"/>
      <c r="DK12" s="1027"/>
      <c r="DL12" s="1025"/>
      <c r="DM12" s="1026"/>
      <c r="DN12" s="1026"/>
      <c r="DO12" s="1026"/>
      <c r="DP12" s="1027"/>
      <c r="DQ12" s="1025"/>
      <c r="DR12" s="1026"/>
      <c r="DS12" s="1026"/>
      <c r="DT12" s="1026"/>
      <c r="DU12" s="1027"/>
      <c r="DV12" s="1028"/>
      <c r="DW12" s="1029"/>
      <c r="DX12" s="1029"/>
      <c r="DY12" s="1029"/>
      <c r="DZ12" s="1030"/>
      <c r="EA12" s="219"/>
    </row>
    <row r="13" spans="1:131" s="220" customFormat="1" ht="26.25" customHeight="1" x14ac:dyDescent="0.15">
      <c r="A13" s="223">
        <v>7</v>
      </c>
      <c r="B13" s="1066"/>
      <c r="C13" s="1067"/>
      <c r="D13" s="1067"/>
      <c r="E13" s="1067"/>
      <c r="F13" s="1067"/>
      <c r="G13" s="1067"/>
      <c r="H13" s="1067"/>
      <c r="I13" s="1067"/>
      <c r="J13" s="1067"/>
      <c r="K13" s="1067"/>
      <c r="L13" s="1067"/>
      <c r="M13" s="1067"/>
      <c r="N13" s="1067"/>
      <c r="O13" s="1067"/>
      <c r="P13" s="1068"/>
      <c r="Q13" s="1074"/>
      <c r="R13" s="1075"/>
      <c r="S13" s="1075"/>
      <c r="T13" s="1075"/>
      <c r="U13" s="1075"/>
      <c r="V13" s="1075"/>
      <c r="W13" s="1075"/>
      <c r="X13" s="1075"/>
      <c r="Y13" s="1075"/>
      <c r="Z13" s="1075"/>
      <c r="AA13" s="1075"/>
      <c r="AB13" s="1075"/>
      <c r="AC13" s="1075"/>
      <c r="AD13" s="1075"/>
      <c r="AE13" s="1076"/>
      <c r="AF13" s="1071"/>
      <c r="AG13" s="1072"/>
      <c r="AH13" s="1072"/>
      <c r="AI13" s="1072"/>
      <c r="AJ13" s="1073"/>
      <c r="AK13" s="1118"/>
      <c r="AL13" s="1119"/>
      <c r="AM13" s="1119"/>
      <c r="AN13" s="1119"/>
      <c r="AO13" s="1119"/>
      <c r="AP13" s="1119"/>
      <c r="AQ13" s="1119"/>
      <c r="AR13" s="1119"/>
      <c r="AS13" s="1119"/>
      <c r="AT13" s="1119"/>
      <c r="AU13" s="1120"/>
      <c r="AV13" s="1120"/>
      <c r="AW13" s="1120"/>
      <c r="AX13" s="1120"/>
      <c r="AY13" s="1121"/>
      <c r="AZ13" s="217"/>
      <c r="BA13" s="217"/>
      <c r="BB13" s="217"/>
      <c r="BC13" s="217"/>
      <c r="BD13" s="217"/>
      <c r="BE13" s="218"/>
      <c r="BF13" s="218"/>
      <c r="BG13" s="218"/>
      <c r="BH13" s="218"/>
      <c r="BI13" s="218"/>
      <c r="BJ13" s="218"/>
      <c r="BK13" s="218"/>
      <c r="BL13" s="218"/>
      <c r="BM13" s="218"/>
      <c r="BN13" s="218"/>
      <c r="BO13" s="218"/>
      <c r="BP13" s="218"/>
      <c r="BQ13" s="223">
        <v>7</v>
      </c>
      <c r="BR13" s="224"/>
      <c r="BS13" s="1028"/>
      <c r="BT13" s="1029"/>
      <c r="BU13" s="1029"/>
      <c r="BV13" s="1029"/>
      <c r="BW13" s="1029"/>
      <c r="BX13" s="1029"/>
      <c r="BY13" s="1029"/>
      <c r="BZ13" s="1029"/>
      <c r="CA13" s="1029"/>
      <c r="CB13" s="1029"/>
      <c r="CC13" s="1029"/>
      <c r="CD13" s="1029"/>
      <c r="CE13" s="1029"/>
      <c r="CF13" s="1029"/>
      <c r="CG13" s="1050"/>
      <c r="CH13" s="1025"/>
      <c r="CI13" s="1026"/>
      <c r="CJ13" s="1026"/>
      <c r="CK13" s="1026"/>
      <c r="CL13" s="1027"/>
      <c r="CM13" s="1025"/>
      <c r="CN13" s="1026"/>
      <c r="CO13" s="1026"/>
      <c r="CP13" s="1026"/>
      <c r="CQ13" s="1027"/>
      <c r="CR13" s="1025"/>
      <c r="CS13" s="1026"/>
      <c r="CT13" s="1026"/>
      <c r="CU13" s="1026"/>
      <c r="CV13" s="1027"/>
      <c r="CW13" s="1025"/>
      <c r="CX13" s="1026"/>
      <c r="CY13" s="1026"/>
      <c r="CZ13" s="1026"/>
      <c r="DA13" s="1027"/>
      <c r="DB13" s="1025"/>
      <c r="DC13" s="1026"/>
      <c r="DD13" s="1026"/>
      <c r="DE13" s="1026"/>
      <c r="DF13" s="1027"/>
      <c r="DG13" s="1025"/>
      <c r="DH13" s="1026"/>
      <c r="DI13" s="1026"/>
      <c r="DJ13" s="1026"/>
      <c r="DK13" s="1027"/>
      <c r="DL13" s="1025"/>
      <c r="DM13" s="1026"/>
      <c r="DN13" s="1026"/>
      <c r="DO13" s="1026"/>
      <c r="DP13" s="1027"/>
      <c r="DQ13" s="1025"/>
      <c r="DR13" s="1026"/>
      <c r="DS13" s="1026"/>
      <c r="DT13" s="1026"/>
      <c r="DU13" s="1027"/>
      <c r="DV13" s="1028"/>
      <c r="DW13" s="1029"/>
      <c r="DX13" s="1029"/>
      <c r="DY13" s="1029"/>
      <c r="DZ13" s="1030"/>
      <c r="EA13" s="219"/>
    </row>
    <row r="14" spans="1:131" s="220" customFormat="1" ht="26.25" customHeight="1" x14ac:dyDescent="0.15">
      <c r="A14" s="223">
        <v>8</v>
      </c>
      <c r="B14" s="1066"/>
      <c r="C14" s="1067"/>
      <c r="D14" s="1067"/>
      <c r="E14" s="1067"/>
      <c r="F14" s="1067"/>
      <c r="G14" s="1067"/>
      <c r="H14" s="1067"/>
      <c r="I14" s="1067"/>
      <c r="J14" s="1067"/>
      <c r="K14" s="1067"/>
      <c r="L14" s="1067"/>
      <c r="M14" s="1067"/>
      <c r="N14" s="1067"/>
      <c r="O14" s="1067"/>
      <c r="P14" s="1068"/>
      <c r="Q14" s="1074"/>
      <c r="R14" s="1075"/>
      <c r="S14" s="1075"/>
      <c r="T14" s="1075"/>
      <c r="U14" s="1075"/>
      <c r="V14" s="1075"/>
      <c r="W14" s="1075"/>
      <c r="X14" s="1075"/>
      <c r="Y14" s="1075"/>
      <c r="Z14" s="1075"/>
      <c r="AA14" s="1075"/>
      <c r="AB14" s="1075"/>
      <c r="AC14" s="1075"/>
      <c r="AD14" s="1075"/>
      <c r="AE14" s="1076"/>
      <c r="AF14" s="1071"/>
      <c r="AG14" s="1072"/>
      <c r="AH14" s="1072"/>
      <c r="AI14" s="1072"/>
      <c r="AJ14" s="1073"/>
      <c r="AK14" s="1118"/>
      <c r="AL14" s="1119"/>
      <c r="AM14" s="1119"/>
      <c r="AN14" s="1119"/>
      <c r="AO14" s="1119"/>
      <c r="AP14" s="1119"/>
      <c r="AQ14" s="1119"/>
      <c r="AR14" s="1119"/>
      <c r="AS14" s="1119"/>
      <c r="AT14" s="1119"/>
      <c r="AU14" s="1120"/>
      <c r="AV14" s="1120"/>
      <c r="AW14" s="1120"/>
      <c r="AX14" s="1120"/>
      <c r="AY14" s="1121"/>
      <c r="AZ14" s="217"/>
      <c r="BA14" s="217"/>
      <c r="BB14" s="217"/>
      <c r="BC14" s="217"/>
      <c r="BD14" s="217"/>
      <c r="BE14" s="218"/>
      <c r="BF14" s="218"/>
      <c r="BG14" s="218"/>
      <c r="BH14" s="218"/>
      <c r="BI14" s="218"/>
      <c r="BJ14" s="218"/>
      <c r="BK14" s="218"/>
      <c r="BL14" s="218"/>
      <c r="BM14" s="218"/>
      <c r="BN14" s="218"/>
      <c r="BO14" s="218"/>
      <c r="BP14" s="218"/>
      <c r="BQ14" s="223">
        <v>8</v>
      </c>
      <c r="BR14" s="224"/>
      <c r="BS14" s="1028"/>
      <c r="BT14" s="1029"/>
      <c r="BU14" s="1029"/>
      <c r="BV14" s="1029"/>
      <c r="BW14" s="1029"/>
      <c r="BX14" s="1029"/>
      <c r="BY14" s="1029"/>
      <c r="BZ14" s="1029"/>
      <c r="CA14" s="1029"/>
      <c r="CB14" s="1029"/>
      <c r="CC14" s="1029"/>
      <c r="CD14" s="1029"/>
      <c r="CE14" s="1029"/>
      <c r="CF14" s="1029"/>
      <c r="CG14" s="1050"/>
      <c r="CH14" s="1025"/>
      <c r="CI14" s="1026"/>
      <c r="CJ14" s="1026"/>
      <c r="CK14" s="1026"/>
      <c r="CL14" s="1027"/>
      <c r="CM14" s="1025"/>
      <c r="CN14" s="1026"/>
      <c r="CO14" s="1026"/>
      <c r="CP14" s="1026"/>
      <c r="CQ14" s="1027"/>
      <c r="CR14" s="1025"/>
      <c r="CS14" s="1026"/>
      <c r="CT14" s="1026"/>
      <c r="CU14" s="1026"/>
      <c r="CV14" s="1027"/>
      <c r="CW14" s="1025"/>
      <c r="CX14" s="1026"/>
      <c r="CY14" s="1026"/>
      <c r="CZ14" s="1026"/>
      <c r="DA14" s="1027"/>
      <c r="DB14" s="1025"/>
      <c r="DC14" s="1026"/>
      <c r="DD14" s="1026"/>
      <c r="DE14" s="1026"/>
      <c r="DF14" s="1027"/>
      <c r="DG14" s="1025"/>
      <c r="DH14" s="1026"/>
      <c r="DI14" s="1026"/>
      <c r="DJ14" s="1026"/>
      <c r="DK14" s="1027"/>
      <c r="DL14" s="1025"/>
      <c r="DM14" s="1026"/>
      <c r="DN14" s="1026"/>
      <c r="DO14" s="1026"/>
      <c r="DP14" s="1027"/>
      <c r="DQ14" s="1025"/>
      <c r="DR14" s="1026"/>
      <c r="DS14" s="1026"/>
      <c r="DT14" s="1026"/>
      <c r="DU14" s="1027"/>
      <c r="DV14" s="1028"/>
      <c r="DW14" s="1029"/>
      <c r="DX14" s="1029"/>
      <c r="DY14" s="1029"/>
      <c r="DZ14" s="1030"/>
      <c r="EA14" s="219"/>
    </row>
    <row r="15" spans="1:131" s="220" customFormat="1" ht="26.25" customHeight="1" x14ac:dyDescent="0.15">
      <c r="A15" s="223">
        <v>9</v>
      </c>
      <c r="B15" s="1066"/>
      <c r="C15" s="1067"/>
      <c r="D15" s="1067"/>
      <c r="E15" s="1067"/>
      <c r="F15" s="1067"/>
      <c r="G15" s="1067"/>
      <c r="H15" s="1067"/>
      <c r="I15" s="1067"/>
      <c r="J15" s="1067"/>
      <c r="K15" s="1067"/>
      <c r="L15" s="1067"/>
      <c r="M15" s="1067"/>
      <c r="N15" s="1067"/>
      <c r="O15" s="1067"/>
      <c r="P15" s="1068"/>
      <c r="Q15" s="1074"/>
      <c r="R15" s="1075"/>
      <c r="S15" s="1075"/>
      <c r="T15" s="1075"/>
      <c r="U15" s="1075"/>
      <c r="V15" s="1075"/>
      <c r="W15" s="1075"/>
      <c r="X15" s="1075"/>
      <c r="Y15" s="1075"/>
      <c r="Z15" s="1075"/>
      <c r="AA15" s="1075"/>
      <c r="AB15" s="1075"/>
      <c r="AC15" s="1075"/>
      <c r="AD15" s="1075"/>
      <c r="AE15" s="1076"/>
      <c r="AF15" s="1071"/>
      <c r="AG15" s="1072"/>
      <c r="AH15" s="1072"/>
      <c r="AI15" s="1072"/>
      <c r="AJ15" s="1073"/>
      <c r="AK15" s="1118"/>
      <c r="AL15" s="1119"/>
      <c r="AM15" s="1119"/>
      <c r="AN15" s="1119"/>
      <c r="AO15" s="1119"/>
      <c r="AP15" s="1119"/>
      <c r="AQ15" s="1119"/>
      <c r="AR15" s="1119"/>
      <c r="AS15" s="1119"/>
      <c r="AT15" s="1119"/>
      <c r="AU15" s="1120"/>
      <c r="AV15" s="1120"/>
      <c r="AW15" s="1120"/>
      <c r="AX15" s="1120"/>
      <c r="AY15" s="1121"/>
      <c r="AZ15" s="217"/>
      <c r="BA15" s="217"/>
      <c r="BB15" s="217"/>
      <c r="BC15" s="217"/>
      <c r="BD15" s="217"/>
      <c r="BE15" s="218"/>
      <c r="BF15" s="218"/>
      <c r="BG15" s="218"/>
      <c r="BH15" s="218"/>
      <c r="BI15" s="218"/>
      <c r="BJ15" s="218"/>
      <c r="BK15" s="218"/>
      <c r="BL15" s="218"/>
      <c r="BM15" s="218"/>
      <c r="BN15" s="218"/>
      <c r="BO15" s="218"/>
      <c r="BP15" s="218"/>
      <c r="BQ15" s="223">
        <v>9</v>
      </c>
      <c r="BR15" s="224"/>
      <c r="BS15" s="1028"/>
      <c r="BT15" s="1029"/>
      <c r="BU15" s="1029"/>
      <c r="BV15" s="1029"/>
      <c r="BW15" s="1029"/>
      <c r="BX15" s="1029"/>
      <c r="BY15" s="1029"/>
      <c r="BZ15" s="1029"/>
      <c r="CA15" s="1029"/>
      <c r="CB15" s="1029"/>
      <c r="CC15" s="1029"/>
      <c r="CD15" s="1029"/>
      <c r="CE15" s="1029"/>
      <c r="CF15" s="1029"/>
      <c r="CG15" s="1050"/>
      <c r="CH15" s="1025"/>
      <c r="CI15" s="1026"/>
      <c r="CJ15" s="1026"/>
      <c r="CK15" s="1026"/>
      <c r="CL15" s="1027"/>
      <c r="CM15" s="1025"/>
      <c r="CN15" s="1026"/>
      <c r="CO15" s="1026"/>
      <c r="CP15" s="1026"/>
      <c r="CQ15" s="1027"/>
      <c r="CR15" s="1025"/>
      <c r="CS15" s="1026"/>
      <c r="CT15" s="1026"/>
      <c r="CU15" s="1026"/>
      <c r="CV15" s="1027"/>
      <c r="CW15" s="1025"/>
      <c r="CX15" s="1026"/>
      <c r="CY15" s="1026"/>
      <c r="CZ15" s="1026"/>
      <c r="DA15" s="1027"/>
      <c r="DB15" s="1025"/>
      <c r="DC15" s="1026"/>
      <c r="DD15" s="1026"/>
      <c r="DE15" s="1026"/>
      <c r="DF15" s="1027"/>
      <c r="DG15" s="1025"/>
      <c r="DH15" s="1026"/>
      <c r="DI15" s="1026"/>
      <c r="DJ15" s="1026"/>
      <c r="DK15" s="1027"/>
      <c r="DL15" s="1025"/>
      <c r="DM15" s="1026"/>
      <c r="DN15" s="1026"/>
      <c r="DO15" s="1026"/>
      <c r="DP15" s="1027"/>
      <c r="DQ15" s="1025"/>
      <c r="DR15" s="1026"/>
      <c r="DS15" s="1026"/>
      <c r="DT15" s="1026"/>
      <c r="DU15" s="1027"/>
      <c r="DV15" s="1028"/>
      <c r="DW15" s="1029"/>
      <c r="DX15" s="1029"/>
      <c r="DY15" s="1029"/>
      <c r="DZ15" s="1030"/>
      <c r="EA15" s="219"/>
    </row>
    <row r="16" spans="1:131" s="220" customFormat="1" ht="26.25" customHeight="1" x14ac:dyDescent="0.15">
      <c r="A16" s="223">
        <v>10</v>
      </c>
      <c r="B16" s="1066"/>
      <c r="C16" s="1067"/>
      <c r="D16" s="1067"/>
      <c r="E16" s="1067"/>
      <c r="F16" s="1067"/>
      <c r="G16" s="1067"/>
      <c r="H16" s="1067"/>
      <c r="I16" s="1067"/>
      <c r="J16" s="1067"/>
      <c r="K16" s="1067"/>
      <c r="L16" s="1067"/>
      <c r="M16" s="1067"/>
      <c r="N16" s="1067"/>
      <c r="O16" s="1067"/>
      <c r="P16" s="1068"/>
      <c r="Q16" s="1074"/>
      <c r="R16" s="1075"/>
      <c r="S16" s="1075"/>
      <c r="T16" s="1075"/>
      <c r="U16" s="1075"/>
      <c r="V16" s="1075"/>
      <c r="W16" s="1075"/>
      <c r="X16" s="1075"/>
      <c r="Y16" s="1075"/>
      <c r="Z16" s="1075"/>
      <c r="AA16" s="1075"/>
      <c r="AB16" s="1075"/>
      <c r="AC16" s="1075"/>
      <c r="AD16" s="1075"/>
      <c r="AE16" s="1076"/>
      <c r="AF16" s="1071"/>
      <c r="AG16" s="1072"/>
      <c r="AH16" s="1072"/>
      <c r="AI16" s="1072"/>
      <c r="AJ16" s="1073"/>
      <c r="AK16" s="1118"/>
      <c r="AL16" s="1119"/>
      <c r="AM16" s="1119"/>
      <c r="AN16" s="1119"/>
      <c r="AO16" s="1119"/>
      <c r="AP16" s="1119"/>
      <c r="AQ16" s="1119"/>
      <c r="AR16" s="1119"/>
      <c r="AS16" s="1119"/>
      <c r="AT16" s="1119"/>
      <c r="AU16" s="1120"/>
      <c r="AV16" s="1120"/>
      <c r="AW16" s="1120"/>
      <c r="AX16" s="1120"/>
      <c r="AY16" s="1121"/>
      <c r="AZ16" s="217"/>
      <c r="BA16" s="217"/>
      <c r="BB16" s="217"/>
      <c r="BC16" s="217"/>
      <c r="BD16" s="217"/>
      <c r="BE16" s="218"/>
      <c r="BF16" s="218"/>
      <c r="BG16" s="218"/>
      <c r="BH16" s="218"/>
      <c r="BI16" s="218"/>
      <c r="BJ16" s="218"/>
      <c r="BK16" s="218"/>
      <c r="BL16" s="218"/>
      <c r="BM16" s="218"/>
      <c r="BN16" s="218"/>
      <c r="BO16" s="218"/>
      <c r="BP16" s="218"/>
      <c r="BQ16" s="223">
        <v>10</v>
      </c>
      <c r="BR16" s="224"/>
      <c r="BS16" s="1028"/>
      <c r="BT16" s="1029"/>
      <c r="BU16" s="1029"/>
      <c r="BV16" s="1029"/>
      <c r="BW16" s="1029"/>
      <c r="BX16" s="1029"/>
      <c r="BY16" s="1029"/>
      <c r="BZ16" s="1029"/>
      <c r="CA16" s="1029"/>
      <c r="CB16" s="1029"/>
      <c r="CC16" s="1029"/>
      <c r="CD16" s="1029"/>
      <c r="CE16" s="1029"/>
      <c r="CF16" s="1029"/>
      <c r="CG16" s="1050"/>
      <c r="CH16" s="1025"/>
      <c r="CI16" s="1026"/>
      <c r="CJ16" s="1026"/>
      <c r="CK16" s="1026"/>
      <c r="CL16" s="1027"/>
      <c r="CM16" s="1025"/>
      <c r="CN16" s="1026"/>
      <c r="CO16" s="1026"/>
      <c r="CP16" s="1026"/>
      <c r="CQ16" s="1027"/>
      <c r="CR16" s="1025"/>
      <c r="CS16" s="1026"/>
      <c r="CT16" s="1026"/>
      <c r="CU16" s="1026"/>
      <c r="CV16" s="1027"/>
      <c r="CW16" s="1025"/>
      <c r="CX16" s="1026"/>
      <c r="CY16" s="1026"/>
      <c r="CZ16" s="1026"/>
      <c r="DA16" s="1027"/>
      <c r="DB16" s="1025"/>
      <c r="DC16" s="1026"/>
      <c r="DD16" s="1026"/>
      <c r="DE16" s="1026"/>
      <c r="DF16" s="1027"/>
      <c r="DG16" s="1025"/>
      <c r="DH16" s="1026"/>
      <c r="DI16" s="1026"/>
      <c r="DJ16" s="1026"/>
      <c r="DK16" s="1027"/>
      <c r="DL16" s="1025"/>
      <c r="DM16" s="1026"/>
      <c r="DN16" s="1026"/>
      <c r="DO16" s="1026"/>
      <c r="DP16" s="1027"/>
      <c r="DQ16" s="1025"/>
      <c r="DR16" s="1026"/>
      <c r="DS16" s="1026"/>
      <c r="DT16" s="1026"/>
      <c r="DU16" s="1027"/>
      <c r="DV16" s="1028"/>
      <c r="DW16" s="1029"/>
      <c r="DX16" s="1029"/>
      <c r="DY16" s="1029"/>
      <c r="DZ16" s="1030"/>
      <c r="EA16" s="219"/>
    </row>
    <row r="17" spans="1:131" s="220" customFormat="1" ht="26.25" customHeight="1" x14ac:dyDescent="0.15">
      <c r="A17" s="223">
        <v>11</v>
      </c>
      <c r="B17" s="1066"/>
      <c r="C17" s="1067"/>
      <c r="D17" s="1067"/>
      <c r="E17" s="1067"/>
      <c r="F17" s="1067"/>
      <c r="G17" s="1067"/>
      <c r="H17" s="1067"/>
      <c r="I17" s="1067"/>
      <c r="J17" s="1067"/>
      <c r="K17" s="1067"/>
      <c r="L17" s="1067"/>
      <c r="M17" s="1067"/>
      <c r="N17" s="1067"/>
      <c r="O17" s="1067"/>
      <c r="P17" s="1068"/>
      <c r="Q17" s="1074"/>
      <c r="R17" s="1075"/>
      <c r="S17" s="1075"/>
      <c r="T17" s="1075"/>
      <c r="U17" s="1075"/>
      <c r="V17" s="1075"/>
      <c r="W17" s="1075"/>
      <c r="X17" s="1075"/>
      <c r="Y17" s="1075"/>
      <c r="Z17" s="1075"/>
      <c r="AA17" s="1075"/>
      <c r="AB17" s="1075"/>
      <c r="AC17" s="1075"/>
      <c r="AD17" s="1075"/>
      <c r="AE17" s="1076"/>
      <c r="AF17" s="1071"/>
      <c r="AG17" s="1072"/>
      <c r="AH17" s="1072"/>
      <c r="AI17" s="1072"/>
      <c r="AJ17" s="1073"/>
      <c r="AK17" s="1118"/>
      <c r="AL17" s="1119"/>
      <c r="AM17" s="1119"/>
      <c r="AN17" s="1119"/>
      <c r="AO17" s="1119"/>
      <c r="AP17" s="1119"/>
      <c r="AQ17" s="1119"/>
      <c r="AR17" s="1119"/>
      <c r="AS17" s="1119"/>
      <c r="AT17" s="1119"/>
      <c r="AU17" s="1120"/>
      <c r="AV17" s="1120"/>
      <c r="AW17" s="1120"/>
      <c r="AX17" s="1120"/>
      <c r="AY17" s="1121"/>
      <c r="AZ17" s="217"/>
      <c r="BA17" s="217"/>
      <c r="BB17" s="217"/>
      <c r="BC17" s="217"/>
      <c r="BD17" s="217"/>
      <c r="BE17" s="218"/>
      <c r="BF17" s="218"/>
      <c r="BG17" s="218"/>
      <c r="BH17" s="218"/>
      <c r="BI17" s="218"/>
      <c r="BJ17" s="218"/>
      <c r="BK17" s="218"/>
      <c r="BL17" s="218"/>
      <c r="BM17" s="218"/>
      <c r="BN17" s="218"/>
      <c r="BO17" s="218"/>
      <c r="BP17" s="218"/>
      <c r="BQ17" s="223">
        <v>11</v>
      </c>
      <c r="BR17" s="224"/>
      <c r="BS17" s="1028"/>
      <c r="BT17" s="1029"/>
      <c r="BU17" s="1029"/>
      <c r="BV17" s="1029"/>
      <c r="BW17" s="1029"/>
      <c r="BX17" s="1029"/>
      <c r="BY17" s="1029"/>
      <c r="BZ17" s="1029"/>
      <c r="CA17" s="1029"/>
      <c r="CB17" s="1029"/>
      <c r="CC17" s="1029"/>
      <c r="CD17" s="1029"/>
      <c r="CE17" s="1029"/>
      <c r="CF17" s="1029"/>
      <c r="CG17" s="1050"/>
      <c r="CH17" s="1025"/>
      <c r="CI17" s="1026"/>
      <c r="CJ17" s="1026"/>
      <c r="CK17" s="1026"/>
      <c r="CL17" s="1027"/>
      <c r="CM17" s="1025"/>
      <c r="CN17" s="1026"/>
      <c r="CO17" s="1026"/>
      <c r="CP17" s="1026"/>
      <c r="CQ17" s="1027"/>
      <c r="CR17" s="1025"/>
      <c r="CS17" s="1026"/>
      <c r="CT17" s="1026"/>
      <c r="CU17" s="1026"/>
      <c r="CV17" s="1027"/>
      <c r="CW17" s="1025"/>
      <c r="CX17" s="1026"/>
      <c r="CY17" s="1026"/>
      <c r="CZ17" s="1026"/>
      <c r="DA17" s="1027"/>
      <c r="DB17" s="1025"/>
      <c r="DC17" s="1026"/>
      <c r="DD17" s="1026"/>
      <c r="DE17" s="1026"/>
      <c r="DF17" s="1027"/>
      <c r="DG17" s="1025"/>
      <c r="DH17" s="1026"/>
      <c r="DI17" s="1026"/>
      <c r="DJ17" s="1026"/>
      <c r="DK17" s="1027"/>
      <c r="DL17" s="1025"/>
      <c r="DM17" s="1026"/>
      <c r="DN17" s="1026"/>
      <c r="DO17" s="1026"/>
      <c r="DP17" s="1027"/>
      <c r="DQ17" s="1025"/>
      <c r="DR17" s="1026"/>
      <c r="DS17" s="1026"/>
      <c r="DT17" s="1026"/>
      <c r="DU17" s="1027"/>
      <c r="DV17" s="1028"/>
      <c r="DW17" s="1029"/>
      <c r="DX17" s="1029"/>
      <c r="DY17" s="1029"/>
      <c r="DZ17" s="1030"/>
      <c r="EA17" s="219"/>
    </row>
    <row r="18" spans="1:131" s="220" customFormat="1" ht="26.25" customHeight="1" x14ac:dyDescent="0.15">
      <c r="A18" s="223">
        <v>12</v>
      </c>
      <c r="B18" s="1066"/>
      <c r="C18" s="1067"/>
      <c r="D18" s="1067"/>
      <c r="E18" s="1067"/>
      <c r="F18" s="1067"/>
      <c r="G18" s="1067"/>
      <c r="H18" s="1067"/>
      <c r="I18" s="1067"/>
      <c r="J18" s="1067"/>
      <c r="K18" s="1067"/>
      <c r="L18" s="1067"/>
      <c r="M18" s="1067"/>
      <c r="N18" s="1067"/>
      <c r="O18" s="1067"/>
      <c r="P18" s="1068"/>
      <c r="Q18" s="1074"/>
      <c r="R18" s="1075"/>
      <c r="S18" s="1075"/>
      <c r="T18" s="1075"/>
      <c r="U18" s="1075"/>
      <c r="V18" s="1075"/>
      <c r="W18" s="1075"/>
      <c r="X18" s="1075"/>
      <c r="Y18" s="1075"/>
      <c r="Z18" s="1075"/>
      <c r="AA18" s="1075"/>
      <c r="AB18" s="1075"/>
      <c r="AC18" s="1075"/>
      <c r="AD18" s="1075"/>
      <c r="AE18" s="1076"/>
      <c r="AF18" s="1071"/>
      <c r="AG18" s="1072"/>
      <c r="AH18" s="1072"/>
      <c r="AI18" s="1072"/>
      <c r="AJ18" s="1073"/>
      <c r="AK18" s="1118"/>
      <c r="AL18" s="1119"/>
      <c r="AM18" s="1119"/>
      <c r="AN18" s="1119"/>
      <c r="AO18" s="1119"/>
      <c r="AP18" s="1119"/>
      <c r="AQ18" s="1119"/>
      <c r="AR18" s="1119"/>
      <c r="AS18" s="1119"/>
      <c r="AT18" s="1119"/>
      <c r="AU18" s="1120"/>
      <c r="AV18" s="1120"/>
      <c r="AW18" s="1120"/>
      <c r="AX18" s="1120"/>
      <c r="AY18" s="1121"/>
      <c r="AZ18" s="217"/>
      <c r="BA18" s="217"/>
      <c r="BB18" s="217"/>
      <c r="BC18" s="217"/>
      <c r="BD18" s="217"/>
      <c r="BE18" s="218"/>
      <c r="BF18" s="218"/>
      <c r="BG18" s="218"/>
      <c r="BH18" s="218"/>
      <c r="BI18" s="218"/>
      <c r="BJ18" s="218"/>
      <c r="BK18" s="218"/>
      <c r="BL18" s="218"/>
      <c r="BM18" s="218"/>
      <c r="BN18" s="218"/>
      <c r="BO18" s="218"/>
      <c r="BP18" s="218"/>
      <c r="BQ18" s="223">
        <v>12</v>
      </c>
      <c r="BR18" s="224"/>
      <c r="BS18" s="1028"/>
      <c r="BT18" s="1029"/>
      <c r="BU18" s="1029"/>
      <c r="BV18" s="1029"/>
      <c r="BW18" s="1029"/>
      <c r="BX18" s="1029"/>
      <c r="BY18" s="1029"/>
      <c r="BZ18" s="1029"/>
      <c r="CA18" s="1029"/>
      <c r="CB18" s="1029"/>
      <c r="CC18" s="1029"/>
      <c r="CD18" s="1029"/>
      <c r="CE18" s="1029"/>
      <c r="CF18" s="1029"/>
      <c r="CG18" s="1050"/>
      <c r="CH18" s="1025"/>
      <c r="CI18" s="1026"/>
      <c r="CJ18" s="1026"/>
      <c r="CK18" s="1026"/>
      <c r="CL18" s="1027"/>
      <c r="CM18" s="1025"/>
      <c r="CN18" s="1026"/>
      <c r="CO18" s="1026"/>
      <c r="CP18" s="1026"/>
      <c r="CQ18" s="1027"/>
      <c r="CR18" s="1025"/>
      <c r="CS18" s="1026"/>
      <c r="CT18" s="1026"/>
      <c r="CU18" s="1026"/>
      <c r="CV18" s="1027"/>
      <c r="CW18" s="1025"/>
      <c r="CX18" s="1026"/>
      <c r="CY18" s="1026"/>
      <c r="CZ18" s="1026"/>
      <c r="DA18" s="1027"/>
      <c r="DB18" s="1025"/>
      <c r="DC18" s="1026"/>
      <c r="DD18" s="1026"/>
      <c r="DE18" s="1026"/>
      <c r="DF18" s="1027"/>
      <c r="DG18" s="1025"/>
      <c r="DH18" s="1026"/>
      <c r="DI18" s="1026"/>
      <c r="DJ18" s="1026"/>
      <c r="DK18" s="1027"/>
      <c r="DL18" s="1025"/>
      <c r="DM18" s="1026"/>
      <c r="DN18" s="1026"/>
      <c r="DO18" s="1026"/>
      <c r="DP18" s="1027"/>
      <c r="DQ18" s="1025"/>
      <c r="DR18" s="1026"/>
      <c r="DS18" s="1026"/>
      <c r="DT18" s="1026"/>
      <c r="DU18" s="1027"/>
      <c r="DV18" s="1028"/>
      <c r="DW18" s="1029"/>
      <c r="DX18" s="1029"/>
      <c r="DY18" s="1029"/>
      <c r="DZ18" s="1030"/>
      <c r="EA18" s="219"/>
    </row>
    <row r="19" spans="1:131" s="220" customFormat="1" ht="26.25" customHeight="1" x14ac:dyDescent="0.15">
      <c r="A19" s="223">
        <v>13</v>
      </c>
      <c r="B19" s="1066"/>
      <c r="C19" s="1067"/>
      <c r="D19" s="1067"/>
      <c r="E19" s="1067"/>
      <c r="F19" s="1067"/>
      <c r="G19" s="1067"/>
      <c r="H19" s="1067"/>
      <c r="I19" s="1067"/>
      <c r="J19" s="1067"/>
      <c r="K19" s="1067"/>
      <c r="L19" s="1067"/>
      <c r="M19" s="1067"/>
      <c r="N19" s="1067"/>
      <c r="O19" s="1067"/>
      <c r="P19" s="1068"/>
      <c r="Q19" s="1074"/>
      <c r="R19" s="1075"/>
      <c r="S19" s="1075"/>
      <c r="T19" s="1075"/>
      <c r="U19" s="1075"/>
      <c r="V19" s="1075"/>
      <c r="W19" s="1075"/>
      <c r="X19" s="1075"/>
      <c r="Y19" s="1075"/>
      <c r="Z19" s="1075"/>
      <c r="AA19" s="1075"/>
      <c r="AB19" s="1075"/>
      <c r="AC19" s="1075"/>
      <c r="AD19" s="1075"/>
      <c r="AE19" s="1076"/>
      <c r="AF19" s="1071"/>
      <c r="AG19" s="1072"/>
      <c r="AH19" s="1072"/>
      <c r="AI19" s="1072"/>
      <c r="AJ19" s="1073"/>
      <c r="AK19" s="1118"/>
      <c r="AL19" s="1119"/>
      <c r="AM19" s="1119"/>
      <c r="AN19" s="1119"/>
      <c r="AO19" s="1119"/>
      <c r="AP19" s="1119"/>
      <c r="AQ19" s="1119"/>
      <c r="AR19" s="1119"/>
      <c r="AS19" s="1119"/>
      <c r="AT19" s="1119"/>
      <c r="AU19" s="1120"/>
      <c r="AV19" s="1120"/>
      <c r="AW19" s="1120"/>
      <c r="AX19" s="1120"/>
      <c r="AY19" s="1121"/>
      <c r="AZ19" s="217"/>
      <c r="BA19" s="217"/>
      <c r="BB19" s="217"/>
      <c r="BC19" s="217"/>
      <c r="BD19" s="217"/>
      <c r="BE19" s="218"/>
      <c r="BF19" s="218"/>
      <c r="BG19" s="218"/>
      <c r="BH19" s="218"/>
      <c r="BI19" s="218"/>
      <c r="BJ19" s="218"/>
      <c r="BK19" s="218"/>
      <c r="BL19" s="218"/>
      <c r="BM19" s="218"/>
      <c r="BN19" s="218"/>
      <c r="BO19" s="218"/>
      <c r="BP19" s="218"/>
      <c r="BQ19" s="223">
        <v>13</v>
      </c>
      <c r="BR19" s="224"/>
      <c r="BS19" s="1028"/>
      <c r="BT19" s="1029"/>
      <c r="BU19" s="1029"/>
      <c r="BV19" s="1029"/>
      <c r="BW19" s="1029"/>
      <c r="BX19" s="1029"/>
      <c r="BY19" s="1029"/>
      <c r="BZ19" s="1029"/>
      <c r="CA19" s="1029"/>
      <c r="CB19" s="1029"/>
      <c r="CC19" s="1029"/>
      <c r="CD19" s="1029"/>
      <c r="CE19" s="1029"/>
      <c r="CF19" s="1029"/>
      <c r="CG19" s="1050"/>
      <c r="CH19" s="1025"/>
      <c r="CI19" s="1026"/>
      <c r="CJ19" s="1026"/>
      <c r="CK19" s="1026"/>
      <c r="CL19" s="1027"/>
      <c r="CM19" s="1025"/>
      <c r="CN19" s="1026"/>
      <c r="CO19" s="1026"/>
      <c r="CP19" s="1026"/>
      <c r="CQ19" s="1027"/>
      <c r="CR19" s="1025"/>
      <c r="CS19" s="1026"/>
      <c r="CT19" s="1026"/>
      <c r="CU19" s="1026"/>
      <c r="CV19" s="1027"/>
      <c r="CW19" s="1025"/>
      <c r="CX19" s="1026"/>
      <c r="CY19" s="1026"/>
      <c r="CZ19" s="1026"/>
      <c r="DA19" s="1027"/>
      <c r="DB19" s="1025"/>
      <c r="DC19" s="1026"/>
      <c r="DD19" s="1026"/>
      <c r="DE19" s="1026"/>
      <c r="DF19" s="1027"/>
      <c r="DG19" s="1025"/>
      <c r="DH19" s="1026"/>
      <c r="DI19" s="1026"/>
      <c r="DJ19" s="1026"/>
      <c r="DK19" s="1027"/>
      <c r="DL19" s="1025"/>
      <c r="DM19" s="1026"/>
      <c r="DN19" s="1026"/>
      <c r="DO19" s="1026"/>
      <c r="DP19" s="1027"/>
      <c r="DQ19" s="1025"/>
      <c r="DR19" s="1026"/>
      <c r="DS19" s="1026"/>
      <c r="DT19" s="1026"/>
      <c r="DU19" s="1027"/>
      <c r="DV19" s="1028"/>
      <c r="DW19" s="1029"/>
      <c r="DX19" s="1029"/>
      <c r="DY19" s="1029"/>
      <c r="DZ19" s="1030"/>
      <c r="EA19" s="219"/>
    </row>
    <row r="20" spans="1:131" s="220" customFormat="1" ht="26.25" customHeight="1" x14ac:dyDescent="0.15">
      <c r="A20" s="223">
        <v>14</v>
      </c>
      <c r="B20" s="1066"/>
      <c r="C20" s="1067"/>
      <c r="D20" s="1067"/>
      <c r="E20" s="1067"/>
      <c r="F20" s="1067"/>
      <c r="G20" s="1067"/>
      <c r="H20" s="1067"/>
      <c r="I20" s="1067"/>
      <c r="J20" s="1067"/>
      <c r="K20" s="1067"/>
      <c r="L20" s="1067"/>
      <c r="M20" s="1067"/>
      <c r="N20" s="1067"/>
      <c r="O20" s="1067"/>
      <c r="P20" s="1068"/>
      <c r="Q20" s="1074"/>
      <c r="R20" s="1075"/>
      <c r="S20" s="1075"/>
      <c r="T20" s="1075"/>
      <c r="U20" s="1075"/>
      <c r="V20" s="1075"/>
      <c r="W20" s="1075"/>
      <c r="X20" s="1075"/>
      <c r="Y20" s="1075"/>
      <c r="Z20" s="1075"/>
      <c r="AA20" s="1075"/>
      <c r="AB20" s="1075"/>
      <c r="AC20" s="1075"/>
      <c r="AD20" s="1075"/>
      <c r="AE20" s="1076"/>
      <c r="AF20" s="1071"/>
      <c r="AG20" s="1072"/>
      <c r="AH20" s="1072"/>
      <c r="AI20" s="1072"/>
      <c r="AJ20" s="1073"/>
      <c r="AK20" s="1118"/>
      <c r="AL20" s="1119"/>
      <c r="AM20" s="1119"/>
      <c r="AN20" s="1119"/>
      <c r="AO20" s="1119"/>
      <c r="AP20" s="1119"/>
      <c r="AQ20" s="1119"/>
      <c r="AR20" s="1119"/>
      <c r="AS20" s="1119"/>
      <c r="AT20" s="1119"/>
      <c r="AU20" s="1120"/>
      <c r="AV20" s="1120"/>
      <c r="AW20" s="1120"/>
      <c r="AX20" s="1120"/>
      <c r="AY20" s="1121"/>
      <c r="AZ20" s="217"/>
      <c r="BA20" s="217"/>
      <c r="BB20" s="217"/>
      <c r="BC20" s="217"/>
      <c r="BD20" s="217"/>
      <c r="BE20" s="218"/>
      <c r="BF20" s="218"/>
      <c r="BG20" s="218"/>
      <c r="BH20" s="218"/>
      <c r="BI20" s="218"/>
      <c r="BJ20" s="218"/>
      <c r="BK20" s="218"/>
      <c r="BL20" s="218"/>
      <c r="BM20" s="218"/>
      <c r="BN20" s="218"/>
      <c r="BO20" s="218"/>
      <c r="BP20" s="218"/>
      <c r="BQ20" s="223">
        <v>14</v>
      </c>
      <c r="BR20" s="224"/>
      <c r="BS20" s="1028"/>
      <c r="BT20" s="1029"/>
      <c r="BU20" s="1029"/>
      <c r="BV20" s="1029"/>
      <c r="BW20" s="1029"/>
      <c r="BX20" s="1029"/>
      <c r="BY20" s="1029"/>
      <c r="BZ20" s="1029"/>
      <c r="CA20" s="1029"/>
      <c r="CB20" s="1029"/>
      <c r="CC20" s="1029"/>
      <c r="CD20" s="1029"/>
      <c r="CE20" s="1029"/>
      <c r="CF20" s="1029"/>
      <c r="CG20" s="1050"/>
      <c r="CH20" s="1025"/>
      <c r="CI20" s="1026"/>
      <c r="CJ20" s="1026"/>
      <c r="CK20" s="1026"/>
      <c r="CL20" s="1027"/>
      <c r="CM20" s="1025"/>
      <c r="CN20" s="1026"/>
      <c r="CO20" s="1026"/>
      <c r="CP20" s="1026"/>
      <c r="CQ20" s="1027"/>
      <c r="CR20" s="1025"/>
      <c r="CS20" s="1026"/>
      <c r="CT20" s="1026"/>
      <c r="CU20" s="1026"/>
      <c r="CV20" s="1027"/>
      <c r="CW20" s="1025"/>
      <c r="CX20" s="1026"/>
      <c r="CY20" s="1026"/>
      <c r="CZ20" s="1026"/>
      <c r="DA20" s="1027"/>
      <c r="DB20" s="1025"/>
      <c r="DC20" s="1026"/>
      <c r="DD20" s="1026"/>
      <c r="DE20" s="1026"/>
      <c r="DF20" s="1027"/>
      <c r="DG20" s="1025"/>
      <c r="DH20" s="1026"/>
      <c r="DI20" s="1026"/>
      <c r="DJ20" s="1026"/>
      <c r="DK20" s="1027"/>
      <c r="DL20" s="1025"/>
      <c r="DM20" s="1026"/>
      <c r="DN20" s="1026"/>
      <c r="DO20" s="1026"/>
      <c r="DP20" s="1027"/>
      <c r="DQ20" s="1025"/>
      <c r="DR20" s="1026"/>
      <c r="DS20" s="1026"/>
      <c r="DT20" s="1026"/>
      <c r="DU20" s="1027"/>
      <c r="DV20" s="1028"/>
      <c r="DW20" s="1029"/>
      <c r="DX20" s="1029"/>
      <c r="DY20" s="1029"/>
      <c r="DZ20" s="1030"/>
      <c r="EA20" s="219"/>
    </row>
    <row r="21" spans="1:131" s="220" customFormat="1" ht="26.25" customHeight="1" thickBot="1" x14ac:dyDescent="0.2">
      <c r="A21" s="223">
        <v>15</v>
      </c>
      <c r="B21" s="1066"/>
      <c r="C21" s="1067"/>
      <c r="D21" s="1067"/>
      <c r="E21" s="1067"/>
      <c r="F21" s="1067"/>
      <c r="G21" s="1067"/>
      <c r="H21" s="1067"/>
      <c r="I21" s="1067"/>
      <c r="J21" s="1067"/>
      <c r="K21" s="1067"/>
      <c r="L21" s="1067"/>
      <c r="M21" s="1067"/>
      <c r="N21" s="1067"/>
      <c r="O21" s="1067"/>
      <c r="P21" s="1068"/>
      <c r="Q21" s="1074"/>
      <c r="R21" s="1075"/>
      <c r="S21" s="1075"/>
      <c r="T21" s="1075"/>
      <c r="U21" s="1075"/>
      <c r="V21" s="1075"/>
      <c r="W21" s="1075"/>
      <c r="X21" s="1075"/>
      <c r="Y21" s="1075"/>
      <c r="Z21" s="1075"/>
      <c r="AA21" s="1075"/>
      <c r="AB21" s="1075"/>
      <c r="AC21" s="1075"/>
      <c r="AD21" s="1075"/>
      <c r="AE21" s="1076"/>
      <c r="AF21" s="1071"/>
      <c r="AG21" s="1072"/>
      <c r="AH21" s="1072"/>
      <c r="AI21" s="1072"/>
      <c r="AJ21" s="1073"/>
      <c r="AK21" s="1118"/>
      <c r="AL21" s="1119"/>
      <c r="AM21" s="1119"/>
      <c r="AN21" s="1119"/>
      <c r="AO21" s="1119"/>
      <c r="AP21" s="1119"/>
      <c r="AQ21" s="1119"/>
      <c r="AR21" s="1119"/>
      <c r="AS21" s="1119"/>
      <c r="AT21" s="1119"/>
      <c r="AU21" s="1120"/>
      <c r="AV21" s="1120"/>
      <c r="AW21" s="1120"/>
      <c r="AX21" s="1120"/>
      <c r="AY21" s="1121"/>
      <c r="AZ21" s="217"/>
      <c r="BA21" s="217"/>
      <c r="BB21" s="217"/>
      <c r="BC21" s="217"/>
      <c r="BD21" s="217"/>
      <c r="BE21" s="218"/>
      <c r="BF21" s="218"/>
      <c r="BG21" s="218"/>
      <c r="BH21" s="218"/>
      <c r="BI21" s="218"/>
      <c r="BJ21" s="218"/>
      <c r="BK21" s="218"/>
      <c r="BL21" s="218"/>
      <c r="BM21" s="218"/>
      <c r="BN21" s="218"/>
      <c r="BO21" s="218"/>
      <c r="BP21" s="218"/>
      <c r="BQ21" s="223">
        <v>15</v>
      </c>
      <c r="BR21" s="224"/>
      <c r="BS21" s="1028"/>
      <c r="BT21" s="1029"/>
      <c r="BU21" s="1029"/>
      <c r="BV21" s="1029"/>
      <c r="BW21" s="1029"/>
      <c r="BX21" s="1029"/>
      <c r="BY21" s="1029"/>
      <c r="BZ21" s="1029"/>
      <c r="CA21" s="1029"/>
      <c r="CB21" s="1029"/>
      <c r="CC21" s="1029"/>
      <c r="CD21" s="1029"/>
      <c r="CE21" s="1029"/>
      <c r="CF21" s="1029"/>
      <c r="CG21" s="1050"/>
      <c r="CH21" s="1025"/>
      <c r="CI21" s="1026"/>
      <c r="CJ21" s="1026"/>
      <c r="CK21" s="1026"/>
      <c r="CL21" s="1027"/>
      <c r="CM21" s="1025"/>
      <c r="CN21" s="1026"/>
      <c r="CO21" s="1026"/>
      <c r="CP21" s="1026"/>
      <c r="CQ21" s="1027"/>
      <c r="CR21" s="1025"/>
      <c r="CS21" s="1026"/>
      <c r="CT21" s="1026"/>
      <c r="CU21" s="1026"/>
      <c r="CV21" s="1027"/>
      <c r="CW21" s="1025"/>
      <c r="CX21" s="1026"/>
      <c r="CY21" s="1026"/>
      <c r="CZ21" s="1026"/>
      <c r="DA21" s="1027"/>
      <c r="DB21" s="1025"/>
      <c r="DC21" s="1026"/>
      <c r="DD21" s="1026"/>
      <c r="DE21" s="1026"/>
      <c r="DF21" s="1027"/>
      <c r="DG21" s="1025"/>
      <c r="DH21" s="1026"/>
      <c r="DI21" s="1026"/>
      <c r="DJ21" s="1026"/>
      <c r="DK21" s="1027"/>
      <c r="DL21" s="1025"/>
      <c r="DM21" s="1026"/>
      <c r="DN21" s="1026"/>
      <c r="DO21" s="1026"/>
      <c r="DP21" s="1027"/>
      <c r="DQ21" s="1025"/>
      <c r="DR21" s="1026"/>
      <c r="DS21" s="1026"/>
      <c r="DT21" s="1026"/>
      <c r="DU21" s="1027"/>
      <c r="DV21" s="1028"/>
      <c r="DW21" s="1029"/>
      <c r="DX21" s="1029"/>
      <c r="DY21" s="1029"/>
      <c r="DZ21" s="1030"/>
      <c r="EA21" s="219"/>
    </row>
    <row r="22" spans="1:131" s="220" customFormat="1" ht="26.25" customHeight="1" x14ac:dyDescent="0.15">
      <c r="A22" s="223">
        <v>16</v>
      </c>
      <c r="B22" s="1066"/>
      <c r="C22" s="1067"/>
      <c r="D22" s="1067"/>
      <c r="E22" s="1067"/>
      <c r="F22" s="1067"/>
      <c r="G22" s="1067"/>
      <c r="H22" s="1067"/>
      <c r="I22" s="1067"/>
      <c r="J22" s="1067"/>
      <c r="K22" s="1067"/>
      <c r="L22" s="1067"/>
      <c r="M22" s="1067"/>
      <c r="N22" s="1067"/>
      <c r="O22" s="1067"/>
      <c r="P22" s="1068"/>
      <c r="Q22" s="1111"/>
      <c r="R22" s="1112"/>
      <c r="S22" s="1112"/>
      <c r="T22" s="1112"/>
      <c r="U22" s="1112"/>
      <c r="V22" s="1112"/>
      <c r="W22" s="1112"/>
      <c r="X22" s="1112"/>
      <c r="Y22" s="1112"/>
      <c r="Z22" s="1112"/>
      <c r="AA22" s="1112"/>
      <c r="AB22" s="1112"/>
      <c r="AC22" s="1112"/>
      <c r="AD22" s="1112"/>
      <c r="AE22" s="1113"/>
      <c r="AF22" s="1071"/>
      <c r="AG22" s="1072"/>
      <c r="AH22" s="1072"/>
      <c r="AI22" s="1072"/>
      <c r="AJ22" s="1073"/>
      <c r="AK22" s="1114"/>
      <c r="AL22" s="1115"/>
      <c r="AM22" s="1115"/>
      <c r="AN22" s="1115"/>
      <c r="AO22" s="1115"/>
      <c r="AP22" s="1115"/>
      <c r="AQ22" s="1115"/>
      <c r="AR22" s="1115"/>
      <c r="AS22" s="1115"/>
      <c r="AT22" s="1115"/>
      <c r="AU22" s="1116"/>
      <c r="AV22" s="1116"/>
      <c r="AW22" s="1116"/>
      <c r="AX22" s="1116"/>
      <c r="AY22" s="1117"/>
      <c r="AZ22" s="1064" t="s">
        <v>397</v>
      </c>
      <c r="BA22" s="1064"/>
      <c r="BB22" s="1064"/>
      <c r="BC22" s="1064"/>
      <c r="BD22" s="1065"/>
      <c r="BE22" s="218"/>
      <c r="BF22" s="218"/>
      <c r="BG22" s="218"/>
      <c r="BH22" s="218"/>
      <c r="BI22" s="218"/>
      <c r="BJ22" s="218"/>
      <c r="BK22" s="218"/>
      <c r="BL22" s="218"/>
      <c r="BM22" s="218"/>
      <c r="BN22" s="218"/>
      <c r="BO22" s="218"/>
      <c r="BP22" s="218"/>
      <c r="BQ22" s="223">
        <v>16</v>
      </c>
      <c r="BR22" s="224"/>
      <c r="BS22" s="1028"/>
      <c r="BT22" s="1029"/>
      <c r="BU22" s="1029"/>
      <c r="BV22" s="1029"/>
      <c r="BW22" s="1029"/>
      <c r="BX22" s="1029"/>
      <c r="BY22" s="1029"/>
      <c r="BZ22" s="1029"/>
      <c r="CA22" s="1029"/>
      <c r="CB22" s="1029"/>
      <c r="CC22" s="1029"/>
      <c r="CD22" s="1029"/>
      <c r="CE22" s="1029"/>
      <c r="CF22" s="1029"/>
      <c r="CG22" s="1050"/>
      <c r="CH22" s="1025"/>
      <c r="CI22" s="1026"/>
      <c r="CJ22" s="1026"/>
      <c r="CK22" s="1026"/>
      <c r="CL22" s="1027"/>
      <c r="CM22" s="1025"/>
      <c r="CN22" s="1026"/>
      <c r="CO22" s="1026"/>
      <c r="CP22" s="1026"/>
      <c r="CQ22" s="1027"/>
      <c r="CR22" s="1025"/>
      <c r="CS22" s="1026"/>
      <c r="CT22" s="1026"/>
      <c r="CU22" s="1026"/>
      <c r="CV22" s="1027"/>
      <c r="CW22" s="1025"/>
      <c r="CX22" s="1026"/>
      <c r="CY22" s="1026"/>
      <c r="CZ22" s="1026"/>
      <c r="DA22" s="1027"/>
      <c r="DB22" s="1025"/>
      <c r="DC22" s="1026"/>
      <c r="DD22" s="1026"/>
      <c r="DE22" s="1026"/>
      <c r="DF22" s="1027"/>
      <c r="DG22" s="1025"/>
      <c r="DH22" s="1026"/>
      <c r="DI22" s="1026"/>
      <c r="DJ22" s="1026"/>
      <c r="DK22" s="1027"/>
      <c r="DL22" s="1025"/>
      <c r="DM22" s="1026"/>
      <c r="DN22" s="1026"/>
      <c r="DO22" s="1026"/>
      <c r="DP22" s="1027"/>
      <c r="DQ22" s="1025"/>
      <c r="DR22" s="1026"/>
      <c r="DS22" s="1026"/>
      <c r="DT22" s="1026"/>
      <c r="DU22" s="1027"/>
      <c r="DV22" s="1028"/>
      <c r="DW22" s="1029"/>
      <c r="DX22" s="1029"/>
      <c r="DY22" s="1029"/>
      <c r="DZ22" s="1030"/>
      <c r="EA22" s="219"/>
    </row>
    <row r="23" spans="1:131" s="220" customFormat="1" ht="26.25" customHeight="1" thickBot="1" x14ac:dyDescent="0.2">
      <c r="A23" s="225" t="s">
        <v>398</v>
      </c>
      <c r="B23" s="970" t="s">
        <v>399</v>
      </c>
      <c r="C23" s="971"/>
      <c r="D23" s="971"/>
      <c r="E23" s="971"/>
      <c r="F23" s="971"/>
      <c r="G23" s="971"/>
      <c r="H23" s="971"/>
      <c r="I23" s="971"/>
      <c r="J23" s="971"/>
      <c r="K23" s="971"/>
      <c r="L23" s="971"/>
      <c r="M23" s="971"/>
      <c r="N23" s="971"/>
      <c r="O23" s="971"/>
      <c r="P23" s="981"/>
      <c r="Q23" s="1105">
        <v>5594</v>
      </c>
      <c r="R23" s="1099"/>
      <c r="S23" s="1099"/>
      <c r="T23" s="1099"/>
      <c r="U23" s="1099"/>
      <c r="V23" s="1099">
        <v>5247</v>
      </c>
      <c r="W23" s="1099"/>
      <c r="X23" s="1099"/>
      <c r="Y23" s="1099"/>
      <c r="Z23" s="1099"/>
      <c r="AA23" s="1099">
        <v>347</v>
      </c>
      <c r="AB23" s="1099"/>
      <c r="AC23" s="1099"/>
      <c r="AD23" s="1099"/>
      <c r="AE23" s="1106"/>
      <c r="AF23" s="1107">
        <v>300</v>
      </c>
      <c r="AG23" s="1099"/>
      <c r="AH23" s="1099"/>
      <c r="AI23" s="1099"/>
      <c r="AJ23" s="1108"/>
      <c r="AK23" s="1109"/>
      <c r="AL23" s="1110"/>
      <c r="AM23" s="1110"/>
      <c r="AN23" s="1110"/>
      <c r="AO23" s="1110"/>
      <c r="AP23" s="1099">
        <v>4849</v>
      </c>
      <c r="AQ23" s="1099"/>
      <c r="AR23" s="1099"/>
      <c r="AS23" s="1099"/>
      <c r="AT23" s="1099"/>
      <c r="AU23" s="1100"/>
      <c r="AV23" s="1100"/>
      <c r="AW23" s="1100"/>
      <c r="AX23" s="1100"/>
      <c r="AY23" s="1101"/>
      <c r="AZ23" s="1102" t="s">
        <v>400</v>
      </c>
      <c r="BA23" s="1103"/>
      <c r="BB23" s="1103"/>
      <c r="BC23" s="1103"/>
      <c r="BD23" s="1104"/>
      <c r="BE23" s="218"/>
      <c r="BF23" s="218"/>
      <c r="BG23" s="218"/>
      <c r="BH23" s="218"/>
      <c r="BI23" s="218"/>
      <c r="BJ23" s="218"/>
      <c r="BK23" s="218"/>
      <c r="BL23" s="218"/>
      <c r="BM23" s="218"/>
      <c r="BN23" s="218"/>
      <c r="BO23" s="218"/>
      <c r="BP23" s="218"/>
      <c r="BQ23" s="223">
        <v>17</v>
      </c>
      <c r="BR23" s="224"/>
      <c r="BS23" s="1028"/>
      <c r="BT23" s="1029"/>
      <c r="BU23" s="1029"/>
      <c r="BV23" s="1029"/>
      <c r="BW23" s="1029"/>
      <c r="BX23" s="1029"/>
      <c r="BY23" s="1029"/>
      <c r="BZ23" s="1029"/>
      <c r="CA23" s="1029"/>
      <c r="CB23" s="1029"/>
      <c r="CC23" s="1029"/>
      <c r="CD23" s="1029"/>
      <c r="CE23" s="1029"/>
      <c r="CF23" s="1029"/>
      <c r="CG23" s="1050"/>
      <c r="CH23" s="1025"/>
      <c r="CI23" s="1026"/>
      <c r="CJ23" s="1026"/>
      <c r="CK23" s="1026"/>
      <c r="CL23" s="1027"/>
      <c r="CM23" s="1025"/>
      <c r="CN23" s="1026"/>
      <c r="CO23" s="1026"/>
      <c r="CP23" s="1026"/>
      <c r="CQ23" s="1027"/>
      <c r="CR23" s="1025"/>
      <c r="CS23" s="1026"/>
      <c r="CT23" s="1026"/>
      <c r="CU23" s="1026"/>
      <c r="CV23" s="1027"/>
      <c r="CW23" s="1025"/>
      <c r="CX23" s="1026"/>
      <c r="CY23" s="1026"/>
      <c r="CZ23" s="1026"/>
      <c r="DA23" s="1027"/>
      <c r="DB23" s="1025"/>
      <c r="DC23" s="1026"/>
      <c r="DD23" s="1026"/>
      <c r="DE23" s="1026"/>
      <c r="DF23" s="1027"/>
      <c r="DG23" s="1025"/>
      <c r="DH23" s="1026"/>
      <c r="DI23" s="1026"/>
      <c r="DJ23" s="1026"/>
      <c r="DK23" s="1027"/>
      <c r="DL23" s="1025"/>
      <c r="DM23" s="1026"/>
      <c r="DN23" s="1026"/>
      <c r="DO23" s="1026"/>
      <c r="DP23" s="1027"/>
      <c r="DQ23" s="1025"/>
      <c r="DR23" s="1026"/>
      <c r="DS23" s="1026"/>
      <c r="DT23" s="1026"/>
      <c r="DU23" s="1027"/>
      <c r="DV23" s="1028"/>
      <c r="DW23" s="1029"/>
      <c r="DX23" s="1029"/>
      <c r="DY23" s="1029"/>
      <c r="DZ23" s="1030"/>
      <c r="EA23" s="219"/>
    </row>
    <row r="24" spans="1:131" s="220" customFormat="1" ht="26.25" customHeight="1" x14ac:dyDescent="0.15">
      <c r="A24" s="1098" t="s">
        <v>401</v>
      </c>
      <c r="B24" s="1098"/>
      <c r="C24" s="1098"/>
      <c r="D24" s="1098"/>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8"/>
      <c r="AO24" s="1098"/>
      <c r="AP24" s="1098"/>
      <c r="AQ24" s="1098"/>
      <c r="AR24" s="1098"/>
      <c r="AS24" s="1098"/>
      <c r="AT24" s="1098"/>
      <c r="AU24" s="1098"/>
      <c r="AV24" s="1098"/>
      <c r="AW24" s="1098"/>
      <c r="AX24" s="1098"/>
      <c r="AY24" s="1098"/>
      <c r="AZ24" s="217"/>
      <c r="BA24" s="217"/>
      <c r="BB24" s="217"/>
      <c r="BC24" s="217"/>
      <c r="BD24" s="217"/>
      <c r="BE24" s="218"/>
      <c r="BF24" s="218"/>
      <c r="BG24" s="218"/>
      <c r="BH24" s="218"/>
      <c r="BI24" s="218"/>
      <c r="BJ24" s="218"/>
      <c r="BK24" s="218"/>
      <c r="BL24" s="218"/>
      <c r="BM24" s="218"/>
      <c r="BN24" s="218"/>
      <c r="BO24" s="218"/>
      <c r="BP24" s="218"/>
      <c r="BQ24" s="223">
        <v>18</v>
      </c>
      <c r="BR24" s="224"/>
      <c r="BS24" s="1028"/>
      <c r="BT24" s="1029"/>
      <c r="BU24" s="1029"/>
      <c r="BV24" s="1029"/>
      <c r="BW24" s="1029"/>
      <c r="BX24" s="1029"/>
      <c r="BY24" s="1029"/>
      <c r="BZ24" s="1029"/>
      <c r="CA24" s="1029"/>
      <c r="CB24" s="1029"/>
      <c r="CC24" s="1029"/>
      <c r="CD24" s="1029"/>
      <c r="CE24" s="1029"/>
      <c r="CF24" s="1029"/>
      <c r="CG24" s="1050"/>
      <c r="CH24" s="1025"/>
      <c r="CI24" s="1026"/>
      <c r="CJ24" s="1026"/>
      <c r="CK24" s="1026"/>
      <c r="CL24" s="1027"/>
      <c r="CM24" s="1025"/>
      <c r="CN24" s="1026"/>
      <c r="CO24" s="1026"/>
      <c r="CP24" s="1026"/>
      <c r="CQ24" s="1027"/>
      <c r="CR24" s="1025"/>
      <c r="CS24" s="1026"/>
      <c r="CT24" s="1026"/>
      <c r="CU24" s="1026"/>
      <c r="CV24" s="1027"/>
      <c r="CW24" s="1025"/>
      <c r="CX24" s="1026"/>
      <c r="CY24" s="1026"/>
      <c r="CZ24" s="1026"/>
      <c r="DA24" s="1027"/>
      <c r="DB24" s="1025"/>
      <c r="DC24" s="1026"/>
      <c r="DD24" s="1026"/>
      <c r="DE24" s="1026"/>
      <c r="DF24" s="1027"/>
      <c r="DG24" s="1025"/>
      <c r="DH24" s="1026"/>
      <c r="DI24" s="1026"/>
      <c r="DJ24" s="1026"/>
      <c r="DK24" s="1027"/>
      <c r="DL24" s="1025"/>
      <c r="DM24" s="1026"/>
      <c r="DN24" s="1026"/>
      <c r="DO24" s="1026"/>
      <c r="DP24" s="1027"/>
      <c r="DQ24" s="1025"/>
      <c r="DR24" s="1026"/>
      <c r="DS24" s="1026"/>
      <c r="DT24" s="1026"/>
      <c r="DU24" s="1027"/>
      <c r="DV24" s="1028"/>
      <c r="DW24" s="1029"/>
      <c r="DX24" s="1029"/>
      <c r="DY24" s="1029"/>
      <c r="DZ24" s="1030"/>
      <c r="EA24" s="219"/>
    </row>
    <row r="25" spans="1:131" ht="26.25" customHeight="1" thickBot="1" x14ac:dyDescent="0.2">
      <c r="A25" s="1097" t="s">
        <v>402</v>
      </c>
      <c r="B25" s="1097"/>
      <c r="C25" s="1097"/>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097"/>
      <c r="AD25" s="1097"/>
      <c r="AE25" s="1097"/>
      <c r="AF25" s="1097"/>
      <c r="AG25" s="1097"/>
      <c r="AH25" s="1097"/>
      <c r="AI25" s="1097"/>
      <c r="AJ25" s="1097"/>
      <c r="AK25" s="1097"/>
      <c r="AL25" s="1097"/>
      <c r="AM25" s="1097"/>
      <c r="AN25" s="1097"/>
      <c r="AO25" s="1097"/>
      <c r="AP25" s="1097"/>
      <c r="AQ25" s="1097"/>
      <c r="AR25" s="1097"/>
      <c r="AS25" s="1097"/>
      <c r="AT25" s="1097"/>
      <c r="AU25" s="1097"/>
      <c r="AV25" s="1097"/>
      <c r="AW25" s="1097"/>
      <c r="AX25" s="1097"/>
      <c r="AY25" s="1097"/>
      <c r="AZ25" s="1097"/>
      <c r="BA25" s="1097"/>
      <c r="BB25" s="1097"/>
      <c r="BC25" s="1097"/>
      <c r="BD25" s="1097"/>
      <c r="BE25" s="1097"/>
      <c r="BF25" s="1097"/>
      <c r="BG25" s="1097"/>
      <c r="BH25" s="1097"/>
      <c r="BI25" s="1097"/>
      <c r="BJ25" s="217"/>
      <c r="BK25" s="217"/>
      <c r="BL25" s="217"/>
      <c r="BM25" s="217"/>
      <c r="BN25" s="217"/>
      <c r="BO25" s="226"/>
      <c r="BP25" s="226"/>
      <c r="BQ25" s="223">
        <v>19</v>
      </c>
      <c r="BR25" s="224"/>
      <c r="BS25" s="1028"/>
      <c r="BT25" s="1029"/>
      <c r="BU25" s="1029"/>
      <c r="BV25" s="1029"/>
      <c r="BW25" s="1029"/>
      <c r="BX25" s="1029"/>
      <c r="BY25" s="1029"/>
      <c r="BZ25" s="1029"/>
      <c r="CA25" s="1029"/>
      <c r="CB25" s="1029"/>
      <c r="CC25" s="1029"/>
      <c r="CD25" s="1029"/>
      <c r="CE25" s="1029"/>
      <c r="CF25" s="1029"/>
      <c r="CG25" s="1050"/>
      <c r="CH25" s="1025"/>
      <c r="CI25" s="1026"/>
      <c r="CJ25" s="1026"/>
      <c r="CK25" s="1026"/>
      <c r="CL25" s="1027"/>
      <c r="CM25" s="1025"/>
      <c r="CN25" s="1026"/>
      <c r="CO25" s="1026"/>
      <c r="CP25" s="1026"/>
      <c r="CQ25" s="1027"/>
      <c r="CR25" s="1025"/>
      <c r="CS25" s="1026"/>
      <c r="CT25" s="1026"/>
      <c r="CU25" s="1026"/>
      <c r="CV25" s="1027"/>
      <c r="CW25" s="1025"/>
      <c r="CX25" s="1026"/>
      <c r="CY25" s="1026"/>
      <c r="CZ25" s="1026"/>
      <c r="DA25" s="1027"/>
      <c r="DB25" s="1025"/>
      <c r="DC25" s="1026"/>
      <c r="DD25" s="1026"/>
      <c r="DE25" s="1026"/>
      <c r="DF25" s="1027"/>
      <c r="DG25" s="1025"/>
      <c r="DH25" s="1026"/>
      <c r="DI25" s="1026"/>
      <c r="DJ25" s="1026"/>
      <c r="DK25" s="1027"/>
      <c r="DL25" s="1025"/>
      <c r="DM25" s="1026"/>
      <c r="DN25" s="1026"/>
      <c r="DO25" s="1026"/>
      <c r="DP25" s="1027"/>
      <c r="DQ25" s="1025"/>
      <c r="DR25" s="1026"/>
      <c r="DS25" s="1026"/>
      <c r="DT25" s="1026"/>
      <c r="DU25" s="1027"/>
      <c r="DV25" s="1028"/>
      <c r="DW25" s="1029"/>
      <c r="DX25" s="1029"/>
      <c r="DY25" s="1029"/>
      <c r="DZ25" s="1030"/>
      <c r="EA25" s="215"/>
    </row>
    <row r="26" spans="1:131" ht="26.25" customHeight="1" x14ac:dyDescent="0.15">
      <c r="A26" s="1031" t="s">
        <v>378</v>
      </c>
      <c r="B26" s="1032"/>
      <c r="C26" s="1032"/>
      <c r="D26" s="1032"/>
      <c r="E26" s="1032"/>
      <c r="F26" s="1032"/>
      <c r="G26" s="1032"/>
      <c r="H26" s="1032"/>
      <c r="I26" s="1032"/>
      <c r="J26" s="1032"/>
      <c r="K26" s="1032"/>
      <c r="L26" s="1032"/>
      <c r="M26" s="1032"/>
      <c r="N26" s="1032"/>
      <c r="O26" s="1032"/>
      <c r="P26" s="1033"/>
      <c r="Q26" s="1037" t="s">
        <v>403</v>
      </c>
      <c r="R26" s="1038"/>
      <c r="S26" s="1038"/>
      <c r="T26" s="1038"/>
      <c r="U26" s="1039"/>
      <c r="V26" s="1037" t="s">
        <v>404</v>
      </c>
      <c r="W26" s="1038"/>
      <c r="X26" s="1038"/>
      <c r="Y26" s="1038"/>
      <c r="Z26" s="1039"/>
      <c r="AA26" s="1037" t="s">
        <v>405</v>
      </c>
      <c r="AB26" s="1038"/>
      <c r="AC26" s="1038"/>
      <c r="AD26" s="1038"/>
      <c r="AE26" s="1038"/>
      <c r="AF26" s="1093" t="s">
        <v>406</v>
      </c>
      <c r="AG26" s="1044"/>
      <c r="AH26" s="1044"/>
      <c r="AI26" s="1044"/>
      <c r="AJ26" s="1094"/>
      <c r="AK26" s="1038" t="s">
        <v>407</v>
      </c>
      <c r="AL26" s="1038"/>
      <c r="AM26" s="1038"/>
      <c r="AN26" s="1038"/>
      <c r="AO26" s="1039"/>
      <c r="AP26" s="1037" t="s">
        <v>408</v>
      </c>
      <c r="AQ26" s="1038"/>
      <c r="AR26" s="1038"/>
      <c r="AS26" s="1038"/>
      <c r="AT26" s="1039"/>
      <c r="AU26" s="1037" t="s">
        <v>409</v>
      </c>
      <c r="AV26" s="1038"/>
      <c r="AW26" s="1038"/>
      <c r="AX26" s="1038"/>
      <c r="AY26" s="1039"/>
      <c r="AZ26" s="1037" t="s">
        <v>410</v>
      </c>
      <c r="BA26" s="1038"/>
      <c r="BB26" s="1038"/>
      <c r="BC26" s="1038"/>
      <c r="BD26" s="1039"/>
      <c r="BE26" s="1037" t="s">
        <v>385</v>
      </c>
      <c r="BF26" s="1038"/>
      <c r="BG26" s="1038"/>
      <c r="BH26" s="1038"/>
      <c r="BI26" s="1051"/>
      <c r="BJ26" s="217"/>
      <c r="BK26" s="217"/>
      <c r="BL26" s="217"/>
      <c r="BM26" s="217"/>
      <c r="BN26" s="217"/>
      <c r="BO26" s="226"/>
      <c r="BP26" s="226"/>
      <c r="BQ26" s="223">
        <v>20</v>
      </c>
      <c r="BR26" s="224"/>
      <c r="BS26" s="1028"/>
      <c r="BT26" s="1029"/>
      <c r="BU26" s="1029"/>
      <c r="BV26" s="1029"/>
      <c r="BW26" s="1029"/>
      <c r="BX26" s="1029"/>
      <c r="BY26" s="1029"/>
      <c r="BZ26" s="1029"/>
      <c r="CA26" s="1029"/>
      <c r="CB26" s="1029"/>
      <c r="CC26" s="1029"/>
      <c r="CD26" s="1029"/>
      <c r="CE26" s="1029"/>
      <c r="CF26" s="1029"/>
      <c r="CG26" s="1050"/>
      <c r="CH26" s="1025"/>
      <c r="CI26" s="1026"/>
      <c r="CJ26" s="1026"/>
      <c r="CK26" s="1026"/>
      <c r="CL26" s="1027"/>
      <c r="CM26" s="1025"/>
      <c r="CN26" s="1026"/>
      <c r="CO26" s="1026"/>
      <c r="CP26" s="1026"/>
      <c r="CQ26" s="1027"/>
      <c r="CR26" s="1025"/>
      <c r="CS26" s="1026"/>
      <c r="CT26" s="1026"/>
      <c r="CU26" s="1026"/>
      <c r="CV26" s="1027"/>
      <c r="CW26" s="1025"/>
      <c r="CX26" s="1026"/>
      <c r="CY26" s="1026"/>
      <c r="CZ26" s="1026"/>
      <c r="DA26" s="1027"/>
      <c r="DB26" s="1025"/>
      <c r="DC26" s="1026"/>
      <c r="DD26" s="1026"/>
      <c r="DE26" s="1026"/>
      <c r="DF26" s="1027"/>
      <c r="DG26" s="1025"/>
      <c r="DH26" s="1026"/>
      <c r="DI26" s="1026"/>
      <c r="DJ26" s="1026"/>
      <c r="DK26" s="1027"/>
      <c r="DL26" s="1025"/>
      <c r="DM26" s="1026"/>
      <c r="DN26" s="1026"/>
      <c r="DO26" s="1026"/>
      <c r="DP26" s="1027"/>
      <c r="DQ26" s="1025"/>
      <c r="DR26" s="1026"/>
      <c r="DS26" s="1026"/>
      <c r="DT26" s="1026"/>
      <c r="DU26" s="1027"/>
      <c r="DV26" s="1028"/>
      <c r="DW26" s="1029"/>
      <c r="DX26" s="1029"/>
      <c r="DY26" s="1029"/>
      <c r="DZ26" s="1030"/>
      <c r="EA26" s="215"/>
    </row>
    <row r="27" spans="1:131" ht="26.25" customHeight="1" thickBot="1" x14ac:dyDescent="0.2">
      <c r="A27" s="1034"/>
      <c r="B27" s="1035"/>
      <c r="C27" s="1035"/>
      <c r="D27" s="1035"/>
      <c r="E27" s="1035"/>
      <c r="F27" s="1035"/>
      <c r="G27" s="1035"/>
      <c r="H27" s="1035"/>
      <c r="I27" s="1035"/>
      <c r="J27" s="1035"/>
      <c r="K27" s="1035"/>
      <c r="L27" s="1035"/>
      <c r="M27" s="1035"/>
      <c r="N27" s="1035"/>
      <c r="O27" s="1035"/>
      <c r="P27" s="1036"/>
      <c r="Q27" s="1040"/>
      <c r="R27" s="1041"/>
      <c r="S27" s="1041"/>
      <c r="T27" s="1041"/>
      <c r="U27" s="1042"/>
      <c r="V27" s="1040"/>
      <c r="W27" s="1041"/>
      <c r="X27" s="1041"/>
      <c r="Y27" s="1041"/>
      <c r="Z27" s="1042"/>
      <c r="AA27" s="1040"/>
      <c r="AB27" s="1041"/>
      <c r="AC27" s="1041"/>
      <c r="AD27" s="1041"/>
      <c r="AE27" s="1041"/>
      <c r="AF27" s="1095"/>
      <c r="AG27" s="1047"/>
      <c r="AH27" s="1047"/>
      <c r="AI27" s="1047"/>
      <c r="AJ27" s="1096"/>
      <c r="AK27" s="1041"/>
      <c r="AL27" s="1041"/>
      <c r="AM27" s="1041"/>
      <c r="AN27" s="1041"/>
      <c r="AO27" s="1042"/>
      <c r="AP27" s="1040"/>
      <c r="AQ27" s="1041"/>
      <c r="AR27" s="1041"/>
      <c r="AS27" s="1041"/>
      <c r="AT27" s="1042"/>
      <c r="AU27" s="1040"/>
      <c r="AV27" s="1041"/>
      <c r="AW27" s="1041"/>
      <c r="AX27" s="1041"/>
      <c r="AY27" s="1042"/>
      <c r="AZ27" s="1040"/>
      <c r="BA27" s="1041"/>
      <c r="BB27" s="1041"/>
      <c r="BC27" s="1041"/>
      <c r="BD27" s="1042"/>
      <c r="BE27" s="1040"/>
      <c r="BF27" s="1041"/>
      <c r="BG27" s="1041"/>
      <c r="BH27" s="1041"/>
      <c r="BI27" s="1052"/>
      <c r="BJ27" s="217"/>
      <c r="BK27" s="217"/>
      <c r="BL27" s="217"/>
      <c r="BM27" s="217"/>
      <c r="BN27" s="217"/>
      <c r="BO27" s="226"/>
      <c r="BP27" s="226"/>
      <c r="BQ27" s="223">
        <v>21</v>
      </c>
      <c r="BR27" s="224"/>
      <c r="BS27" s="1028"/>
      <c r="BT27" s="1029"/>
      <c r="BU27" s="1029"/>
      <c r="BV27" s="1029"/>
      <c r="BW27" s="1029"/>
      <c r="BX27" s="1029"/>
      <c r="BY27" s="1029"/>
      <c r="BZ27" s="1029"/>
      <c r="CA27" s="1029"/>
      <c r="CB27" s="1029"/>
      <c r="CC27" s="1029"/>
      <c r="CD27" s="1029"/>
      <c r="CE27" s="1029"/>
      <c r="CF27" s="1029"/>
      <c r="CG27" s="1050"/>
      <c r="CH27" s="1025"/>
      <c r="CI27" s="1026"/>
      <c r="CJ27" s="1026"/>
      <c r="CK27" s="1026"/>
      <c r="CL27" s="1027"/>
      <c r="CM27" s="1025"/>
      <c r="CN27" s="1026"/>
      <c r="CO27" s="1026"/>
      <c r="CP27" s="1026"/>
      <c r="CQ27" s="1027"/>
      <c r="CR27" s="1025"/>
      <c r="CS27" s="1026"/>
      <c r="CT27" s="1026"/>
      <c r="CU27" s="1026"/>
      <c r="CV27" s="1027"/>
      <c r="CW27" s="1025"/>
      <c r="CX27" s="1026"/>
      <c r="CY27" s="1026"/>
      <c r="CZ27" s="1026"/>
      <c r="DA27" s="1027"/>
      <c r="DB27" s="1025"/>
      <c r="DC27" s="1026"/>
      <c r="DD27" s="1026"/>
      <c r="DE27" s="1026"/>
      <c r="DF27" s="1027"/>
      <c r="DG27" s="1025"/>
      <c r="DH27" s="1026"/>
      <c r="DI27" s="1026"/>
      <c r="DJ27" s="1026"/>
      <c r="DK27" s="1027"/>
      <c r="DL27" s="1025"/>
      <c r="DM27" s="1026"/>
      <c r="DN27" s="1026"/>
      <c r="DO27" s="1026"/>
      <c r="DP27" s="1027"/>
      <c r="DQ27" s="1025"/>
      <c r="DR27" s="1026"/>
      <c r="DS27" s="1026"/>
      <c r="DT27" s="1026"/>
      <c r="DU27" s="1027"/>
      <c r="DV27" s="1028"/>
      <c r="DW27" s="1029"/>
      <c r="DX27" s="1029"/>
      <c r="DY27" s="1029"/>
      <c r="DZ27" s="1030"/>
      <c r="EA27" s="215"/>
    </row>
    <row r="28" spans="1:131" ht="26.25" customHeight="1" thickTop="1" x14ac:dyDescent="0.15">
      <c r="A28" s="227">
        <v>1</v>
      </c>
      <c r="B28" s="1085" t="s">
        <v>411</v>
      </c>
      <c r="C28" s="1086"/>
      <c r="D28" s="1086"/>
      <c r="E28" s="1086"/>
      <c r="F28" s="1086"/>
      <c r="G28" s="1086"/>
      <c r="H28" s="1086"/>
      <c r="I28" s="1086"/>
      <c r="J28" s="1086"/>
      <c r="K28" s="1086"/>
      <c r="L28" s="1086"/>
      <c r="M28" s="1086"/>
      <c r="N28" s="1086"/>
      <c r="O28" s="1086"/>
      <c r="P28" s="1087"/>
      <c r="Q28" s="1088">
        <v>1057</v>
      </c>
      <c r="R28" s="1089"/>
      <c r="S28" s="1089"/>
      <c r="T28" s="1089"/>
      <c r="U28" s="1089"/>
      <c r="V28" s="1089">
        <v>1035</v>
      </c>
      <c r="W28" s="1089"/>
      <c r="X28" s="1089"/>
      <c r="Y28" s="1089"/>
      <c r="Z28" s="1089"/>
      <c r="AA28" s="1089">
        <v>22</v>
      </c>
      <c r="AB28" s="1089"/>
      <c r="AC28" s="1089"/>
      <c r="AD28" s="1089"/>
      <c r="AE28" s="1090"/>
      <c r="AF28" s="1091">
        <v>22</v>
      </c>
      <c r="AG28" s="1089"/>
      <c r="AH28" s="1089"/>
      <c r="AI28" s="1089"/>
      <c r="AJ28" s="1092"/>
      <c r="AK28" s="1078">
        <v>87</v>
      </c>
      <c r="AL28" s="1079"/>
      <c r="AM28" s="1079"/>
      <c r="AN28" s="1079"/>
      <c r="AO28" s="1079"/>
      <c r="AP28" s="1080" t="s">
        <v>597</v>
      </c>
      <c r="AQ28" s="1079"/>
      <c r="AR28" s="1079"/>
      <c r="AS28" s="1079"/>
      <c r="AT28" s="1079"/>
      <c r="AU28" s="1080" t="s">
        <v>597</v>
      </c>
      <c r="AV28" s="1079"/>
      <c r="AW28" s="1079"/>
      <c r="AX28" s="1079"/>
      <c r="AY28" s="1079"/>
      <c r="AZ28" s="1081" t="s">
        <v>597</v>
      </c>
      <c r="BA28" s="1082"/>
      <c r="BB28" s="1082"/>
      <c r="BC28" s="1082"/>
      <c r="BD28" s="1082"/>
      <c r="BE28" s="1083"/>
      <c r="BF28" s="1083"/>
      <c r="BG28" s="1083"/>
      <c r="BH28" s="1083"/>
      <c r="BI28" s="1084"/>
      <c r="BJ28" s="217"/>
      <c r="BK28" s="217"/>
      <c r="BL28" s="217"/>
      <c r="BM28" s="217"/>
      <c r="BN28" s="217"/>
      <c r="BO28" s="226"/>
      <c r="BP28" s="226"/>
      <c r="BQ28" s="223">
        <v>22</v>
      </c>
      <c r="BR28" s="224"/>
      <c r="BS28" s="1028"/>
      <c r="BT28" s="1029"/>
      <c r="BU28" s="1029"/>
      <c r="BV28" s="1029"/>
      <c r="BW28" s="1029"/>
      <c r="BX28" s="1029"/>
      <c r="BY28" s="1029"/>
      <c r="BZ28" s="1029"/>
      <c r="CA28" s="1029"/>
      <c r="CB28" s="1029"/>
      <c r="CC28" s="1029"/>
      <c r="CD28" s="1029"/>
      <c r="CE28" s="1029"/>
      <c r="CF28" s="1029"/>
      <c r="CG28" s="1050"/>
      <c r="CH28" s="1025"/>
      <c r="CI28" s="1026"/>
      <c r="CJ28" s="1026"/>
      <c r="CK28" s="1026"/>
      <c r="CL28" s="1027"/>
      <c r="CM28" s="1025"/>
      <c r="CN28" s="1026"/>
      <c r="CO28" s="1026"/>
      <c r="CP28" s="1026"/>
      <c r="CQ28" s="1027"/>
      <c r="CR28" s="1025"/>
      <c r="CS28" s="1026"/>
      <c r="CT28" s="1026"/>
      <c r="CU28" s="1026"/>
      <c r="CV28" s="1027"/>
      <c r="CW28" s="1025"/>
      <c r="CX28" s="1026"/>
      <c r="CY28" s="1026"/>
      <c r="CZ28" s="1026"/>
      <c r="DA28" s="1027"/>
      <c r="DB28" s="1025"/>
      <c r="DC28" s="1026"/>
      <c r="DD28" s="1026"/>
      <c r="DE28" s="1026"/>
      <c r="DF28" s="1027"/>
      <c r="DG28" s="1025"/>
      <c r="DH28" s="1026"/>
      <c r="DI28" s="1026"/>
      <c r="DJ28" s="1026"/>
      <c r="DK28" s="1027"/>
      <c r="DL28" s="1025"/>
      <c r="DM28" s="1026"/>
      <c r="DN28" s="1026"/>
      <c r="DO28" s="1026"/>
      <c r="DP28" s="1027"/>
      <c r="DQ28" s="1025"/>
      <c r="DR28" s="1026"/>
      <c r="DS28" s="1026"/>
      <c r="DT28" s="1026"/>
      <c r="DU28" s="1027"/>
      <c r="DV28" s="1028"/>
      <c r="DW28" s="1029"/>
      <c r="DX28" s="1029"/>
      <c r="DY28" s="1029"/>
      <c r="DZ28" s="1030"/>
      <c r="EA28" s="215"/>
    </row>
    <row r="29" spans="1:131" ht="26.25" customHeight="1" x14ac:dyDescent="0.15">
      <c r="A29" s="227">
        <v>2</v>
      </c>
      <c r="B29" s="1066" t="s">
        <v>412</v>
      </c>
      <c r="C29" s="1067"/>
      <c r="D29" s="1067"/>
      <c r="E29" s="1067"/>
      <c r="F29" s="1067"/>
      <c r="G29" s="1067"/>
      <c r="H29" s="1067"/>
      <c r="I29" s="1067"/>
      <c r="J29" s="1067"/>
      <c r="K29" s="1067"/>
      <c r="L29" s="1067"/>
      <c r="M29" s="1067"/>
      <c r="N29" s="1067"/>
      <c r="O29" s="1067"/>
      <c r="P29" s="1068"/>
      <c r="Q29" s="1074">
        <v>945</v>
      </c>
      <c r="R29" s="1075"/>
      <c r="S29" s="1075"/>
      <c r="T29" s="1075"/>
      <c r="U29" s="1075"/>
      <c r="V29" s="1075">
        <v>919</v>
      </c>
      <c r="W29" s="1075"/>
      <c r="X29" s="1075"/>
      <c r="Y29" s="1075"/>
      <c r="Z29" s="1075"/>
      <c r="AA29" s="1075">
        <v>26</v>
      </c>
      <c r="AB29" s="1075"/>
      <c r="AC29" s="1075"/>
      <c r="AD29" s="1075"/>
      <c r="AE29" s="1076"/>
      <c r="AF29" s="1071">
        <v>26</v>
      </c>
      <c r="AG29" s="1072"/>
      <c r="AH29" s="1072"/>
      <c r="AI29" s="1072"/>
      <c r="AJ29" s="1073"/>
      <c r="AK29" s="1013">
        <v>161</v>
      </c>
      <c r="AL29" s="1004"/>
      <c r="AM29" s="1004"/>
      <c r="AN29" s="1004"/>
      <c r="AO29" s="1004"/>
      <c r="AP29" s="1015" t="s">
        <v>597</v>
      </c>
      <c r="AQ29" s="1004"/>
      <c r="AR29" s="1004"/>
      <c r="AS29" s="1004"/>
      <c r="AT29" s="1004"/>
      <c r="AU29" s="1015" t="s">
        <v>597</v>
      </c>
      <c r="AV29" s="1004"/>
      <c r="AW29" s="1004"/>
      <c r="AX29" s="1004"/>
      <c r="AY29" s="1004"/>
      <c r="AZ29" s="1016" t="s">
        <v>597</v>
      </c>
      <c r="BA29" s="1017"/>
      <c r="BB29" s="1017"/>
      <c r="BC29" s="1017"/>
      <c r="BD29" s="1017"/>
      <c r="BE29" s="1005"/>
      <c r="BF29" s="1005"/>
      <c r="BG29" s="1005"/>
      <c r="BH29" s="1005"/>
      <c r="BI29" s="1006"/>
      <c r="BJ29" s="217"/>
      <c r="BK29" s="217"/>
      <c r="BL29" s="217"/>
      <c r="BM29" s="217"/>
      <c r="BN29" s="217"/>
      <c r="BO29" s="226"/>
      <c r="BP29" s="226"/>
      <c r="BQ29" s="223">
        <v>23</v>
      </c>
      <c r="BR29" s="224"/>
      <c r="BS29" s="1028"/>
      <c r="BT29" s="1029"/>
      <c r="BU29" s="1029"/>
      <c r="BV29" s="1029"/>
      <c r="BW29" s="1029"/>
      <c r="BX29" s="1029"/>
      <c r="BY29" s="1029"/>
      <c r="BZ29" s="1029"/>
      <c r="CA29" s="1029"/>
      <c r="CB29" s="1029"/>
      <c r="CC29" s="1029"/>
      <c r="CD29" s="1029"/>
      <c r="CE29" s="1029"/>
      <c r="CF29" s="1029"/>
      <c r="CG29" s="1050"/>
      <c r="CH29" s="1025"/>
      <c r="CI29" s="1026"/>
      <c r="CJ29" s="1026"/>
      <c r="CK29" s="1026"/>
      <c r="CL29" s="1027"/>
      <c r="CM29" s="1025"/>
      <c r="CN29" s="1026"/>
      <c r="CO29" s="1026"/>
      <c r="CP29" s="1026"/>
      <c r="CQ29" s="1027"/>
      <c r="CR29" s="1025"/>
      <c r="CS29" s="1026"/>
      <c r="CT29" s="1026"/>
      <c r="CU29" s="1026"/>
      <c r="CV29" s="1027"/>
      <c r="CW29" s="1025"/>
      <c r="CX29" s="1026"/>
      <c r="CY29" s="1026"/>
      <c r="CZ29" s="1026"/>
      <c r="DA29" s="1027"/>
      <c r="DB29" s="1025"/>
      <c r="DC29" s="1026"/>
      <c r="DD29" s="1026"/>
      <c r="DE29" s="1026"/>
      <c r="DF29" s="1027"/>
      <c r="DG29" s="1025"/>
      <c r="DH29" s="1026"/>
      <c r="DI29" s="1026"/>
      <c r="DJ29" s="1026"/>
      <c r="DK29" s="1027"/>
      <c r="DL29" s="1025"/>
      <c r="DM29" s="1026"/>
      <c r="DN29" s="1026"/>
      <c r="DO29" s="1026"/>
      <c r="DP29" s="1027"/>
      <c r="DQ29" s="1025"/>
      <c r="DR29" s="1026"/>
      <c r="DS29" s="1026"/>
      <c r="DT29" s="1026"/>
      <c r="DU29" s="1027"/>
      <c r="DV29" s="1028"/>
      <c r="DW29" s="1029"/>
      <c r="DX29" s="1029"/>
      <c r="DY29" s="1029"/>
      <c r="DZ29" s="1030"/>
      <c r="EA29" s="215"/>
    </row>
    <row r="30" spans="1:131" ht="26.25" customHeight="1" x14ac:dyDescent="0.15">
      <c r="A30" s="227">
        <v>3</v>
      </c>
      <c r="B30" s="1066" t="s">
        <v>413</v>
      </c>
      <c r="C30" s="1067"/>
      <c r="D30" s="1067"/>
      <c r="E30" s="1067"/>
      <c r="F30" s="1067"/>
      <c r="G30" s="1067"/>
      <c r="H30" s="1067"/>
      <c r="I30" s="1067"/>
      <c r="J30" s="1067"/>
      <c r="K30" s="1067"/>
      <c r="L30" s="1067"/>
      <c r="M30" s="1067"/>
      <c r="N30" s="1067"/>
      <c r="O30" s="1067"/>
      <c r="P30" s="1068"/>
      <c r="Q30" s="1074">
        <v>170</v>
      </c>
      <c r="R30" s="1075"/>
      <c r="S30" s="1075"/>
      <c r="T30" s="1075"/>
      <c r="U30" s="1075"/>
      <c r="V30" s="1075">
        <v>170</v>
      </c>
      <c r="W30" s="1075"/>
      <c r="X30" s="1075"/>
      <c r="Y30" s="1075"/>
      <c r="Z30" s="1075"/>
      <c r="AA30" s="1075">
        <v>0</v>
      </c>
      <c r="AB30" s="1075"/>
      <c r="AC30" s="1075"/>
      <c r="AD30" s="1075"/>
      <c r="AE30" s="1076"/>
      <c r="AF30" s="1071">
        <v>0</v>
      </c>
      <c r="AG30" s="1072"/>
      <c r="AH30" s="1072"/>
      <c r="AI30" s="1072"/>
      <c r="AJ30" s="1073"/>
      <c r="AK30" s="1013">
        <v>39</v>
      </c>
      <c r="AL30" s="1004"/>
      <c r="AM30" s="1004"/>
      <c r="AN30" s="1004"/>
      <c r="AO30" s="1004"/>
      <c r="AP30" s="1015" t="s">
        <v>597</v>
      </c>
      <c r="AQ30" s="1004"/>
      <c r="AR30" s="1004"/>
      <c r="AS30" s="1004"/>
      <c r="AT30" s="1004"/>
      <c r="AU30" s="1015" t="s">
        <v>597</v>
      </c>
      <c r="AV30" s="1004"/>
      <c r="AW30" s="1004"/>
      <c r="AX30" s="1004"/>
      <c r="AY30" s="1004"/>
      <c r="AZ30" s="1016" t="s">
        <v>597</v>
      </c>
      <c r="BA30" s="1017"/>
      <c r="BB30" s="1017"/>
      <c r="BC30" s="1017"/>
      <c r="BD30" s="1017"/>
      <c r="BE30" s="1005"/>
      <c r="BF30" s="1005"/>
      <c r="BG30" s="1005"/>
      <c r="BH30" s="1005"/>
      <c r="BI30" s="1006"/>
      <c r="BJ30" s="217"/>
      <c r="BK30" s="217"/>
      <c r="BL30" s="217"/>
      <c r="BM30" s="217"/>
      <c r="BN30" s="217"/>
      <c r="BO30" s="226"/>
      <c r="BP30" s="226"/>
      <c r="BQ30" s="223">
        <v>24</v>
      </c>
      <c r="BR30" s="224"/>
      <c r="BS30" s="1028"/>
      <c r="BT30" s="1029"/>
      <c r="BU30" s="1029"/>
      <c r="BV30" s="1029"/>
      <c r="BW30" s="1029"/>
      <c r="BX30" s="1029"/>
      <c r="BY30" s="1029"/>
      <c r="BZ30" s="1029"/>
      <c r="CA30" s="1029"/>
      <c r="CB30" s="1029"/>
      <c r="CC30" s="1029"/>
      <c r="CD30" s="1029"/>
      <c r="CE30" s="1029"/>
      <c r="CF30" s="1029"/>
      <c r="CG30" s="1050"/>
      <c r="CH30" s="1025"/>
      <c r="CI30" s="1026"/>
      <c r="CJ30" s="1026"/>
      <c r="CK30" s="1026"/>
      <c r="CL30" s="1027"/>
      <c r="CM30" s="1025"/>
      <c r="CN30" s="1026"/>
      <c r="CO30" s="1026"/>
      <c r="CP30" s="1026"/>
      <c r="CQ30" s="1027"/>
      <c r="CR30" s="1025"/>
      <c r="CS30" s="1026"/>
      <c r="CT30" s="1026"/>
      <c r="CU30" s="1026"/>
      <c r="CV30" s="1027"/>
      <c r="CW30" s="1025"/>
      <c r="CX30" s="1026"/>
      <c r="CY30" s="1026"/>
      <c r="CZ30" s="1026"/>
      <c r="DA30" s="1027"/>
      <c r="DB30" s="1025"/>
      <c r="DC30" s="1026"/>
      <c r="DD30" s="1026"/>
      <c r="DE30" s="1026"/>
      <c r="DF30" s="1027"/>
      <c r="DG30" s="1025"/>
      <c r="DH30" s="1026"/>
      <c r="DI30" s="1026"/>
      <c r="DJ30" s="1026"/>
      <c r="DK30" s="1027"/>
      <c r="DL30" s="1025"/>
      <c r="DM30" s="1026"/>
      <c r="DN30" s="1026"/>
      <c r="DO30" s="1026"/>
      <c r="DP30" s="1027"/>
      <c r="DQ30" s="1025"/>
      <c r="DR30" s="1026"/>
      <c r="DS30" s="1026"/>
      <c r="DT30" s="1026"/>
      <c r="DU30" s="1027"/>
      <c r="DV30" s="1028"/>
      <c r="DW30" s="1029"/>
      <c r="DX30" s="1029"/>
      <c r="DY30" s="1029"/>
      <c r="DZ30" s="1030"/>
      <c r="EA30" s="215"/>
    </row>
    <row r="31" spans="1:131" ht="26.25" customHeight="1" x14ac:dyDescent="0.15">
      <c r="A31" s="227">
        <v>4</v>
      </c>
      <c r="B31" s="1066" t="s">
        <v>414</v>
      </c>
      <c r="C31" s="1067"/>
      <c r="D31" s="1067"/>
      <c r="E31" s="1067"/>
      <c r="F31" s="1067"/>
      <c r="G31" s="1067"/>
      <c r="H31" s="1067"/>
      <c r="I31" s="1067"/>
      <c r="J31" s="1067"/>
      <c r="K31" s="1067"/>
      <c r="L31" s="1067"/>
      <c r="M31" s="1067"/>
      <c r="N31" s="1067"/>
      <c r="O31" s="1067"/>
      <c r="P31" s="1068"/>
      <c r="Q31" s="1074">
        <v>8</v>
      </c>
      <c r="R31" s="1075"/>
      <c r="S31" s="1075"/>
      <c r="T31" s="1075"/>
      <c r="U31" s="1075"/>
      <c r="V31" s="1075">
        <v>8</v>
      </c>
      <c r="W31" s="1075"/>
      <c r="X31" s="1075"/>
      <c r="Y31" s="1075"/>
      <c r="Z31" s="1075"/>
      <c r="AA31" s="1077" t="s">
        <v>604</v>
      </c>
      <c r="AB31" s="1075"/>
      <c r="AC31" s="1075"/>
      <c r="AD31" s="1075"/>
      <c r="AE31" s="1076"/>
      <c r="AF31" s="1071" t="s">
        <v>415</v>
      </c>
      <c r="AG31" s="1072"/>
      <c r="AH31" s="1072"/>
      <c r="AI31" s="1072"/>
      <c r="AJ31" s="1073"/>
      <c r="AK31" s="1013">
        <v>1</v>
      </c>
      <c r="AL31" s="1004"/>
      <c r="AM31" s="1004"/>
      <c r="AN31" s="1004"/>
      <c r="AO31" s="1004"/>
      <c r="AP31" s="1015" t="s">
        <v>597</v>
      </c>
      <c r="AQ31" s="1004"/>
      <c r="AR31" s="1004"/>
      <c r="AS31" s="1004"/>
      <c r="AT31" s="1004"/>
      <c r="AU31" s="1015" t="s">
        <v>597</v>
      </c>
      <c r="AV31" s="1004"/>
      <c r="AW31" s="1004"/>
      <c r="AX31" s="1004"/>
      <c r="AY31" s="1004"/>
      <c r="AZ31" s="1016" t="s">
        <v>597</v>
      </c>
      <c r="BA31" s="1017"/>
      <c r="BB31" s="1017"/>
      <c r="BC31" s="1017"/>
      <c r="BD31" s="1017"/>
      <c r="BE31" s="1005"/>
      <c r="BF31" s="1005"/>
      <c r="BG31" s="1005"/>
      <c r="BH31" s="1005"/>
      <c r="BI31" s="1006"/>
      <c r="BJ31" s="217"/>
      <c r="BK31" s="217"/>
      <c r="BL31" s="217"/>
      <c r="BM31" s="217"/>
      <c r="BN31" s="217"/>
      <c r="BO31" s="226"/>
      <c r="BP31" s="226"/>
      <c r="BQ31" s="223">
        <v>25</v>
      </c>
      <c r="BR31" s="224"/>
      <c r="BS31" s="1028"/>
      <c r="BT31" s="1029"/>
      <c r="BU31" s="1029"/>
      <c r="BV31" s="1029"/>
      <c r="BW31" s="1029"/>
      <c r="BX31" s="1029"/>
      <c r="BY31" s="1029"/>
      <c r="BZ31" s="1029"/>
      <c r="CA31" s="1029"/>
      <c r="CB31" s="1029"/>
      <c r="CC31" s="1029"/>
      <c r="CD31" s="1029"/>
      <c r="CE31" s="1029"/>
      <c r="CF31" s="1029"/>
      <c r="CG31" s="1050"/>
      <c r="CH31" s="1025"/>
      <c r="CI31" s="1026"/>
      <c r="CJ31" s="1026"/>
      <c r="CK31" s="1026"/>
      <c r="CL31" s="1027"/>
      <c r="CM31" s="1025"/>
      <c r="CN31" s="1026"/>
      <c r="CO31" s="1026"/>
      <c r="CP31" s="1026"/>
      <c r="CQ31" s="1027"/>
      <c r="CR31" s="1025"/>
      <c r="CS31" s="1026"/>
      <c r="CT31" s="1026"/>
      <c r="CU31" s="1026"/>
      <c r="CV31" s="1027"/>
      <c r="CW31" s="1025"/>
      <c r="CX31" s="1026"/>
      <c r="CY31" s="1026"/>
      <c r="CZ31" s="1026"/>
      <c r="DA31" s="1027"/>
      <c r="DB31" s="1025"/>
      <c r="DC31" s="1026"/>
      <c r="DD31" s="1026"/>
      <c r="DE31" s="1026"/>
      <c r="DF31" s="1027"/>
      <c r="DG31" s="1025"/>
      <c r="DH31" s="1026"/>
      <c r="DI31" s="1026"/>
      <c r="DJ31" s="1026"/>
      <c r="DK31" s="1027"/>
      <c r="DL31" s="1025"/>
      <c r="DM31" s="1026"/>
      <c r="DN31" s="1026"/>
      <c r="DO31" s="1026"/>
      <c r="DP31" s="1027"/>
      <c r="DQ31" s="1025"/>
      <c r="DR31" s="1026"/>
      <c r="DS31" s="1026"/>
      <c r="DT31" s="1026"/>
      <c r="DU31" s="1027"/>
      <c r="DV31" s="1028"/>
      <c r="DW31" s="1029"/>
      <c r="DX31" s="1029"/>
      <c r="DY31" s="1029"/>
      <c r="DZ31" s="1030"/>
      <c r="EA31" s="215"/>
    </row>
    <row r="32" spans="1:131" ht="26.25" customHeight="1" x14ac:dyDescent="0.15">
      <c r="A32" s="227">
        <v>5</v>
      </c>
      <c r="B32" s="1066" t="s">
        <v>416</v>
      </c>
      <c r="C32" s="1067"/>
      <c r="D32" s="1067"/>
      <c r="E32" s="1067"/>
      <c r="F32" s="1067"/>
      <c r="G32" s="1067"/>
      <c r="H32" s="1067"/>
      <c r="I32" s="1067"/>
      <c r="J32" s="1067"/>
      <c r="K32" s="1067"/>
      <c r="L32" s="1067"/>
      <c r="M32" s="1067"/>
      <c r="N32" s="1067"/>
      <c r="O32" s="1067"/>
      <c r="P32" s="1068"/>
      <c r="Q32" s="1074">
        <v>197</v>
      </c>
      <c r="R32" s="1075"/>
      <c r="S32" s="1075"/>
      <c r="T32" s="1075"/>
      <c r="U32" s="1075"/>
      <c r="V32" s="1075">
        <v>399</v>
      </c>
      <c r="W32" s="1075"/>
      <c r="X32" s="1075"/>
      <c r="Y32" s="1075"/>
      <c r="Z32" s="1075"/>
      <c r="AA32" s="1075">
        <v>-202</v>
      </c>
      <c r="AB32" s="1075"/>
      <c r="AC32" s="1075"/>
      <c r="AD32" s="1075"/>
      <c r="AE32" s="1076"/>
      <c r="AF32" s="1071">
        <v>130</v>
      </c>
      <c r="AG32" s="1072"/>
      <c r="AH32" s="1072"/>
      <c r="AI32" s="1072"/>
      <c r="AJ32" s="1073"/>
      <c r="AK32" s="1013">
        <v>9</v>
      </c>
      <c r="AL32" s="1004"/>
      <c r="AM32" s="1004"/>
      <c r="AN32" s="1004"/>
      <c r="AO32" s="1004"/>
      <c r="AP32" s="1004">
        <v>322</v>
      </c>
      <c r="AQ32" s="1004"/>
      <c r="AR32" s="1004"/>
      <c r="AS32" s="1004"/>
      <c r="AT32" s="1004"/>
      <c r="AU32" s="1015" t="s">
        <v>597</v>
      </c>
      <c r="AV32" s="1004"/>
      <c r="AW32" s="1004"/>
      <c r="AX32" s="1004"/>
      <c r="AY32" s="1004"/>
      <c r="AZ32" s="1016" t="s">
        <v>597</v>
      </c>
      <c r="BA32" s="1017"/>
      <c r="BB32" s="1017"/>
      <c r="BC32" s="1017"/>
      <c r="BD32" s="1017"/>
      <c r="BE32" s="1005" t="s">
        <v>417</v>
      </c>
      <c r="BF32" s="1005"/>
      <c r="BG32" s="1005"/>
      <c r="BH32" s="1005"/>
      <c r="BI32" s="1006"/>
      <c r="BJ32" s="217"/>
      <c r="BK32" s="217"/>
      <c r="BL32" s="217"/>
      <c r="BM32" s="217"/>
      <c r="BN32" s="217"/>
      <c r="BO32" s="226"/>
      <c r="BP32" s="226"/>
      <c r="BQ32" s="223">
        <v>26</v>
      </c>
      <c r="BR32" s="224"/>
      <c r="BS32" s="1028"/>
      <c r="BT32" s="1029"/>
      <c r="BU32" s="1029"/>
      <c r="BV32" s="1029"/>
      <c r="BW32" s="1029"/>
      <c r="BX32" s="1029"/>
      <c r="BY32" s="1029"/>
      <c r="BZ32" s="1029"/>
      <c r="CA32" s="1029"/>
      <c r="CB32" s="1029"/>
      <c r="CC32" s="1029"/>
      <c r="CD32" s="1029"/>
      <c r="CE32" s="1029"/>
      <c r="CF32" s="1029"/>
      <c r="CG32" s="1050"/>
      <c r="CH32" s="1025"/>
      <c r="CI32" s="1026"/>
      <c r="CJ32" s="1026"/>
      <c r="CK32" s="1026"/>
      <c r="CL32" s="1027"/>
      <c r="CM32" s="1025"/>
      <c r="CN32" s="1026"/>
      <c r="CO32" s="1026"/>
      <c r="CP32" s="1026"/>
      <c r="CQ32" s="1027"/>
      <c r="CR32" s="1025"/>
      <c r="CS32" s="1026"/>
      <c r="CT32" s="1026"/>
      <c r="CU32" s="1026"/>
      <c r="CV32" s="1027"/>
      <c r="CW32" s="1025"/>
      <c r="CX32" s="1026"/>
      <c r="CY32" s="1026"/>
      <c r="CZ32" s="1026"/>
      <c r="DA32" s="1027"/>
      <c r="DB32" s="1025"/>
      <c r="DC32" s="1026"/>
      <c r="DD32" s="1026"/>
      <c r="DE32" s="1026"/>
      <c r="DF32" s="1027"/>
      <c r="DG32" s="1025"/>
      <c r="DH32" s="1026"/>
      <c r="DI32" s="1026"/>
      <c r="DJ32" s="1026"/>
      <c r="DK32" s="1027"/>
      <c r="DL32" s="1025"/>
      <c r="DM32" s="1026"/>
      <c r="DN32" s="1026"/>
      <c r="DO32" s="1026"/>
      <c r="DP32" s="1027"/>
      <c r="DQ32" s="1025"/>
      <c r="DR32" s="1026"/>
      <c r="DS32" s="1026"/>
      <c r="DT32" s="1026"/>
      <c r="DU32" s="1027"/>
      <c r="DV32" s="1028"/>
      <c r="DW32" s="1029"/>
      <c r="DX32" s="1029"/>
      <c r="DY32" s="1029"/>
      <c r="DZ32" s="1030"/>
      <c r="EA32" s="215"/>
    </row>
    <row r="33" spans="1:131" ht="26.25" customHeight="1" x14ac:dyDescent="0.15">
      <c r="A33" s="227">
        <v>6</v>
      </c>
      <c r="B33" s="1066" t="s">
        <v>418</v>
      </c>
      <c r="C33" s="1067"/>
      <c r="D33" s="1067"/>
      <c r="E33" s="1067"/>
      <c r="F33" s="1067"/>
      <c r="G33" s="1067"/>
      <c r="H33" s="1067"/>
      <c r="I33" s="1067"/>
      <c r="J33" s="1067"/>
      <c r="K33" s="1067"/>
      <c r="L33" s="1067"/>
      <c r="M33" s="1067"/>
      <c r="N33" s="1067"/>
      <c r="O33" s="1067"/>
      <c r="P33" s="1068"/>
      <c r="Q33" s="1074">
        <v>237</v>
      </c>
      <c r="R33" s="1075"/>
      <c r="S33" s="1075"/>
      <c r="T33" s="1075"/>
      <c r="U33" s="1075"/>
      <c r="V33" s="1075">
        <v>240</v>
      </c>
      <c r="W33" s="1075"/>
      <c r="X33" s="1075"/>
      <c r="Y33" s="1075"/>
      <c r="Z33" s="1075"/>
      <c r="AA33" s="1075">
        <v>-3</v>
      </c>
      <c r="AB33" s="1075"/>
      <c r="AC33" s="1075"/>
      <c r="AD33" s="1075"/>
      <c r="AE33" s="1076"/>
      <c r="AF33" s="1071">
        <v>56</v>
      </c>
      <c r="AG33" s="1072"/>
      <c r="AH33" s="1072"/>
      <c r="AI33" s="1072"/>
      <c r="AJ33" s="1073"/>
      <c r="AK33" s="1013">
        <v>78</v>
      </c>
      <c r="AL33" s="1004"/>
      <c r="AM33" s="1004"/>
      <c r="AN33" s="1004"/>
      <c r="AO33" s="1004"/>
      <c r="AP33" s="1004">
        <v>634</v>
      </c>
      <c r="AQ33" s="1004"/>
      <c r="AR33" s="1004"/>
      <c r="AS33" s="1004"/>
      <c r="AT33" s="1004"/>
      <c r="AU33" s="1015" t="s">
        <v>597</v>
      </c>
      <c r="AV33" s="1004"/>
      <c r="AW33" s="1004"/>
      <c r="AX33" s="1004"/>
      <c r="AY33" s="1004"/>
      <c r="AZ33" s="1016" t="s">
        <v>597</v>
      </c>
      <c r="BA33" s="1017"/>
      <c r="BB33" s="1017"/>
      <c r="BC33" s="1017"/>
      <c r="BD33" s="1017"/>
      <c r="BE33" s="1005" t="s">
        <v>419</v>
      </c>
      <c r="BF33" s="1005"/>
      <c r="BG33" s="1005"/>
      <c r="BH33" s="1005"/>
      <c r="BI33" s="1006"/>
      <c r="BJ33" s="217"/>
      <c r="BK33" s="217"/>
      <c r="BL33" s="217"/>
      <c r="BM33" s="217"/>
      <c r="BN33" s="217"/>
      <c r="BO33" s="226"/>
      <c r="BP33" s="226"/>
      <c r="BQ33" s="223">
        <v>27</v>
      </c>
      <c r="BR33" s="224"/>
      <c r="BS33" s="1028"/>
      <c r="BT33" s="1029"/>
      <c r="BU33" s="1029"/>
      <c r="BV33" s="1029"/>
      <c r="BW33" s="1029"/>
      <c r="BX33" s="1029"/>
      <c r="BY33" s="1029"/>
      <c r="BZ33" s="1029"/>
      <c r="CA33" s="1029"/>
      <c r="CB33" s="1029"/>
      <c r="CC33" s="1029"/>
      <c r="CD33" s="1029"/>
      <c r="CE33" s="1029"/>
      <c r="CF33" s="1029"/>
      <c r="CG33" s="1050"/>
      <c r="CH33" s="1025"/>
      <c r="CI33" s="1026"/>
      <c r="CJ33" s="1026"/>
      <c r="CK33" s="1026"/>
      <c r="CL33" s="1027"/>
      <c r="CM33" s="1025"/>
      <c r="CN33" s="1026"/>
      <c r="CO33" s="1026"/>
      <c r="CP33" s="1026"/>
      <c r="CQ33" s="1027"/>
      <c r="CR33" s="1025"/>
      <c r="CS33" s="1026"/>
      <c r="CT33" s="1026"/>
      <c r="CU33" s="1026"/>
      <c r="CV33" s="1027"/>
      <c r="CW33" s="1025"/>
      <c r="CX33" s="1026"/>
      <c r="CY33" s="1026"/>
      <c r="CZ33" s="1026"/>
      <c r="DA33" s="1027"/>
      <c r="DB33" s="1025"/>
      <c r="DC33" s="1026"/>
      <c r="DD33" s="1026"/>
      <c r="DE33" s="1026"/>
      <c r="DF33" s="1027"/>
      <c r="DG33" s="1025"/>
      <c r="DH33" s="1026"/>
      <c r="DI33" s="1026"/>
      <c r="DJ33" s="1026"/>
      <c r="DK33" s="1027"/>
      <c r="DL33" s="1025"/>
      <c r="DM33" s="1026"/>
      <c r="DN33" s="1026"/>
      <c r="DO33" s="1026"/>
      <c r="DP33" s="1027"/>
      <c r="DQ33" s="1025"/>
      <c r="DR33" s="1026"/>
      <c r="DS33" s="1026"/>
      <c r="DT33" s="1026"/>
      <c r="DU33" s="1027"/>
      <c r="DV33" s="1028"/>
      <c r="DW33" s="1029"/>
      <c r="DX33" s="1029"/>
      <c r="DY33" s="1029"/>
      <c r="DZ33" s="1030"/>
      <c r="EA33" s="215"/>
    </row>
    <row r="34" spans="1:131" ht="26.25" customHeight="1" x14ac:dyDescent="0.15">
      <c r="A34" s="227">
        <v>7</v>
      </c>
      <c r="B34" s="1066"/>
      <c r="C34" s="1067"/>
      <c r="D34" s="1067"/>
      <c r="E34" s="1067"/>
      <c r="F34" s="1067"/>
      <c r="G34" s="1067"/>
      <c r="H34" s="1067"/>
      <c r="I34" s="1067"/>
      <c r="J34" s="1067"/>
      <c r="K34" s="1067"/>
      <c r="L34" s="1067"/>
      <c r="M34" s="1067"/>
      <c r="N34" s="1067"/>
      <c r="O34" s="1067"/>
      <c r="P34" s="1068"/>
      <c r="Q34" s="1074"/>
      <c r="R34" s="1075"/>
      <c r="S34" s="1075"/>
      <c r="T34" s="1075"/>
      <c r="U34" s="1075"/>
      <c r="V34" s="1075"/>
      <c r="W34" s="1075"/>
      <c r="X34" s="1075"/>
      <c r="Y34" s="1075"/>
      <c r="Z34" s="1075"/>
      <c r="AA34" s="1075"/>
      <c r="AB34" s="1075"/>
      <c r="AC34" s="1075"/>
      <c r="AD34" s="1075"/>
      <c r="AE34" s="1076"/>
      <c r="AF34" s="1071"/>
      <c r="AG34" s="1072"/>
      <c r="AH34" s="1072"/>
      <c r="AI34" s="1072"/>
      <c r="AJ34" s="1073"/>
      <c r="AK34" s="1013"/>
      <c r="AL34" s="1004"/>
      <c r="AM34" s="1004"/>
      <c r="AN34" s="1004"/>
      <c r="AO34" s="1004"/>
      <c r="AP34" s="1004"/>
      <c r="AQ34" s="1004"/>
      <c r="AR34" s="1004"/>
      <c r="AS34" s="1004"/>
      <c r="AT34" s="1004"/>
      <c r="AU34" s="1004"/>
      <c r="AV34" s="1004"/>
      <c r="AW34" s="1004"/>
      <c r="AX34" s="1004"/>
      <c r="AY34" s="1004"/>
      <c r="AZ34" s="1017"/>
      <c r="BA34" s="1017"/>
      <c r="BB34" s="1017"/>
      <c r="BC34" s="1017"/>
      <c r="BD34" s="1017"/>
      <c r="BE34" s="1005"/>
      <c r="BF34" s="1005"/>
      <c r="BG34" s="1005"/>
      <c r="BH34" s="1005"/>
      <c r="BI34" s="1006"/>
      <c r="BJ34" s="217"/>
      <c r="BK34" s="217"/>
      <c r="BL34" s="217"/>
      <c r="BM34" s="217"/>
      <c r="BN34" s="217"/>
      <c r="BO34" s="226"/>
      <c r="BP34" s="226"/>
      <c r="BQ34" s="223">
        <v>28</v>
      </c>
      <c r="BR34" s="224"/>
      <c r="BS34" s="1028"/>
      <c r="BT34" s="1029"/>
      <c r="BU34" s="1029"/>
      <c r="BV34" s="1029"/>
      <c r="BW34" s="1029"/>
      <c r="BX34" s="1029"/>
      <c r="BY34" s="1029"/>
      <c r="BZ34" s="1029"/>
      <c r="CA34" s="1029"/>
      <c r="CB34" s="1029"/>
      <c r="CC34" s="1029"/>
      <c r="CD34" s="1029"/>
      <c r="CE34" s="1029"/>
      <c r="CF34" s="1029"/>
      <c r="CG34" s="1050"/>
      <c r="CH34" s="1025"/>
      <c r="CI34" s="1026"/>
      <c r="CJ34" s="1026"/>
      <c r="CK34" s="1026"/>
      <c r="CL34" s="1027"/>
      <c r="CM34" s="1025"/>
      <c r="CN34" s="1026"/>
      <c r="CO34" s="1026"/>
      <c r="CP34" s="1026"/>
      <c r="CQ34" s="1027"/>
      <c r="CR34" s="1025"/>
      <c r="CS34" s="1026"/>
      <c r="CT34" s="1026"/>
      <c r="CU34" s="1026"/>
      <c r="CV34" s="1027"/>
      <c r="CW34" s="1025"/>
      <c r="CX34" s="1026"/>
      <c r="CY34" s="1026"/>
      <c r="CZ34" s="1026"/>
      <c r="DA34" s="1027"/>
      <c r="DB34" s="1025"/>
      <c r="DC34" s="1026"/>
      <c r="DD34" s="1026"/>
      <c r="DE34" s="1026"/>
      <c r="DF34" s="1027"/>
      <c r="DG34" s="1025"/>
      <c r="DH34" s="1026"/>
      <c r="DI34" s="1026"/>
      <c r="DJ34" s="1026"/>
      <c r="DK34" s="1027"/>
      <c r="DL34" s="1025"/>
      <c r="DM34" s="1026"/>
      <c r="DN34" s="1026"/>
      <c r="DO34" s="1026"/>
      <c r="DP34" s="1027"/>
      <c r="DQ34" s="1025"/>
      <c r="DR34" s="1026"/>
      <c r="DS34" s="1026"/>
      <c r="DT34" s="1026"/>
      <c r="DU34" s="1027"/>
      <c r="DV34" s="1028"/>
      <c r="DW34" s="1029"/>
      <c r="DX34" s="1029"/>
      <c r="DY34" s="1029"/>
      <c r="DZ34" s="1030"/>
      <c r="EA34" s="215"/>
    </row>
    <row r="35" spans="1:131" ht="26.25" customHeight="1" x14ac:dyDescent="0.15">
      <c r="A35" s="227">
        <v>8</v>
      </c>
      <c r="B35" s="1066"/>
      <c r="C35" s="1067"/>
      <c r="D35" s="1067"/>
      <c r="E35" s="1067"/>
      <c r="F35" s="1067"/>
      <c r="G35" s="1067"/>
      <c r="H35" s="1067"/>
      <c r="I35" s="1067"/>
      <c r="J35" s="1067"/>
      <c r="K35" s="1067"/>
      <c r="L35" s="1067"/>
      <c r="M35" s="1067"/>
      <c r="N35" s="1067"/>
      <c r="O35" s="1067"/>
      <c r="P35" s="1068"/>
      <c r="Q35" s="1074"/>
      <c r="R35" s="1075"/>
      <c r="S35" s="1075"/>
      <c r="T35" s="1075"/>
      <c r="U35" s="1075"/>
      <c r="V35" s="1075"/>
      <c r="W35" s="1075"/>
      <c r="X35" s="1075"/>
      <c r="Y35" s="1075"/>
      <c r="Z35" s="1075"/>
      <c r="AA35" s="1075"/>
      <c r="AB35" s="1075"/>
      <c r="AC35" s="1075"/>
      <c r="AD35" s="1075"/>
      <c r="AE35" s="1076"/>
      <c r="AF35" s="1071"/>
      <c r="AG35" s="1072"/>
      <c r="AH35" s="1072"/>
      <c r="AI35" s="1072"/>
      <c r="AJ35" s="1073"/>
      <c r="AK35" s="1013"/>
      <c r="AL35" s="1004"/>
      <c r="AM35" s="1004"/>
      <c r="AN35" s="1004"/>
      <c r="AO35" s="1004"/>
      <c r="AP35" s="1004"/>
      <c r="AQ35" s="1004"/>
      <c r="AR35" s="1004"/>
      <c r="AS35" s="1004"/>
      <c r="AT35" s="1004"/>
      <c r="AU35" s="1004"/>
      <c r="AV35" s="1004"/>
      <c r="AW35" s="1004"/>
      <c r="AX35" s="1004"/>
      <c r="AY35" s="1004"/>
      <c r="AZ35" s="1017"/>
      <c r="BA35" s="1017"/>
      <c r="BB35" s="1017"/>
      <c r="BC35" s="1017"/>
      <c r="BD35" s="1017"/>
      <c r="BE35" s="1005"/>
      <c r="BF35" s="1005"/>
      <c r="BG35" s="1005"/>
      <c r="BH35" s="1005"/>
      <c r="BI35" s="1006"/>
      <c r="BJ35" s="217"/>
      <c r="BK35" s="217"/>
      <c r="BL35" s="217"/>
      <c r="BM35" s="217"/>
      <c r="BN35" s="217"/>
      <c r="BO35" s="226"/>
      <c r="BP35" s="226"/>
      <c r="BQ35" s="223">
        <v>29</v>
      </c>
      <c r="BR35" s="224"/>
      <c r="BS35" s="1028"/>
      <c r="BT35" s="1029"/>
      <c r="BU35" s="1029"/>
      <c r="BV35" s="1029"/>
      <c r="BW35" s="1029"/>
      <c r="BX35" s="1029"/>
      <c r="BY35" s="1029"/>
      <c r="BZ35" s="1029"/>
      <c r="CA35" s="1029"/>
      <c r="CB35" s="1029"/>
      <c r="CC35" s="1029"/>
      <c r="CD35" s="1029"/>
      <c r="CE35" s="1029"/>
      <c r="CF35" s="1029"/>
      <c r="CG35" s="1050"/>
      <c r="CH35" s="1025"/>
      <c r="CI35" s="1026"/>
      <c r="CJ35" s="1026"/>
      <c r="CK35" s="1026"/>
      <c r="CL35" s="1027"/>
      <c r="CM35" s="1025"/>
      <c r="CN35" s="1026"/>
      <c r="CO35" s="1026"/>
      <c r="CP35" s="1026"/>
      <c r="CQ35" s="1027"/>
      <c r="CR35" s="1025"/>
      <c r="CS35" s="1026"/>
      <c r="CT35" s="1026"/>
      <c r="CU35" s="1026"/>
      <c r="CV35" s="1027"/>
      <c r="CW35" s="1025"/>
      <c r="CX35" s="1026"/>
      <c r="CY35" s="1026"/>
      <c r="CZ35" s="1026"/>
      <c r="DA35" s="1027"/>
      <c r="DB35" s="1025"/>
      <c r="DC35" s="1026"/>
      <c r="DD35" s="1026"/>
      <c r="DE35" s="1026"/>
      <c r="DF35" s="1027"/>
      <c r="DG35" s="1025"/>
      <c r="DH35" s="1026"/>
      <c r="DI35" s="1026"/>
      <c r="DJ35" s="1026"/>
      <c r="DK35" s="1027"/>
      <c r="DL35" s="1025"/>
      <c r="DM35" s="1026"/>
      <c r="DN35" s="1026"/>
      <c r="DO35" s="1026"/>
      <c r="DP35" s="1027"/>
      <c r="DQ35" s="1025"/>
      <c r="DR35" s="1026"/>
      <c r="DS35" s="1026"/>
      <c r="DT35" s="1026"/>
      <c r="DU35" s="1027"/>
      <c r="DV35" s="1028"/>
      <c r="DW35" s="1029"/>
      <c r="DX35" s="1029"/>
      <c r="DY35" s="1029"/>
      <c r="DZ35" s="1030"/>
      <c r="EA35" s="215"/>
    </row>
    <row r="36" spans="1:131" ht="26.25" customHeight="1" x14ac:dyDescent="0.15">
      <c r="A36" s="227">
        <v>9</v>
      </c>
      <c r="B36" s="1066"/>
      <c r="C36" s="1067"/>
      <c r="D36" s="1067"/>
      <c r="E36" s="1067"/>
      <c r="F36" s="1067"/>
      <c r="G36" s="1067"/>
      <c r="H36" s="1067"/>
      <c r="I36" s="1067"/>
      <c r="J36" s="1067"/>
      <c r="K36" s="1067"/>
      <c r="L36" s="1067"/>
      <c r="M36" s="1067"/>
      <c r="N36" s="1067"/>
      <c r="O36" s="1067"/>
      <c r="P36" s="1068"/>
      <c r="Q36" s="1074"/>
      <c r="R36" s="1075"/>
      <c r="S36" s="1075"/>
      <c r="T36" s="1075"/>
      <c r="U36" s="1075"/>
      <c r="V36" s="1075"/>
      <c r="W36" s="1075"/>
      <c r="X36" s="1075"/>
      <c r="Y36" s="1075"/>
      <c r="Z36" s="1075"/>
      <c r="AA36" s="1075"/>
      <c r="AB36" s="1075"/>
      <c r="AC36" s="1075"/>
      <c r="AD36" s="1075"/>
      <c r="AE36" s="1076"/>
      <c r="AF36" s="1071"/>
      <c r="AG36" s="1072"/>
      <c r="AH36" s="1072"/>
      <c r="AI36" s="1072"/>
      <c r="AJ36" s="1073"/>
      <c r="AK36" s="1013"/>
      <c r="AL36" s="1004"/>
      <c r="AM36" s="1004"/>
      <c r="AN36" s="1004"/>
      <c r="AO36" s="1004"/>
      <c r="AP36" s="1004"/>
      <c r="AQ36" s="1004"/>
      <c r="AR36" s="1004"/>
      <c r="AS36" s="1004"/>
      <c r="AT36" s="1004"/>
      <c r="AU36" s="1004"/>
      <c r="AV36" s="1004"/>
      <c r="AW36" s="1004"/>
      <c r="AX36" s="1004"/>
      <c r="AY36" s="1004"/>
      <c r="AZ36" s="1017"/>
      <c r="BA36" s="1017"/>
      <c r="BB36" s="1017"/>
      <c r="BC36" s="1017"/>
      <c r="BD36" s="1017"/>
      <c r="BE36" s="1005"/>
      <c r="BF36" s="1005"/>
      <c r="BG36" s="1005"/>
      <c r="BH36" s="1005"/>
      <c r="BI36" s="1006"/>
      <c r="BJ36" s="217"/>
      <c r="BK36" s="217"/>
      <c r="BL36" s="217"/>
      <c r="BM36" s="217"/>
      <c r="BN36" s="217"/>
      <c r="BO36" s="226"/>
      <c r="BP36" s="226"/>
      <c r="BQ36" s="223">
        <v>30</v>
      </c>
      <c r="BR36" s="224"/>
      <c r="BS36" s="1028"/>
      <c r="BT36" s="1029"/>
      <c r="BU36" s="1029"/>
      <c r="BV36" s="1029"/>
      <c r="BW36" s="1029"/>
      <c r="BX36" s="1029"/>
      <c r="BY36" s="1029"/>
      <c r="BZ36" s="1029"/>
      <c r="CA36" s="1029"/>
      <c r="CB36" s="1029"/>
      <c r="CC36" s="1029"/>
      <c r="CD36" s="1029"/>
      <c r="CE36" s="1029"/>
      <c r="CF36" s="1029"/>
      <c r="CG36" s="1050"/>
      <c r="CH36" s="1025"/>
      <c r="CI36" s="1026"/>
      <c r="CJ36" s="1026"/>
      <c r="CK36" s="1026"/>
      <c r="CL36" s="1027"/>
      <c r="CM36" s="1025"/>
      <c r="CN36" s="1026"/>
      <c r="CO36" s="1026"/>
      <c r="CP36" s="1026"/>
      <c r="CQ36" s="1027"/>
      <c r="CR36" s="1025"/>
      <c r="CS36" s="1026"/>
      <c r="CT36" s="1026"/>
      <c r="CU36" s="1026"/>
      <c r="CV36" s="1027"/>
      <c r="CW36" s="1025"/>
      <c r="CX36" s="1026"/>
      <c r="CY36" s="1026"/>
      <c r="CZ36" s="1026"/>
      <c r="DA36" s="1027"/>
      <c r="DB36" s="1025"/>
      <c r="DC36" s="1026"/>
      <c r="DD36" s="1026"/>
      <c r="DE36" s="1026"/>
      <c r="DF36" s="1027"/>
      <c r="DG36" s="1025"/>
      <c r="DH36" s="1026"/>
      <c r="DI36" s="1026"/>
      <c r="DJ36" s="1026"/>
      <c r="DK36" s="1027"/>
      <c r="DL36" s="1025"/>
      <c r="DM36" s="1026"/>
      <c r="DN36" s="1026"/>
      <c r="DO36" s="1026"/>
      <c r="DP36" s="1027"/>
      <c r="DQ36" s="1025"/>
      <c r="DR36" s="1026"/>
      <c r="DS36" s="1026"/>
      <c r="DT36" s="1026"/>
      <c r="DU36" s="1027"/>
      <c r="DV36" s="1028"/>
      <c r="DW36" s="1029"/>
      <c r="DX36" s="1029"/>
      <c r="DY36" s="1029"/>
      <c r="DZ36" s="1030"/>
      <c r="EA36" s="215"/>
    </row>
    <row r="37" spans="1:131" ht="26.25" customHeight="1" x14ac:dyDescent="0.15">
      <c r="A37" s="227">
        <v>10</v>
      </c>
      <c r="B37" s="1066"/>
      <c r="C37" s="1067"/>
      <c r="D37" s="1067"/>
      <c r="E37" s="1067"/>
      <c r="F37" s="1067"/>
      <c r="G37" s="1067"/>
      <c r="H37" s="1067"/>
      <c r="I37" s="1067"/>
      <c r="J37" s="1067"/>
      <c r="K37" s="1067"/>
      <c r="L37" s="1067"/>
      <c r="M37" s="1067"/>
      <c r="N37" s="1067"/>
      <c r="O37" s="1067"/>
      <c r="P37" s="1068"/>
      <c r="Q37" s="1074"/>
      <c r="R37" s="1075"/>
      <c r="S37" s="1075"/>
      <c r="T37" s="1075"/>
      <c r="U37" s="1075"/>
      <c r="V37" s="1075"/>
      <c r="W37" s="1075"/>
      <c r="X37" s="1075"/>
      <c r="Y37" s="1075"/>
      <c r="Z37" s="1075"/>
      <c r="AA37" s="1075"/>
      <c r="AB37" s="1075"/>
      <c r="AC37" s="1075"/>
      <c r="AD37" s="1075"/>
      <c r="AE37" s="1076"/>
      <c r="AF37" s="1071"/>
      <c r="AG37" s="1072"/>
      <c r="AH37" s="1072"/>
      <c r="AI37" s="1072"/>
      <c r="AJ37" s="1073"/>
      <c r="AK37" s="1013"/>
      <c r="AL37" s="1004"/>
      <c r="AM37" s="1004"/>
      <c r="AN37" s="1004"/>
      <c r="AO37" s="1004"/>
      <c r="AP37" s="1004"/>
      <c r="AQ37" s="1004"/>
      <c r="AR37" s="1004"/>
      <c r="AS37" s="1004"/>
      <c r="AT37" s="1004"/>
      <c r="AU37" s="1004"/>
      <c r="AV37" s="1004"/>
      <c r="AW37" s="1004"/>
      <c r="AX37" s="1004"/>
      <c r="AY37" s="1004"/>
      <c r="AZ37" s="1017"/>
      <c r="BA37" s="1017"/>
      <c r="BB37" s="1017"/>
      <c r="BC37" s="1017"/>
      <c r="BD37" s="1017"/>
      <c r="BE37" s="1005"/>
      <c r="BF37" s="1005"/>
      <c r="BG37" s="1005"/>
      <c r="BH37" s="1005"/>
      <c r="BI37" s="1006"/>
      <c r="BJ37" s="217"/>
      <c r="BK37" s="217"/>
      <c r="BL37" s="217"/>
      <c r="BM37" s="217"/>
      <c r="BN37" s="217"/>
      <c r="BO37" s="226"/>
      <c r="BP37" s="226"/>
      <c r="BQ37" s="223">
        <v>31</v>
      </c>
      <c r="BR37" s="224"/>
      <c r="BS37" s="1028"/>
      <c r="BT37" s="1029"/>
      <c r="BU37" s="1029"/>
      <c r="BV37" s="1029"/>
      <c r="BW37" s="1029"/>
      <c r="BX37" s="1029"/>
      <c r="BY37" s="1029"/>
      <c r="BZ37" s="1029"/>
      <c r="CA37" s="1029"/>
      <c r="CB37" s="1029"/>
      <c r="CC37" s="1029"/>
      <c r="CD37" s="1029"/>
      <c r="CE37" s="1029"/>
      <c r="CF37" s="1029"/>
      <c r="CG37" s="1050"/>
      <c r="CH37" s="1025"/>
      <c r="CI37" s="1026"/>
      <c r="CJ37" s="1026"/>
      <c r="CK37" s="1026"/>
      <c r="CL37" s="1027"/>
      <c r="CM37" s="1025"/>
      <c r="CN37" s="1026"/>
      <c r="CO37" s="1026"/>
      <c r="CP37" s="1026"/>
      <c r="CQ37" s="1027"/>
      <c r="CR37" s="1025"/>
      <c r="CS37" s="1026"/>
      <c r="CT37" s="1026"/>
      <c r="CU37" s="1026"/>
      <c r="CV37" s="1027"/>
      <c r="CW37" s="1025"/>
      <c r="CX37" s="1026"/>
      <c r="CY37" s="1026"/>
      <c r="CZ37" s="1026"/>
      <c r="DA37" s="1027"/>
      <c r="DB37" s="1025"/>
      <c r="DC37" s="1026"/>
      <c r="DD37" s="1026"/>
      <c r="DE37" s="1026"/>
      <c r="DF37" s="1027"/>
      <c r="DG37" s="1025"/>
      <c r="DH37" s="1026"/>
      <c r="DI37" s="1026"/>
      <c r="DJ37" s="1026"/>
      <c r="DK37" s="1027"/>
      <c r="DL37" s="1025"/>
      <c r="DM37" s="1026"/>
      <c r="DN37" s="1026"/>
      <c r="DO37" s="1026"/>
      <c r="DP37" s="1027"/>
      <c r="DQ37" s="1025"/>
      <c r="DR37" s="1026"/>
      <c r="DS37" s="1026"/>
      <c r="DT37" s="1026"/>
      <c r="DU37" s="1027"/>
      <c r="DV37" s="1028"/>
      <c r="DW37" s="1029"/>
      <c r="DX37" s="1029"/>
      <c r="DY37" s="1029"/>
      <c r="DZ37" s="1030"/>
      <c r="EA37" s="215"/>
    </row>
    <row r="38" spans="1:131" ht="26.25" customHeight="1" x14ac:dyDescent="0.15">
      <c r="A38" s="227">
        <v>11</v>
      </c>
      <c r="B38" s="1066"/>
      <c r="C38" s="1067"/>
      <c r="D38" s="1067"/>
      <c r="E38" s="1067"/>
      <c r="F38" s="1067"/>
      <c r="G38" s="1067"/>
      <c r="H38" s="1067"/>
      <c r="I38" s="1067"/>
      <c r="J38" s="1067"/>
      <c r="K38" s="1067"/>
      <c r="L38" s="1067"/>
      <c r="M38" s="1067"/>
      <c r="N38" s="1067"/>
      <c r="O38" s="1067"/>
      <c r="P38" s="1068"/>
      <c r="Q38" s="1074"/>
      <c r="R38" s="1075"/>
      <c r="S38" s="1075"/>
      <c r="T38" s="1075"/>
      <c r="U38" s="1075"/>
      <c r="V38" s="1075"/>
      <c r="W38" s="1075"/>
      <c r="X38" s="1075"/>
      <c r="Y38" s="1075"/>
      <c r="Z38" s="1075"/>
      <c r="AA38" s="1075"/>
      <c r="AB38" s="1075"/>
      <c r="AC38" s="1075"/>
      <c r="AD38" s="1075"/>
      <c r="AE38" s="1076"/>
      <c r="AF38" s="1071"/>
      <c r="AG38" s="1072"/>
      <c r="AH38" s="1072"/>
      <c r="AI38" s="1072"/>
      <c r="AJ38" s="1073"/>
      <c r="AK38" s="1013"/>
      <c r="AL38" s="1004"/>
      <c r="AM38" s="1004"/>
      <c r="AN38" s="1004"/>
      <c r="AO38" s="1004"/>
      <c r="AP38" s="1004"/>
      <c r="AQ38" s="1004"/>
      <c r="AR38" s="1004"/>
      <c r="AS38" s="1004"/>
      <c r="AT38" s="1004"/>
      <c r="AU38" s="1004"/>
      <c r="AV38" s="1004"/>
      <c r="AW38" s="1004"/>
      <c r="AX38" s="1004"/>
      <c r="AY38" s="1004"/>
      <c r="AZ38" s="1017"/>
      <c r="BA38" s="1017"/>
      <c r="BB38" s="1017"/>
      <c r="BC38" s="1017"/>
      <c r="BD38" s="1017"/>
      <c r="BE38" s="1005"/>
      <c r="BF38" s="1005"/>
      <c r="BG38" s="1005"/>
      <c r="BH38" s="1005"/>
      <c r="BI38" s="1006"/>
      <c r="BJ38" s="217"/>
      <c r="BK38" s="217"/>
      <c r="BL38" s="217"/>
      <c r="BM38" s="217"/>
      <c r="BN38" s="217"/>
      <c r="BO38" s="226"/>
      <c r="BP38" s="226"/>
      <c r="BQ38" s="223">
        <v>32</v>
      </c>
      <c r="BR38" s="224"/>
      <c r="BS38" s="1028"/>
      <c r="BT38" s="1029"/>
      <c r="BU38" s="1029"/>
      <c r="BV38" s="1029"/>
      <c r="BW38" s="1029"/>
      <c r="BX38" s="1029"/>
      <c r="BY38" s="1029"/>
      <c r="BZ38" s="1029"/>
      <c r="CA38" s="1029"/>
      <c r="CB38" s="1029"/>
      <c r="CC38" s="1029"/>
      <c r="CD38" s="1029"/>
      <c r="CE38" s="1029"/>
      <c r="CF38" s="1029"/>
      <c r="CG38" s="1050"/>
      <c r="CH38" s="1025"/>
      <c r="CI38" s="1026"/>
      <c r="CJ38" s="1026"/>
      <c r="CK38" s="1026"/>
      <c r="CL38" s="1027"/>
      <c r="CM38" s="1025"/>
      <c r="CN38" s="1026"/>
      <c r="CO38" s="1026"/>
      <c r="CP38" s="1026"/>
      <c r="CQ38" s="1027"/>
      <c r="CR38" s="1025"/>
      <c r="CS38" s="1026"/>
      <c r="CT38" s="1026"/>
      <c r="CU38" s="1026"/>
      <c r="CV38" s="1027"/>
      <c r="CW38" s="1025"/>
      <c r="CX38" s="1026"/>
      <c r="CY38" s="1026"/>
      <c r="CZ38" s="1026"/>
      <c r="DA38" s="1027"/>
      <c r="DB38" s="1025"/>
      <c r="DC38" s="1026"/>
      <c r="DD38" s="1026"/>
      <c r="DE38" s="1026"/>
      <c r="DF38" s="1027"/>
      <c r="DG38" s="1025"/>
      <c r="DH38" s="1026"/>
      <c r="DI38" s="1026"/>
      <c r="DJ38" s="1026"/>
      <c r="DK38" s="1027"/>
      <c r="DL38" s="1025"/>
      <c r="DM38" s="1026"/>
      <c r="DN38" s="1026"/>
      <c r="DO38" s="1026"/>
      <c r="DP38" s="1027"/>
      <c r="DQ38" s="1025"/>
      <c r="DR38" s="1026"/>
      <c r="DS38" s="1026"/>
      <c r="DT38" s="1026"/>
      <c r="DU38" s="1027"/>
      <c r="DV38" s="1028"/>
      <c r="DW38" s="1029"/>
      <c r="DX38" s="1029"/>
      <c r="DY38" s="1029"/>
      <c r="DZ38" s="1030"/>
      <c r="EA38" s="215"/>
    </row>
    <row r="39" spans="1:131" ht="26.25" customHeight="1" x14ac:dyDescent="0.15">
      <c r="A39" s="227">
        <v>12</v>
      </c>
      <c r="B39" s="1066"/>
      <c r="C39" s="1067"/>
      <c r="D39" s="1067"/>
      <c r="E39" s="1067"/>
      <c r="F39" s="1067"/>
      <c r="G39" s="1067"/>
      <c r="H39" s="1067"/>
      <c r="I39" s="1067"/>
      <c r="J39" s="1067"/>
      <c r="K39" s="1067"/>
      <c r="L39" s="1067"/>
      <c r="M39" s="1067"/>
      <c r="N39" s="1067"/>
      <c r="O39" s="1067"/>
      <c r="P39" s="1068"/>
      <c r="Q39" s="1074"/>
      <c r="R39" s="1075"/>
      <c r="S39" s="1075"/>
      <c r="T39" s="1075"/>
      <c r="U39" s="1075"/>
      <c r="V39" s="1075"/>
      <c r="W39" s="1075"/>
      <c r="X39" s="1075"/>
      <c r="Y39" s="1075"/>
      <c r="Z39" s="1075"/>
      <c r="AA39" s="1075"/>
      <c r="AB39" s="1075"/>
      <c r="AC39" s="1075"/>
      <c r="AD39" s="1075"/>
      <c r="AE39" s="1076"/>
      <c r="AF39" s="1071"/>
      <c r="AG39" s="1072"/>
      <c r="AH39" s="1072"/>
      <c r="AI39" s="1072"/>
      <c r="AJ39" s="1073"/>
      <c r="AK39" s="1013"/>
      <c r="AL39" s="1004"/>
      <c r="AM39" s="1004"/>
      <c r="AN39" s="1004"/>
      <c r="AO39" s="1004"/>
      <c r="AP39" s="1004"/>
      <c r="AQ39" s="1004"/>
      <c r="AR39" s="1004"/>
      <c r="AS39" s="1004"/>
      <c r="AT39" s="1004"/>
      <c r="AU39" s="1004"/>
      <c r="AV39" s="1004"/>
      <c r="AW39" s="1004"/>
      <c r="AX39" s="1004"/>
      <c r="AY39" s="1004"/>
      <c r="AZ39" s="1017"/>
      <c r="BA39" s="1017"/>
      <c r="BB39" s="1017"/>
      <c r="BC39" s="1017"/>
      <c r="BD39" s="1017"/>
      <c r="BE39" s="1005"/>
      <c r="BF39" s="1005"/>
      <c r="BG39" s="1005"/>
      <c r="BH39" s="1005"/>
      <c r="BI39" s="1006"/>
      <c r="BJ39" s="217"/>
      <c r="BK39" s="217"/>
      <c r="BL39" s="217"/>
      <c r="BM39" s="217"/>
      <c r="BN39" s="217"/>
      <c r="BO39" s="226"/>
      <c r="BP39" s="226"/>
      <c r="BQ39" s="223">
        <v>33</v>
      </c>
      <c r="BR39" s="224"/>
      <c r="BS39" s="1028"/>
      <c r="BT39" s="1029"/>
      <c r="BU39" s="1029"/>
      <c r="BV39" s="1029"/>
      <c r="BW39" s="1029"/>
      <c r="BX39" s="1029"/>
      <c r="BY39" s="1029"/>
      <c r="BZ39" s="1029"/>
      <c r="CA39" s="1029"/>
      <c r="CB39" s="1029"/>
      <c r="CC39" s="1029"/>
      <c r="CD39" s="1029"/>
      <c r="CE39" s="1029"/>
      <c r="CF39" s="1029"/>
      <c r="CG39" s="1050"/>
      <c r="CH39" s="1025"/>
      <c r="CI39" s="1026"/>
      <c r="CJ39" s="1026"/>
      <c r="CK39" s="1026"/>
      <c r="CL39" s="1027"/>
      <c r="CM39" s="1025"/>
      <c r="CN39" s="1026"/>
      <c r="CO39" s="1026"/>
      <c r="CP39" s="1026"/>
      <c r="CQ39" s="1027"/>
      <c r="CR39" s="1025"/>
      <c r="CS39" s="1026"/>
      <c r="CT39" s="1026"/>
      <c r="CU39" s="1026"/>
      <c r="CV39" s="1027"/>
      <c r="CW39" s="1025"/>
      <c r="CX39" s="1026"/>
      <c r="CY39" s="1026"/>
      <c r="CZ39" s="1026"/>
      <c r="DA39" s="1027"/>
      <c r="DB39" s="1025"/>
      <c r="DC39" s="1026"/>
      <c r="DD39" s="1026"/>
      <c r="DE39" s="1026"/>
      <c r="DF39" s="1027"/>
      <c r="DG39" s="1025"/>
      <c r="DH39" s="1026"/>
      <c r="DI39" s="1026"/>
      <c r="DJ39" s="1026"/>
      <c r="DK39" s="1027"/>
      <c r="DL39" s="1025"/>
      <c r="DM39" s="1026"/>
      <c r="DN39" s="1026"/>
      <c r="DO39" s="1026"/>
      <c r="DP39" s="1027"/>
      <c r="DQ39" s="1025"/>
      <c r="DR39" s="1026"/>
      <c r="DS39" s="1026"/>
      <c r="DT39" s="1026"/>
      <c r="DU39" s="1027"/>
      <c r="DV39" s="1028"/>
      <c r="DW39" s="1029"/>
      <c r="DX39" s="1029"/>
      <c r="DY39" s="1029"/>
      <c r="DZ39" s="1030"/>
      <c r="EA39" s="215"/>
    </row>
    <row r="40" spans="1:131" ht="26.25" customHeight="1" x14ac:dyDescent="0.15">
      <c r="A40" s="223">
        <v>13</v>
      </c>
      <c r="B40" s="1066"/>
      <c r="C40" s="1067"/>
      <c r="D40" s="1067"/>
      <c r="E40" s="1067"/>
      <c r="F40" s="1067"/>
      <c r="G40" s="1067"/>
      <c r="H40" s="1067"/>
      <c r="I40" s="1067"/>
      <c r="J40" s="1067"/>
      <c r="K40" s="1067"/>
      <c r="L40" s="1067"/>
      <c r="M40" s="1067"/>
      <c r="N40" s="1067"/>
      <c r="O40" s="1067"/>
      <c r="P40" s="1068"/>
      <c r="Q40" s="1074"/>
      <c r="R40" s="1075"/>
      <c r="S40" s="1075"/>
      <c r="T40" s="1075"/>
      <c r="U40" s="1075"/>
      <c r="V40" s="1075"/>
      <c r="W40" s="1075"/>
      <c r="X40" s="1075"/>
      <c r="Y40" s="1075"/>
      <c r="Z40" s="1075"/>
      <c r="AA40" s="1075"/>
      <c r="AB40" s="1075"/>
      <c r="AC40" s="1075"/>
      <c r="AD40" s="1075"/>
      <c r="AE40" s="1076"/>
      <c r="AF40" s="1071"/>
      <c r="AG40" s="1072"/>
      <c r="AH40" s="1072"/>
      <c r="AI40" s="1072"/>
      <c r="AJ40" s="1073"/>
      <c r="AK40" s="1013"/>
      <c r="AL40" s="1004"/>
      <c r="AM40" s="1004"/>
      <c r="AN40" s="1004"/>
      <c r="AO40" s="1004"/>
      <c r="AP40" s="1004"/>
      <c r="AQ40" s="1004"/>
      <c r="AR40" s="1004"/>
      <c r="AS40" s="1004"/>
      <c r="AT40" s="1004"/>
      <c r="AU40" s="1004"/>
      <c r="AV40" s="1004"/>
      <c r="AW40" s="1004"/>
      <c r="AX40" s="1004"/>
      <c r="AY40" s="1004"/>
      <c r="AZ40" s="1017"/>
      <c r="BA40" s="1017"/>
      <c r="BB40" s="1017"/>
      <c r="BC40" s="1017"/>
      <c r="BD40" s="1017"/>
      <c r="BE40" s="1005"/>
      <c r="BF40" s="1005"/>
      <c r="BG40" s="1005"/>
      <c r="BH40" s="1005"/>
      <c r="BI40" s="1006"/>
      <c r="BJ40" s="217"/>
      <c r="BK40" s="217"/>
      <c r="BL40" s="217"/>
      <c r="BM40" s="217"/>
      <c r="BN40" s="217"/>
      <c r="BO40" s="226"/>
      <c r="BP40" s="226"/>
      <c r="BQ40" s="223">
        <v>34</v>
      </c>
      <c r="BR40" s="224"/>
      <c r="BS40" s="1028"/>
      <c r="BT40" s="1029"/>
      <c r="BU40" s="1029"/>
      <c r="BV40" s="1029"/>
      <c r="BW40" s="1029"/>
      <c r="BX40" s="1029"/>
      <c r="BY40" s="1029"/>
      <c r="BZ40" s="1029"/>
      <c r="CA40" s="1029"/>
      <c r="CB40" s="1029"/>
      <c r="CC40" s="1029"/>
      <c r="CD40" s="1029"/>
      <c r="CE40" s="1029"/>
      <c r="CF40" s="1029"/>
      <c r="CG40" s="1050"/>
      <c r="CH40" s="1025"/>
      <c r="CI40" s="1026"/>
      <c r="CJ40" s="1026"/>
      <c r="CK40" s="1026"/>
      <c r="CL40" s="1027"/>
      <c r="CM40" s="1025"/>
      <c r="CN40" s="1026"/>
      <c r="CO40" s="1026"/>
      <c r="CP40" s="1026"/>
      <c r="CQ40" s="1027"/>
      <c r="CR40" s="1025"/>
      <c r="CS40" s="1026"/>
      <c r="CT40" s="1026"/>
      <c r="CU40" s="1026"/>
      <c r="CV40" s="1027"/>
      <c r="CW40" s="1025"/>
      <c r="CX40" s="1026"/>
      <c r="CY40" s="1026"/>
      <c r="CZ40" s="1026"/>
      <c r="DA40" s="1027"/>
      <c r="DB40" s="1025"/>
      <c r="DC40" s="1026"/>
      <c r="DD40" s="1026"/>
      <c r="DE40" s="1026"/>
      <c r="DF40" s="1027"/>
      <c r="DG40" s="1025"/>
      <c r="DH40" s="1026"/>
      <c r="DI40" s="1026"/>
      <c r="DJ40" s="1026"/>
      <c r="DK40" s="1027"/>
      <c r="DL40" s="1025"/>
      <c r="DM40" s="1026"/>
      <c r="DN40" s="1026"/>
      <c r="DO40" s="1026"/>
      <c r="DP40" s="1027"/>
      <c r="DQ40" s="1025"/>
      <c r="DR40" s="1026"/>
      <c r="DS40" s="1026"/>
      <c r="DT40" s="1026"/>
      <c r="DU40" s="1027"/>
      <c r="DV40" s="1028"/>
      <c r="DW40" s="1029"/>
      <c r="DX40" s="1029"/>
      <c r="DY40" s="1029"/>
      <c r="DZ40" s="1030"/>
      <c r="EA40" s="215"/>
    </row>
    <row r="41" spans="1:131" ht="26.25" customHeight="1" x14ac:dyDescent="0.15">
      <c r="A41" s="223">
        <v>14</v>
      </c>
      <c r="B41" s="1066"/>
      <c r="C41" s="1067"/>
      <c r="D41" s="1067"/>
      <c r="E41" s="1067"/>
      <c r="F41" s="1067"/>
      <c r="G41" s="1067"/>
      <c r="H41" s="1067"/>
      <c r="I41" s="1067"/>
      <c r="J41" s="1067"/>
      <c r="K41" s="1067"/>
      <c r="L41" s="1067"/>
      <c r="M41" s="1067"/>
      <c r="N41" s="1067"/>
      <c r="O41" s="1067"/>
      <c r="P41" s="1068"/>
      <c r="Q41" s="1074"/>
      <c r="R41" s="1075"/>
      <c r="S41" s="1075"/>
      <c r="T41" s="1075"/>
      <c r="U41" s="1075"/>
      <c r="V41" s="1075"/>
      <c r="W41" s="1075"/>
      <c r="X41" s="1075"/>
      <c r="Y41" s="1075"/>
      <c r="Z41" s="1075"/>
      <c r="AA41" s="1075"/>
      <c r="AB41" s="1075"/>
      <c r="AC41" s="1075"/>
      <c r="AD41" s="1075"/>
      <c r="AE41" s="1076"/>
      <c r="AF41" s="1071"/>
      <c r="AG41" s="1072"/>
      <c r="AH41" s="1072"/>
      <c r="AI41" s="1072"/>
      <c r="AJ41" s="1073"/>
      <c r="AK41" s="1013"/>
      <c r="AL41" s="1004"/>
      <c r="AM41" s="1004"/>
      <c r="AN41" s="1004"/>
      <c r="AO41" s="1004"/>
      <c r="AP41" s="1004"/>
      <c r="AQ41" s="1004"/>
      <c r="AR41" s="1004"/>
      <c r="AS41" s="1004"/>
      <c r="AT41" s="1004"/>
      <c r="AU41" s="1004"/>
      <c r="AV41" s="1004"/>
      <c r="AW41" s="1004"/>
      <c r="AX41" s="1004"/>
      <c r="AY41" s="1004"/>
      <c r="AZ41" s="1017"/>
      <c r="BA41" s="1017"/>
      <c r="BB41" s="1017"/>
      <c r="BC41" s="1017"/>
      <c r="BD41" s="1017"/>
      <c r="BE41" s="1005"/>
      <c r="BF41" s="1005"/>
      <c r="BG41" s="1005"/>
      <c r="BH41" s="1005"/>
      <c r="BI41" s="1006"/>
      <c r="BJ41" s="217"/>
      <c r="BK41" s="217"/>
      <c r="BL41" s="217"/>
      <c r="BM41" s="217"/>
      <c r="BN41" s="217"/>
      <c r="BO41" s="226"/>
      <c r="BP41" s="226"/>
      <c r="BQ41" s="223">
        <v>35</v>
      </c>
      <c r="BR41" s="224"/>
      <c r="BS41" s="1028"/>
      <c r="BT41" s="1029"/>
      <c r="BU41" s="1029"/>
      <c r="BV41" s="1029"/>
      <c r="BW41" s="1029"/>
      <c r="BX41" s="1029"/>
      <c r="BY41" s="1029"/>
      <c r="BZ41" s="1029"/>
      <c r="CA41" s="1029"/>
      <c r="CB41" s="1029"/>
      <c r="CC41" s="1029"/>
      <c r="CD41" s="1029"/>
      <c r="CE41" s="1029"/>
      <c r="CF41" s="1029"/>
      <c r="CG41" s="1050"/>
      <c r="CH41" s="1025"/>
      <c r="CI41" s="1026"/>
      <c r="CJ41" s="1026"/>
      <c r="CK41" s="1026"/>
      <c r="CL41" s="1027"/>
      <c r="CM41" s="1025"/>
      <c r="CN41" s="1026"/>
      <c r="CO41" s="1026"/>
      <c r="CP41" s="1026"/>
      <c r="CQ41" s="1027"/>
      <c r="CR41" s="1025"/>
      <c r="CS41" s="1026"/>
      <c r="CT41" s="1026"/>
      <c r="CU41" s="1026"/>
      <c r="CV41" s="1027"/>
      <c r="CW41" s="1025"/>
      <c r="CX41" s="1026"/>
      <c r="CY41" s="1026"/>
      <c r="CZ41" s="1026"/>
      <c r="DA41" s="1027"/>
      <c r="DB41" s="1025"/>
      <c r="DC41" s="1026"/>
      <c r="DD41" s="1026"/>
      <c r="DE41" s="1026"/>
      <c r="DF41" s="1027"/>
      <c r="DG41" s="1025"/>
      <c r="DH41" s="1026"/>
      <c r="DI41" s="1026"/>
      <c r="DJ41" s="1026"/>
      <c r="DK41" s="1027"/>
      <c r="DL41" s="1025"/>
      <c r="DM41" s="1026"/>
      <c r="DN41" s="1026"/>
      <c r="DO41" s="1026"/>
      <c r="DP41" s="1027"/>
      <c r="DQ41" s="1025"/>
      <c r="DR41" s="1026"/>
      <c r="DS41" s="1026"/>
      <c r="DT41" s="1026"/>
      <c r="DU41" s="1027"/>
      <c r="DV41" s="1028"/>
      <c r="DW41" s="1029"/>
      <c r="DX41" s="1029"/>
      <c r="DY41" s="1029"/>
      <c r="DZ41" s="1030"/>
      <c r="EA41" s="215"/>
    </row>
    <row r="42" spans="1:131" ht="26.25" customHeight="1" x14ac:dyDescent="0.15">
      <c r="A42" s="223">
        <v>15</v>
      </c>
      <c r="B42" s="1066"/>
      <c r="C42" s="1067"/>
      <c r="D42" s="1067"/>
      <c r="E42" s="1067"/>
      <c r="F42" s="1067"/>
      <c r="G42" s="1067"/>
      <c r="H42" s="1067"/>
      <c r="I42" s="1067"/>
      <c r="J42" s="1067"/>
      <c r="K42" s="1067"/>
      <c r="L42" s="1067"/>
      <c r="M42" s="1067"/>
      <c r="N42" s="1067"/>
      <c r="O42" s="1067"/>
      <c r="P42" s="1068"/>
      <c r="Q42" s="1074"/>
      <c r="R42" s="1075"/>
      <c r="S42" s="1075"/>
      <c r="T42" s="1075"/>
      <c r="U42" s="1075"/>
      <c r="V42" s="1075"/>
      <c r="W42" s="1075"/>
      <c r="X42" s="1075"/>
      <c r="Y42" s="1075"/>
      <c r="Z42" s="1075"/>
      <c r="AA42" s="1075"/>
      <c r="AB42" s="1075"/>
      <c r="AC42" s="1075"/>
      <c r="AD42" s="1075"/>
      <c r="AE42" s="1076"/>
      <c r="AF42" s="1071"/>
      <c r="AG42" s="1072"/>
      <c r="AH42" s="1072"/>
      <c r="AI42" s="1072"/>
      <c r="AJ42" s="1073"/>
      <c r="AK42" s="1013"/>
      <c r="AL42" s="1004"/>
      <c r="AM42" s="1004"/>
      <c r="AN42" s="1004"/>
      <c r="AO42" s="1004"/>
      <c r="AP42" s="1004"/>
      <c r="AQ42" s="1004"/>
      <c r="AR42" s="1004"/>
      <c r="AS42" s="1004"/>
      <c r="AT42" s="1004"/>
      <c r="AU42" s="1004"/>
      <c r="AV42" s="1004"/>
      <c r="AW42" s="1004"/>
      <c r="AX42" s="1004"/>
      <c r="AY42" s="1004"/>
      <c r="AZ42" s="1017"/>
      <c r="BA42" s="1017"/>
      <c r="BB42" s="1017"/>
      <c r="BC42" s="1017"/>
      <c r="BD42" s="1017"/>
      <c r="BE42" s="1005"/>
      <c r="BF42" s="1005"/>
      <c r="BG42" s="1005"/>
      <c r="BH42" s="1005"/>
      <c r="BI42" s="1006"/>
      <c r="BJ42" s="217"/>
      <c r="BK42" s="217"/>
      <c r="BL42" s="217"/>
      <c r="BM42" s="217"/>
      <c r="BN42" s="217"/>
      <c r="BO42" s="226"/>
      <c r="BP42" s="226"/>
      <c r="BQ42" s="223">
        <v>36</v>
      </c>
      <c r="BR42" s="224"/>
      <c r="BS42" s="1028"/>
      <c r="BT42" s="1029"/>
      <c r="BU42" s="1029"/>
      <c r="BV42" s="1029"/>
      <c r="BW42" s="1029"/>
      <c r="BX42" s="1029"/>
      <c r="BY42" s="1029"/>
      <c r="BZ42" s="1029"/>
      <c r="CA42" s="1029"/>
      <c r="CB42" s="1029"/>
      <c r="CC42" s="1029"/>
      <c r="CD42" s="1029"/>
      <c r="CE42" s="1029"/>
      <c r="CF42" s="1029"/>
      <c r="CG42" s="1050"/>
      <c r="CH42" s="1025"/>
      <c r="CI42" s="1026"/>
      <c r="CJ42" s="1026"/>
      <c r="CK42" s="1026"/>
      <c r="CL42" s="1027"/>
      <c r="CM42" s="1025"/>
      <c r="CN42" s="1026"/>
      <c r="CO42" s="1026"/>
      <c r="CP42" s="1026"/>
      <c r="CQ42" s="1027"/>
      <c r="CR42" s="1025"/>
      <c r="CS42" s="1026"/>
      <c r="CT42" s="1026"/>
      <c r="CU42" s="1026"/>
      <c r="CV42" s="1027"/>
      <c r="CW42" s="1025"/>
      <c r="CX42" s="1026"/>
      <c r="CY42" s="1026"/>
      <c r="CZ42" s="1026"/>
      <c r="DA42" s="1027"/>
      <c r="DB42" s="1025"/>
      <c r="DC42" s="1026"/>
      <c r="DD42" s="1026"/>
      <c r="DE42" s="1026"/>
      <c r="DF42" s="1027"/>
      <c r="DG42" s="1025"/>
      <c r="DH42" s="1026"/>
      <c r="DI42" s="1026"/>
      <c r="DJ42" s="1026"/>
      <c r="DK42" s="1027"/>
      <c r="DL42" s="1025"/>
      <c r="DM42" s="1026"/>
      <c r="DN42" s="1026"/>
      <c r="DO42" s="1026"/>
      <c r="DP42" s="1027"/>
      <c r="DQ42" s="1025"/>
      <c r="DR42" s="1026"/>
      <c r="DS42" s="1026"/>
      <c r="DT42" s="1026"/>
      <c r="DU42" s="1027"/>
      <c r="DV42" s="1028"/>
      <c r="DW42" s="1029"/>
      <c r="DX42" s="1029"/>
      <c r="DY42" s="1029"/>
      <c r="DZ42" s="1030"/>
      <c r="EA42" s="215"/>
    </row>
    <row r="43" spans="1:131" ht="26.25" customHeight="1" x14ac:dyDescent="0.15">
      <c r="A43" s="223">
        <v>16</v>
      </c>
      <c r="B43" s="1066"/>
      <c r="C43" s="1067"/>
      <c r="D43" s="1067"/>
      <c r="E43" s="1067"/>
      <c r="F43" s="1067"/>
      <c r="G43" s="1067"/>
      <c r="H43" s="1067"/>
      <c r="I43" s="1067"/>
      <c r="J43" s="1067"/>
      <c r="K43" s="1067"/>
      <c r="L43" s="1067"/>
      <c r="M43" s="1067"/>
      <c r="N43" s="1067"/>
      <c r="O43" s="1067"/>
      <c r="P43" s="1068"/>
      <c r="Q43" s="1074"/>
      <c r="R43" s="1075"/>
      <c r="S43" s="1075"/>
      <c r="T43" s="1075"/>
      <c r="U43" s="1075"/>
      <c r="V43" s="1075"/>
      <c r="W43" s="1075"/>
      <c r="X43" s="1075"/>
      <c r="Y43" s="1075"/>
      <c r="Z43" s="1075"/>
      <c r="AA43" s="1075"/>
      <c r="AB43" s="1075"/>
      <c r="AC43" s="1075"/>
      <c r="AD43" s="1075"/>
      <c r="AE43" s="1076"/>
      <c r="AF43" s="1071"/>
      <c r="AG43" s="1072"/>
      <c r="AH43" s="1072"/>
      <c r="AI43" s="1072"/>
      <c r="AJ43" s="1073"/>
      <c r="AK43" s="1013"/>
      <c r="AL43" s="1004"/>
      <c r="AM43" s="1004"/>
      <c r="AN43" s="1004"/>
      <c r="AO43" s="1004"/>
      <c r="AP43" s="1004"/>
      <c r="AQ43" s="1004"/>
      <c r="AR43" s="1004"/>
      <c r="AS43" s="1004"/>
      <c r="AT43" s="1004"/>
      <c r="AU43" s="1004"/>
      <c r="AV43" s="1004"/>
      <c r="AW43" s="1004"/>
      <c r="AX43" s="1004"/>
      <c r="AY43" s="1004"/>
      <c r="AZ43" s="1017"/>
      <c r="BA43" s="1017"/>
      <c r="BB43" s="1017"/>
      <c r="BC43" s="1017"/>
      <c r="BD43" s="1017"/>
      <c r="BE43" s="1005"/>
      <c r="BF43" s="1005"/>
      <c r="BG43" s="1005"/>
      <c r="BH43" s="1005"/>
      <c r="BI43" s="1006"/>
      <c r="BJ43" s="217"/>
      <c r="BK43" s="217"/>
      <c r="BL43" s="217"/>
      <c r="BM43" s="217"/>
      <c r="BN43" s="217"/>
      <c r="BO43" s="226"/>
      <c r="BP43" s="226"/>
      <c r="BQ43" s="223">
        <v>37</v>
      </c>
      <c r="BR43" s="224"/>
      <c r="BS43" s="1028"/>
      <c r="BT43" s="1029"/>
      <c r="BU43" s="1029"/>
      <c r="BV43" s="1029"/>
      <c r="BW43" s="1029"/>
      <c r="BX43" s="1029"/>
      <c r="BY43" s="1029"/>
      <c r="BZ43" s="1029"/>
      <c r="CA43" s="1029"/>
      <c r="CB43" s="1029"/>
      <c r="CC43" s="1029"/>
      <c r="CD43" s="1029"/>
      <c r="CE43" s="1029"/>
      <c r="CF43" s="1029"/>
      <c r="CG43" s="1050"/>
      <c r="CH43" s="1025"/>
      <c r="CI43" s="1026"/>
      <c r="CJ43" s="1026"/>
      <c r="CK43" s="1026"/>
      <c r="CL43" s="1027"/>
      <c r="CM43" s="1025"/>
      <c r="CN43" s="1026"/>
      <c r="CO43" s="1026"/>
      <c r="CP43" s="1026"/>
      <c r="CQ43" s="1027"/>
      <c r="CR43" s="1025"/>
      <c r="CS43" s="1026"/>
      <c r="CT43" s="1026"/>
      <c r="CU43" s="1026"/>
      <c r="CV43" s="1027"/>
      <c r="CW43" s="1025"/>
      <c r="CX43" s="1026"/>
      <c r="CY43" s="1026"/>
      <c r="CZ43" s="1026"/>
      <c r="DA43" s="1027"/>
      <c r="DB43" s="1025"/>
      <c r="DC43" s="1026"/>
      <c r="DD43" s="1026"/>
      <c r="DE43" s="1026"/>
      <c r="DF43" s="1027"/>
      <c r="DG43" s="1025"/>
      <c r="DH43" s="1026"/>
      <c r="DI43" s="1026"/>
      <c r="DJ43" s="1026"/>
      <c r="DK43" s="1027"/>
      <c r="DL43" s="1025"/>
      <c r="DM43" s="1026"/>
      <c r="DN43" s="1026"/>
      <c r="DO43" s="1026"/>
      <c r="DP43" s="1027"/>
      <c r="DQ43" s="1025"/>
      <c r="DR43" s="1026"/>
      <c r="DS43" s="1026"/>
      <c r="DT43" s="1026"/>
      <c r="DU43" s="1027"/>
      <c r="DV43" s="1028"/>
      <c r="DW43" s="1029"/>
      <c r="DX43" s="1029"/>
      <c r="DY43" s="1029"/>
      <c r="DZ43" s="1030"/>
      <c r="EA43" s="215"/>
    </row>
    <row r="44" spans="1:131" ht="26.25" customHeight="1" x14ac:dyDescent="0.15">
      <c r="A44" s="223">
        <v>17</v>
      </c>
      <c r="B44" s="1066"/>
      <c r="C44" s="1067"/>
      <c r="D44" s="1067"/>
      <c r="E44" s="1067"/>
      <c r="F44" s="1067"/>
      <c r="G44" s="1067"/>
      <c r="H44" s="1067"/>
      <c r="I44" s="1067"/>
      <c r="J44" s="1067"/>
      <c r="K44" s="1067"/>
      <c r="L44" s="1067"/>
      <c r="M44" s="1067"/>
      <c r="N44" s="1067"/>
      <c r="O44" s="1067"/>
      <c r="P44" s="1068"/>
      <c r="Q44" s="1074"/>
      <c r="R44" s="1075"/>
      <c r="S44" s="1075"/>
      <c r="T44" s="1075"/>
      <c r="U44" s="1075"/>
      <c r="V44" s="1075"/>
      <c r="W44" s="1075"/>
      <c r="X44" s="1075"/>
      <c r="Y44" s="1075"/>
      <c r="Z44" s="1075"/>
      <c r="AA44" s="1075"/>
      <c r="AB44" s="1075"/>
      <c r="AC44" s="1075"/>
      <c r="AD44" s="1075"/>
      <c r="AE44" s="1076"/>
      <c r="AF44" s="1071"/>
      <c r="AG44" s="1072"/>
      <c r="AH44" s="1072"/>
      <c r="AI44" s="1072"/>
      <c r="AJ44" s="1073"/>
      <c r="AK44" s="1013"/>
      <c r="AL44" s="1004"/>
      <c r="AM44" s="1004"/>
      <c r="AN44" s="1004"/>
      <c r="AO44" s="1004"/>
      <c r="AP44" s="1004"/>
      <c r="AQ44" s="1004"/>
      <c r="AR44" s="1004"/>
      <c r="AS44" s="1004"/>
      <c r="AT44" s="1004"/>
      <c r="AU44" s="1004"/>
      <c r="AV44" s="1004"/>
      <c r="AW44" s="1004"/>
      <c r="AX44" s="1004"/>
      <c r="AY44" s="1004"/>
      <c r="AZ44" s="1017"/>
      <c r="BA44" s="1017"/>
      <c r="BB44" s="1017"/>
      <c r="BC44" s="1017"/>
      <c r="BD44" s="1017"/>
      <c r="BE44" s="1005"/>
      <c r="BF44" s="1005"/>
      <c r="BG44" s="1005"/>
      <c r="BH44" s="1005"/>
      <c r="BI44" s="1006"/>
      <c r="BJ44" s="217"/>
      <c r="BK44" s="217"/>
      <c r="BL44" s="217"/>
      <c r="BM44" s="217"/>
      <c r="BN44" s="217"/>
      <c r="BO44" s="226"/>
      <c r="BP44" s="226"/>
      <c r="BQ44" s="223">
        <v>38</v>
      </c>
      <c r="BR44" s="224"/>
      <c r="BS44" s="1028"/>
      <c r="BT44" s="1029"/>
      <c r="BU44" s="1029"/>
      <c r="BV44" s="1029"/>
      <c r="BW44" s="1029"/>
      <c r="BX44" s="1029"/>
      <c r="BY44" s="1029"/>
      <c r="BZ44" s="1029"/>
      <c r="CA44" s="1029"/>
      <c r="CB44" s="1029"/>
      <c r="CC44" s="1029"/>
      <c r="CD44" s="1029"/>
      <c r="CE44" s="1029"/>
      <c r="CF44" s="1029"/>
      <c r="CG44" s="1050"/>
      <c r="CH44" s="1025"/>
      <c r="CI44" s="1026"/>
      <c r="CJ44" s="1026"/>
      <c r="CK44" s="1026"/>
      <c r="CL44" s="1027"/>
      <c r="CM44" s="1025"/>
      <c r="CN44" s="1026"/>
      <c r="CO44" s="1026"/>
      <c r="CP44" s="1026"/>
      <c r="CQ44" s="1027"/>
      <c r="CR44" s="1025"/>
      <c r="CS44" s="1026"/>
      <c r="CT44" s="1026"/>
      <c r="CU44" s="1026"/>
      <c r="CV44" s="1027"/>
      <c r="CW44" s="1025"/>
      <c r="CX44" s="1026"/>
      <c r="CY44" s="1026"/>
      <c r="CZ44" s="1026"/>
      <c r="DA44" s="1027"/>
      <c r="DB44" s="1025"/>
      <c r="DC44" s="1026"/>
      <c r="DD44" s="1026"/>
      <c r="DE44" s="1026"/>
      <c r="DF44" s="1027"/>
      <c r="DG44" s="1025"/>
      <c r="DH44" s="1026"/>
      <c r="DI44" s="1026"/>
      <c r="DJ44" s="1026"/>
      <c r="DK44" s="1027"/>
      <c r="DL44" s="1025"/>
      <c r="DM44" s="1026"/>
      <c r="DN44" s="1026"/>
      <c r="DO44" s="1026"/>
      <c r="DP44" s="1027"/>
      <c r="DQ44" s="1025"/>
      <c r="DR44" s="1026"/>
      <c r="DS44" s="1026"/>
      <c r="DT44" s="1026"/>
      <c r="DU44" s="1027"/>
      <c r="DV44" s="1028"/>
      <c r="DW44" s="1029"/>
      <c r="DX44" s="1029"/>
      <c r="DY44" s="1029"/>
      <c r="DZ44" s="1030"/>
      <c r="EA44" s="215"/>
    </row>
    <row r="45" spans="1:131" ht="26.25" customHeight="1" x14ac:dyDescent="0.15">
      <c r="A45" s="223">
        <v>18</v>
      </c>
      <c r="B45" s="1066"/>
      <c r="C45" s="1067"/>
      <c r="D45" s="1067"/>
      <c r="E45" s="1067"/>
      <c r="F45" s="1067"/>
      <c r="G45" s="1067"/>
      <c r="H45" s="1067"/>
      <c r="I45" s="1067"/>
      <c r="J45" s="1067"/>
      <c r="K45" s="1067"/>
      <c r="L45" s="1067"/>
      <c r="M45" s="1067"/>
      <c r="N45" s="1067"/>
      <c r="O45" s="1067"/>
      <c r="P45" s="1068"/>
      <c r="Q45" s="1074"/>
      <c r="R45" s="1075"/>
      <c r="S45" s="1075"/>
      <c r="T45" s="1075"/>
      <c r="U45" s="1075"/>
      <c r="V45" s="1075"/>
      <c r="W45" s="1075"/>
      <c r="X45" s="1075"/>
      <c r="Y45" s="1075"/>
      <c r="Z45" s="1075"/>
      <c r="AA45" s="1075"/>
      <c r="AB45" s="1075"/>
      <c r="AC45" s="1075"/>
      <c r="AD45" s="1075"/>
      <c r="AE45" s="1076"/>
      <c r="AF45" s="1071"/>
      <c r="AG45" s="1072"/>
      <c r="AH45" s="1072"/>
      <c r="AI45" s="1072"/>
      <c r="AJ45" s="1073"/>
      <c r="AK45" s="1013"/>
      <c r="AL45" s="1004"/>
      <c r="AM45" s="1004"/>
      <c r="AN45" s="1004"/>
      <c r="AO45" s="1004"/>
      <c r="AP45" s="1004"/>
      <c r="AQ45" s="1004"/>
      <c r="AR45" s="1004"/>
      <c r="AS45" s="1004"/>
      <c r="AT45" s="1004"/>
      <c r="AU45" s="1004"/>
      <c r="AV45" s="1004"/>
      <c r="AW45" s="1004"/>
      <c r="AX45" s="1004"/>
      <c r="AY45" s="1004"/>
      <c r="AZ45" s="1017"/>
      <c r="BA45" s="1017"/>
      <c r="BB45" s="1017"/>
      <c r="BC45" s="1017"/>
      <c r="BD45" s="1017"/>
      <c r="BE45" s="1005"/>
      <c r="BF45" s="1005"/>
      <c r="BG45" s="1005"/>
      <c r="BH45" s="1005"/>
      <c r="BI45" s="1006"/>
      <c r="BJ45" s="217"/>
      <c r="BK45" s="217"/>
      <c r="BL45" s="217"/>
      <c r="BM45" s="217"/>
      <c r="BN45" s="217"/>
      <c r="BO45" s="226"/>
      <c r="BP45" s="226"/>
      <c r="BQ45" s="223">
        <v>39</v>
      </c>
      <c r="BR45" s="224"/>
      <c r="BS45" s="1028"/>
      <c r="BT45" s="1029"/>
      <c r="BU45" s="1029"/>
      <c r="BV45" s="1029"/>
      <c r="BW45" s="1029"/>
      <c r="BX45" s="1029"/>
      <c r="BY45" s="1029"/>
      <c r="BZ45" s="1029"/>
      <c r="CA45" s="1029"/>
      <c r="CB45" s="1029"/>
      <c r="CC45" s="1029"/>
      <c r="CD45" s="1029"/>
      <c r="CE45" s="1029"/>
      <c r="CF45" s="1029"/>
      <c r="CG45" s="1050"/>
      <c r="CH45" s="1025"/>
      <c r="CI45" s="1026"/>
      <c r="CJ45" s="1026"/>
      <c r="CK45" s="1026"/>
      <c r="CL45" s="1027"/>
      <c r="CM45" s="1025"/>
      <c r="CN45" s="1026"/>
      <c r="CO45" s="1026"/>
      <c r="CP45" s="1026"/>
      <c r="CQ45" s="1027"/>
      <c r="CR45" s="1025"/>
      <c r="CS45" s="1026"/>
      <c r="CT45" s="1026"/>
      <c r="CU45" s="1026"/>
      <c r="CV45" s="1027"/>
      <c r="CW45" s="1025"/>
      <c r="CX45" s="1026"/>
      <c r="CY45" s="1026"/>
      <c r="CZ45" s="1026"/>
      <c r="DA45" s="1027"/>
      <c r="DB45" s="1025"/>
      <c r="DC45" s="1026"/>
      <c r="DD45" s="1026"/>
      <c r="DE45" s="1026"/>
      <c r="DF45" s="1027"/>
      <c r="DG45" s="1025"/>
      <c r="DH45" s="1026"/>
      <c r="DI45" s="1026"/>
      <c r="DJ45" s="1026"/>
      <c r="DK45" s="1027"/>
      <c r="DL45" s="1025"/>
      <c r="DM45" s="1026"/>
      <c r="DN45" s="1026"/>
      <c r="DO45" s="1026"/>
      <c r="DP45" s="1027"/>
      <c r="DQ45" s="1025"/>
      <c r="DR45" s="1026"/>
      <c r="DS45" s="1026"/>
      <c r="DT45" s="1026"/>
      <c r="DU45" s="1027"/>
      <c r="DV45" s="1028"/>
      <c r="DW45" s="1029"/>
      <c r="DX45" s="1029"/>
      <c r="DY45" s="1029"/>
      <c r="DZ45" s="1030"/>
      <c r="EA45" s="215"/>
    </row>
    <row r="46" spans="1:131" ht="26.25" customHeight="1" x14ac:dyDescent="0.15">
      <c r="A46" s="223">
        <v>19</v>
      </c>
      <c r="B46" s="1066"/>
      <c r="C46" s="1067"/>
      <c r="D46" s="1067"/>
      <c r="E46" s="1067"/>
      <c r="F46" s="1067"/>
      <c r="G46" s="1067"/>
      <c r="H46" s="1067"/>
      <c r="I46" s="1067"/>
      <c r="J46" s="1067"/>
      <c r="K46" s="1067"/>
      <c r="L46" s="1067"/>
      <c r="M46" s="1067"/>
      <c r="N46" s="1067"/>
      <c r="O46" s="1067"/>
      <c r="P46" s="1068"/>
      <c r="Q46" s="1074"/>
      <c r="R46" s="1075"/>
      <c r="S46" s="1075"/>
      <c r="T46" s="1075"/>
      <c r="U46" s="1075"/>
      <c r="V46" s="1075"/>
      <c r="W46" s="1075"/>
      <c r="X46" s="1075"/>
      <c r="Y46" s="1075"/>
      <c r="Z46" s="1075"/>
      <c r="AA46" s="1075"/>
      <c r="AB46" s="1075"/>
      <c r="AC46" s="1075"/>
      <c r="AD46" s="1075"/>
      <c r="AE46" s="1076"/>
      <c r="AF46" s="1071"/>
      <c r="AG46" s="1072"/>
      <c r="AH46" s="1072"/>
      <c r="AI46" s="1072"/>
      <c r="AJ46" s="1073"/>
      <c r="AK46" s="1013"/>
      <c r="AL46" s="1004"/>
      <c r="AM46" s="1004"/>
      <c r="AN46" s="1004"/>
      <c r="AO46" s="1004"/>
      <c r="AP46" s="1004"/>
      <c r="AQ46" s="1004"/>
      <c r="AR46" s="1004"/>
      <c r="AS46" s="1004"/>
      <c r="AT46" s="1004"/>
      <c r="AU46" s="1004"/>
      <c r="AV46" s="1004"/>
      <c r="AW46" s="1004"/>
      <c r="AX46" s="1004"/>
      <c r="AY46" s="1004"/>
      <c r="AZ46" s="1017"/>
      <c r="BA46" s="1017"/>
      <c r="BB46" s="1017"/>
      <c r="BC46" s="1017"/>
      <c r="BD46" s="1017"/>
      <c r="BE46" s="1005"/>
      <c r="BF46" s="1005"/>
      <c r="BG46" s="1005"/>
      <c r="BH46" s="1005"/>
      <c r="BI46" s="1006"/>
      <c r="BJ46" s="217"/>
      <c r="BK46" s="217"/>
      <c r="BL46" s="217"/>
      <c r="BM46" s="217"/>
      <c r="BN46" s="217"/>
      <c r="BO46" s="226"/>
      <c r="BP46" s="226"/>
      <c r="BQ46" s="223">
        <v>40</v>
      </c>
      <c r="BR46" s="224"/>
      <c r="BS46" s="1028"/>
      <c r="BT46" s="1029"/>
      <c r="BU46" s="1029"/>
      <c r="BV46" s="1029"/>
      <c r="BW46" s="1029"/>
      <c r="BX46" s="1029"/>
      <c r="BY46" s="1029"/>
      <c r="BZ46" s="1029"/>
      <c r="CA46" s="1029"/>
      <c r="CB46" s="1029"/>
      <c r="CC46" s="1029"/>
      <c r="CD46" s="1029"/>
      <c r="CE46" s="1029"/>
      <c r="CF46" s="1029"/>
      <c r="CG46" s="1050"/>
      <c r="CH46" s="1025"/>
      <c r="CI46" s="1026"/>
      <c r="CJ46" s="1026"/>
      <c r="CK46" s="1026"/>
      <c r="CL46" s="1027"/>
      <c r="CM46" s="1025"/>
      <c r="CN46" s="1026"/>
      <c r="CO46" s="1026"/>
      <c r="CP46" s="1026"/>
      <c r="CQ46" s="1027"/>
      <c r="CR46" s="1025"/>
      <c r="CS46" s="1026"/>
      <c r="CT46" s="1026"/>
      <c r="CU46" s="1026"/>
      <c r="CV46" s="1027"/>
      <c r="CW46" s="1025"/>
      <c r="CX46" s="1026"/>
      <c r="CY46" s="1026"/>
      <c r="CZ46" s="1026"/>
      <c r="DA46" s="1027"/>
      <c r="DB46" s="1025"/>
      <c r="DC46" s="1026"/>
      <c r="DD46" s="1026"/>
      <c r="DE46" s="1026"/>
      <c r="DF46" s="1027"/>
      <c r="DG46" s="1025"/>
      <c r="DH46" s="1026"/>
      <c r="DI46" s="1026"/>
      <c r="DJ46" s="1026"/>
      <c r="DK46" s="1027"/>
      <c r="DL46" s="1025"/>
      <c r="DM46" s="1026"/>
      <c r="DN46" s="1026"/>
      <c r="DO46" s="1026"/>
      <c r="DP46" s="1027"/>
      <c r="DQ46" s="1025"/>
      <c r="DR46" s="1026"/>
      <c r="DS46" s="1026"/>
      <c r="DT46" s="1026"/>
      <c r="DU46" s="1027"/>
      <c r="DV46" s="1028"/>
      <c r="DW46" s="1029"/>
      <c r="DX46" s="1029"/>
      <c r="DY46" s="1029"/>
      <c r="DZ46" s="1030"/>
      <c r="EA46" s="215"/>
    </row>
    <row r="47" spans="1:131" ht="26.25" customHeight="1" x14ac:dyDescent="0.15">
      <c r="A47" s="223">
        <v>20</v>
      </c>
      <c r="B47" s="1066"/>
      <c r="C47" s="1067"/>
      <c r="D47" s="1067"/>
      <c r="E47" s="1067"/>
      <c r="F47" s="1067"/>
      <c r="G47" s="1067"/>
      <c r="H47" s="1067"/>
      <c r="I47" s="1067"/>
      <c r="J47" s="1067"/>
      <c r="K47" s="1067"/>
      <c r="L47" s="1067"/>
      <c r="M47" s="1067"/>
      <c r="N47" s="1067"/>
      <c r="O47" s="1067"/>
      <c r="P47" s="1068"/>
      <c r="Q47" s="1074"/>
      <c r="R47" s="1075"/>
      <c r="S47" s="1075"/>
      <c r="T47" s="1075"/>
      <c r="U47" s="1075"/>
      <c r="V47" s="1075"/>
      <c r="W47" s="1075"/>
      <c r="X47" s="1075"/>
      <c r="Y47" s="1075"/>
      <c r="Z47" s="1075"/>
      <c r="AA47" s="1075"/>
      <c r="AB47" s="1075"/>
      <c r="AC47" s="1075"/>
      <c r="AD47" s="1075"/>
      <c r="AE47" s="1076"/>
      <c r="AF47" s="1071"/>
      <c r="AG47" s="1072"/>
      <c r="AH47" s="1072"/>
      <c r="AI47" s="1072"/>
      <c r="AJ47" s="1073"/>
      <c r="AK47" s="1013"/>
      <c r="AL47" s="1004"/>
      <c r="AM47" s="1004"/>
      <c r="AN47" s="1004"/>
      <c r="AO47" s="1004"/>
      <c r="AP47" s="1004"/>
      <c r="AQ47" s="1004"/>
      <c r="AR47" s="1004"/>
      <c r="AS47" s="1004"/>
      <c r="AT47" s="1004"/>
      <c r="AU47" s="1004"/>
      <c r="AV47" s="1004"/>
      <c r="AW47" s="1004"/>
      <c r="AX47" s="1004"/>
      <c r="AY47" s="1004"/>
      <c r="AZ47" s="1017"/>
      <c r="BA47" s="1017"/>
      <c r="BB47" s="1017"/>
      <c r="BC47" s="1017"/>
      <c r="BD47" s="1017"/>
      <c r="BE47" s="1005"/>
      <c r="BF47" s="1005"/>
      <c r="BG47" s="1005"/>
      <c r="BH47" s="1005"/>
      <c r="BI47" s="1006"/>
      <c r="BJ47" s="217"/>
      <c r="BK47" s="217"/>
      <c r="BL47" s="217"/>
      <c r="BM47" s="217"/>
      <c r="BN47" s="217"/>
      <c r="BO47" s="226"/>
      <c r="BP47" s="226"/>
      <c r="BQ47" s="223">
        <v>41</v>
      </c>
      <c r="BR47" s="224"/>
      <c r="BS47" s="1028"/>
      <c r="BT47" s="1029"/>
      <c r="BU47" s="1029"/>
      <c r="BV47" s="1029"/>
      <c r="BW47" s="1029"/>
      <c r="BX47" s="1029"/>
      <c r="BY47" s="1029"/>
      <c r="BZ47" s="1029"/>
      <c r="CA47" s="1029"/>
      <c r="CB47" s="1029"/>
      <c r="CC47" s="1029"/>
      <c r="CD47" s="1029"/>
      <c r="CE47" s="1029"/>
      <c r="CF47" s="1029"/>
      <c r="CG47" s="1050"/>
      <c r="CH47" s="1025"/>
      <c r="CI47" s="1026"/>
      <c r="CJ47" s="1026"/>
      <c r="CK47" s="1026"/>
      <c r="CL47" s="1027"/>
      <c r="CM47" s="1025"/>
      <c r="CN47" s="1026"/>
      <c r="CO47" s="1026"/>
      <c r="CP47" s="1026"/>
      <c r="CQ47" s="1027"/>
      <c r="CR47" s="1025"/>
      <c r="CS47" s="1026"/>
      <c r="CT47" s="1026"/>
      <c r="CU47" s="1026"/>
      <c r="CV47" s="1027"/>
      <c r="CW47" s="1025"/>
      <c r="CX47" s="1026"/>
      <c r="CY47" s="1026"/>
      <c r="CZ47" s="1026"/>
      <c r="DA47" s="1027"/>
      <c r="DB47" s="1025"/>
      <c r="DC47" s="1026"/>
      <c r="DD47" s="1026"/>
      <c r="DE47" s="1026"/>
      <c r="DF47" s="1027"/>
      <c r="DG47" s="1025"/>
      <c r="DH47" s="1026"/>
      <c r="DI47" s="1026"/>
      <c r="DJ47" s="1026"/>
      <c r="DK47" s="1027"/>
      <c r="DL47" s="1025"/>
      <c r="DM47" s="1026"/>
      <c r="DN47" s="1026"/>
      <c r="DO47" s="1026"/>
      <c r="DP47" s="1027"/>
      <c r="DQ47" s="1025"/>
      <c r="DR47" s="1026"/>
      <c r="DS47" s="1026"/>
      <c r="DT47" s="1026"/>
      <c r="DU47" s="1027"/>
      <c r="DV47" s="1028"/>
      <c r="DW47" s="1029"/>
      <c r="DX47" s="1029"/>
      <c r="DY47" s="1029"/>
      <c r="DZ47" s="1030"/>
      <c r="EA47" s="215"/>
    </row>
    <row r="48" spans="1:131" ht="26.25" customHeight="1" x14ac:dyDescent="0.15">
      <c r="A48" s="223">
        <v>21</v>
      </c>
      <c r="B48" s="1066"/>
      <c r="C48" s="1067"/>
      <c r="D48" s="1067"/>
      <c r="E48" s="1067"/>
      <c r="F48" s="1067"/>
      <c r="G48" s="1067"/>
      <c r="H48" s="1067"/>
      <c r="I48" s="1067"/>
      <c r="J48" s="1067"/>
      <c r="K48" s="1067"/>
      <c r="L48" s="1067"/>
      <c r="M48" s="1067"/>
      <c r="N48" s="1067"/>
      <c r="O48" s="1067"/>
      <c r="P48" s="1068"/>
      <c r="Q48" s="1074"/>
      <c r="R48" s="1075"/>
      <c r="S48" s="1075"/>
      <c r="T48" s="1075"/>
      <c r="U48" s="1075"/>
      <c r="V48" s="1075"/>
      <c r="W48" s="1075"/>
      <c r="X48" s="1075"/>
      <c r="Y48" s="1075"/>
      <c r="Z48" s="1075"/>
      <c r="AA48" s="1075"/>
      <c r="AB48" s="1075"/>
      <c r="AC48" s="1075"/>
      <c r="AD48" s="1075"/>
      <c r="AE48" s="1076"/>
      <c r="AF48" s="1071"/>
      <c r="AG48" s="1072"/>
      <c r="AH48" s="1072"/>
      <c r="AI48" s="1072"/>
      <c r="AJ48" s="1073"/>
      <c r="AK48" s="1013"/>
      <c r="AL48" s="1004"/>
      <c r="AM48" s="1004"/>
      <c r="AN48" s="1004"/>
      <c r="AO48" s="1004"/>
      <c r="AP48" s="1004"/>
      <c r="AQ48" s="1004"/>
      <c r="AR48" s="1004"/>
      <c r="AS48" s="1004"/>
      <c r="AT48" s="1004"/>
      <c r="AU48" s="1004"/>
      <c r="AV48" s="1004"/>
      <c r="AW48" s="1004"/>
      <c r="AX48" s="1004"/>
      <c r="AY48" s="1004"/>
      <c r="AZ48" s="1017"/>
      <c r="BA48" s="1017"/>
      <c r="BB48" s="1017"/>
      <c r="BC48" s="1017"/>
      <c r="BD48" s="1017"/>
      <c r="BE48" s="1005"/>
      <c r="BF48" s="1005"/>
      <c r="BG48" s="1005"/>
      <c r="BH48" s="1005"/>
      <c r="BI48" s="1006"/>
      <c r="BJ48" s="217"/>
      <c r="BK48" s="217"/>
      <c r="BL48" s="217"/>
      <c r="BM48" s="217"/>
      <c r="BN48" s="217"/>
      <c r="BO48" s="226"/>
      <c r="BP48" s="226"/>
      <c r="BQ48" s="223">
        <v>42</v>
      </c>
      <c r="BR48" s="224"/>
      <c r="BS48" s="1028"/>
      <c r="BT48" s="1029"/>
      <c r="BU48" s="1029"/>
      <c r="BV48" s="1029"/>
      <c r="BW48" s="1029"/>
      <c r="BX48" s="1029"/>
      <c r="BY48" s="1029"/>
      <c r="BZ48" s="1029"/>
      <c r="CA48" s="1029"/>
      <c r="CB48" s="1029"/>
      <c r="CC48" s="1029"/>
      <c r="CD48" s="1029"/>
      <c r="CE48" s="1029"/>
      <c r="CF48" s="1029"/>
      <c r="CG48" s="1050"/>
      <c r="CH48" s="1025"/>
      <c r="CI48" s="1026"/>
      <c r="CJ48" s="1026"/>
      <c r="CK48" s="1026"/>
      <c r="CL48" s="1027"/>
      <c r="CM48" s="1025"/>
      <c r="CN48" s="1026"/>
      <c r="CO48" s="1026"/>
      <c r="CP48" s="1026"/>
      <c r="CQ48" s="1027"/>
      <c r="CR48" s="1025"/>
      <c r="CS48" s="1026"/>
      <c r="CT48" s="1026"/>
      <c r="CU48" s="1026"/>
      <c r="CV48" s="1027"/>
      <c r="CW48" s="1025"/>
      <c r="CX48" s="1026"/>
      <c r="CY48" s="1026"/>
      <c r="CZ48" s="1026"/>
      <c r="DA48" s="1027"/>
      <c r="DB48" s="1025"/>
      <c r="DC48" s="1026"/>
      <c r="DD48" s="1026"/>
      <c r="DE48" s="1026"/>
      <c r="DF48" s="1027"/>
      <c r="DG48" s="1025"/>
      <c r="DH48" s="1026"/>
      <c r="DI48" s="1026"/>
      <c r="DJ48" s="1026"/>
      <c r="DK48" s="1027"/>
      <c r="DL48" s="1025"/>
      <c r="DM48" s="1026"/>
      <c r="DN48" s="1026"/>
      <c r="DO48" s="1026"/>
      <c r="DP48" s="1027"/>
      <c r="DQ48" s="1025"/>
      <c r="DR48" s="1026"/>
      <c r="DS48" s="1026"/>
      <c r="DT48" s="1026"/>
      <c r="DU48" s="1027"/>
      <c r="DV48" s="1028"/>
      <c r="DW48" s="1029"/>
      <c r="DX48" s="1029"/>
      <c r="DY48" s="1029"/>
      <c r="DZ48" s="1030"/>
      <c r="EA48" s="215"/>
    </row>
    <row r="49" spans="1:131" ht="26.25" customHeight="1" x14ac:dyDescent="0.15">
      <c r="A49" s="223">
        <v>22</v>
      </c>
      <c r="B49" s="1066"/>
      <c r="C49" s="1067"/>
      <c r="D49" s="1067"/>
      <c r="E49" s="1067"/>
      <c r="F49" s="1067"/>
      <c r="G49" s="1067"/>
      <c r="H49" s="1067"/>
      <c r="I49" s="1067"/>
      <c r="J49" s="1067"/>
      <c r="K49" s="1067"/>
      <c r="L49" s="1067"/>
      <c r="M49" s="1067"/>
      <c r="N49" s="1067"/>
      <c r="O49" s="1067"/>
      <c r="P49" s="1068"/>
      <c r="Q49" s="1074"/>
      <c r="R49" s="1075"/>
      <c r="S49" s="1075"/>
      <c r="T49" s="1075"/>
      <c r="U49" s="1075"/>
      <c r="V49" s="1075"/>
      <c r="W49" s="1075"/>
      <c r="X49" s="1075"/>
      <c r="Y49" s="1075"/>
      <c r="Z49" s="1075"/>
      <c r="AA49" s="1075"/>
      <c r="AB49" s="1075"/>
      <c r="AC49" s="1075"/>
      <c r="AD49" s="1075"/>
      <c r="AE49" s="1076"/>
      <c r="AF49" s="1071"/>
      <c r="AG49" s="1072"/>
      <c r="AH49" s="1072"/>
      <c r="AI49" s="1072"/>
      <c r="AJ49" s="1073"/>
      <c r="AK49" s="1013"/>
      <c r="AL49" s="1004"/>
      <c r="AM49" s="1004"/>
      <c r="AN49" s="1004"/>
      <c r="AO49" s="1004"/>
      <c r="AP49" s="1004"/>
      <c r="AQ49" s="1004"/>
      <c r="AR49" s="1004"/>
      <c r="AS49" s="1004"/>
      <c r="AT49" s="1004"/>
      <c r="AU49" s="1004"/>
      <c r="AV49" s="1004"/>
      <c r="AW49" s="1004"/>
      <c r="AX49" s="1004"/>
      <c r="AY49" s="1004"/>
      <c r="AZ49" s="1017"/>
      <c r="BA49" s="1017"/>
      <c r="BB49" s="1017"/>
      <c r="BC49" s="1017"/>
      <c r="BD49" s="1017"/>
      <c r="BE49" s="1005"/>
      <c r="BF49" s="1005"/>
      <c r="BG49" s="1005"/>
      <c r="BH49" s="1005"/>
      <c r="BI49" s="1006"/>
      <c r="BJ49" s="217"/>
      <c r="BK49" s="217"/>
      <c r="BL49" s="217"/>
      <c r="BM49" s="217"/>
      <c r="BN49" s="217"/>
      <c r="BO49" s="226"/>
      <c r="BP49" s="226"/>
      <c r="BQ49" s="223">
        <v>43</v>
      </c>
      <c r="BR49" s="224"/>
      <c r="BS49" s="1028"/>
      <c r="BT49" s="1029"/>
      <c r="BU49" s="1029"/>
      <c r="BV49" s="1029"/>
      <c r="BW49" s="1029"/>
      <c r="BX49" s="1029"/>
      <c r="BY49" s="1029"/>
      <c r="BZ49" s="1029"/>
      <c r="CA49" s="1029"/>
      <c r="CB49" s="1029"/>
      <c r="CC49" s="1029"/>
      <c r="CD49" s="1029"/>
      <c r="CE49" s="1029"/>
      <c r="CF49" s="1029"/>
      <c r="CG49" s="1050"/>
      <c r="CH49" s="1025"/>
      <c r="CI49" s="1026"/>
      <c r="CJ49" s="1026"/>
      <c r="CK49" s="1026"/>
      <c r="CL49" s="1027"/>
      <c r="CM49" s="1025"/>
      <c r="CN49" s="1026"/>
      <c r="CO49" s="1026"/>
      <c r="CP49" s="1026"/>
      <c r="CQ49" s="1027"/>
      <c r="CR49" s="1025"/>
      <c r="CS49" s="1026"/>
      <c r="CT49" s="1026"/>
      <c r="CU49" s="1026"/>
      <c r="CV49" s="1027"/>
      <c r="CW49" s="1025"/>
      <c r="CX49" s="1026"/>
      <c r="CY49" s="1026"/>
      <c r="CZ49" s="1026"/>
      <c r="DA49" s="1027"/>
      <c r="DB49" s="1025"/>
      <c r="DC49" s="1026"/>
      <c r="DD49" s="1026"/>
      <c r="DE49" s="1026"/>
      <c r="DF49" s="1027"/>
      <c r="DG49" s="1025"/>
      <c r="DH49" s="1026"/>
      <c r="DI49" s="1026"/>
      <c r="DJ49" s="1026"/>
      <c r="DK49" s="1027"/>
      <c r="DL49" s="1025"/>
      <c r="DM49" s="1026"/>
      <c r="DN49" s="1026"/>
      <c r="DO49" s="1026"/>
      <c r="DP49" s="1027"/>
      <c r="DQ49" s="1025"/>
      <c r="DR49" s="1026"/>
      <c r="DS49" s="1026"/>
      <c r="DT49" s="1026"/>
      <c r="DU49" s="1027"/>
      <c r="DV49" s="1028"/>
      <c r="DW49" s="1029"/>
      <c r="DX49" s="1029"/>
      <c r="DY49" s="1029"/>
      <c r="DZ49" s="1030"/>
      <c r="EA49" s="215"/>
    </row>
    <row r="50" spans="1:131" ht="26.25" customHeight="1" x14ac:dyDescent="0.15">
      <c r="A50" s="223">
        <v>23</v>
      </c>
      <c r="B50" s="1066"/>
      <c r="C50" s="1067"/>
      <c r="D50" s="1067"/>
      <c r="E50" s="1067"/>
      <c r="F50" s="1067"/>
      <c r="G50" s="1067"/>
      <c r="H50" s="1067"/>
      <c r="I50" s="1067"/>
      <c r="J50" s="1067"/>
      <c r="K50" s="1067"/>
      <c r="L50" s="1067"/>
      <c r="M50" s="1067"/>
      <c r="N50" s="1067"/>
      <c r="O50" s="1067"/>
      <c r="P50" s="1068"/>
      <c r="Q50" s="1069"/>
      <c r="R50" s="1061"/>
      <c r="S50" s="1061"/>
      <c r="T50" s="1061"/>
      <c r="U50" s="1061"/>
      <c r="V50" s="1061"/>
      <c r="W50" s="1061"/>
      <c r="X50" s="1061"/>
      <c r="Y50" s="1061"/>
      <c r="Z50" s="1061"/>
      <c r="AA50" s="1061"/>
      <c r="AB50" s="1061"/>
      <c r="AC50" s="1061"/>
      <c r="AD50" s="1061"/>
      <c r="AE50" s="1070"/>
      <c r="AF50" s="1071"/>
      <c r="AG50" s="1072"/>
      <c r="AH50" s="1072"/>
      <c r="AI50" s="1072"/>
      <c r="AJ50" s="1073"/>
      <c r="AK50" s="1060"/>
      <c r="AL50" s="1061"/>
      <c r="AM50" s="1061"/>
      <c r="AN50" s="1061"/>
      <c r="AO50" s="1061"/>
      <c r="AP50" s="1061"/>
      <c r="AQ50" s="1061"/>
      <c r="AR50" s="1061"/>
      <c r="AS50" s="1061"/>
      <c r="AT50" s="1061"/>
      <c r="AU50" s="1061"/>
      <c r="AV50" s="1061"/>
      <c r="AW50" s="1061"/>
      <c r="AX50" s="1061"/>
      <c r="AY50" s="1061"/>
      <c r="AZ50" s="1062"/>
      <c r="BA50" s="1062"/>
      <c r="BB50" s="1062"/>
      <c r="BC50" s="1062"/>
      <c r="BD50" s="1062"/>
      <c r="BE50" s="1005"/>
      <c r="BF50" s="1005"/>
      <c r="BG50" s="1005"/>
      <c r="BH50" s="1005"/>
      <c r="BI50" s="1006"/>
      <c r="BJ50" s="217"/>
      <c r="BK50" s="217"/>
      <c r="BL50" s="217"/>
      <c r="BM50" s="217"/>
      <c r="BN50" s="217"/>
      <c r="BO50" s="226"/>
      <c r="BP50" s="226"/>
      <c r="BQ50" s="223">
        <v>44</v>
      </c>
      <c r="BR50" s="224"/>
      <c r="BS50" s="1028"/>
      <c r="BT50" s="1029"/>
      <c r="BU50" s="1029"/>
      <c r="BV50" s="1029"/>
      <c r="BW50" s="1029"/>
      <c r="BX50" s="1029"/>
      <c r="BY50" s="1029"/>
      <c r="BZ50" s="1029"/>
      <c r="CA50" s="1029"/>
      <c r="CB50" s="1029"/>
      <c r="CC50" s="1029"/>
      <c r="CD50" s="1029"/>
      <c r="CE50" s="1029"/>
      <c r="CF50" s="1029"/>
      <c r="CG50" s="1050"/>
      <c r="CH50" s="1025"/>
      <c r="CI50" s="1026"/>
      <c r="CJ50" s="1026"/>
      <c r="CK50" s="1026"/>
      <c r="CL50" s="1027"/>
      <c r="CM50" s="1025"/>
      <c r="CN50" s="1026"/>
      <c r="CO50" s="1026"/>
      <c r="CP50" s="1026"/>
      <c r="CQ50" s="1027"/>
      <c r="CR50" s="1025"/>
      <c r="CS50" s="1026"/>
      <c r="CT50" s="1026"/>
      <c r="CU50" s="1026"/>
      <c r="CV50" s="1027"/>
      <c r="CW50" s="1025"/>
      <c r="CX50" s="1026"/>
      <c r="CY50" s="1026"/>
      <c r="CZ50" s="1026"/>
      <c r="DA50" s="1027"/>
      <c r="DB50" s="1025"/>
      <c r="DC50" s="1026"/>
      <c r="DD50" s="1026"/>
      <c r="DE50" s="1026"/>
      <c r="DF50" s="1027"/>
      <c r="DG50" s="1025"/>
      <c r="DH50" s="1026"/>
      <c r="DI50" s="1026"/>
      <c r="DJ50" s="1026"/>
      <c r="DK50" s="1027"/>
      <c r="DL50" s="1025"/>
      <c r="DM50" s="1026"/>
      <c r="DN50" s="1026"/>
      <c r="DO50" s="1026"/>
      <c r="DP50" s="1027"/>
      <c r="DQ50" s="1025"/>
      <c r="DR50" s="1026"/>
      <c r="DS50" s="1026"/>
      <c r="DT50" s="1026"/>
      <c r="DU50" s="1027"/>
      <c r="DV50" s="1028"/>
      <c r="DW50" s="1029"/>
      <c r="DX50" s="1029"/>
      <c r="DY50" s="1029"/>
      <c r="DZ50" s="1030"/>
      <c r="EA50" s="215"/>
    </row>
    <row r="51" spans="1:131" ht="26.25" customHeight="1" x14ac:dyDescent="0.15">
      <c r="A51" s="223">
        <v>24</v>
      </c>
      <c r="B51" s="1066"/>
      <c r="C51" s="1067"/>
      <c r="D51" s="1067"/>
      <c r="E51" s="1067"/>
      <c r="F51" s="1067"/>
      <c r="G51" s="1067"/>
      <c r="H51" s="1067"/>
      <c r="I51" s="1067"/>
      <c r="J51" s="1067"/>
      <c r="K51" s="1067"/>
      <c r="L51" s="1067"/>
      <c r="M51" s="1067"/>
      <c r="N51" s="1067"/>
      <c r="O51" s="1067"/>
      <c r="P51" s="1068"/>
      <c r="Q51" s="1069"/>
      <c r="R51" s="1061"/>
      <c r="S51" s="1061"/>
      <c r="T51" s="1061"/>
      <c r="U51" s="1061"/>
      <c r="V51" s="1061"/>
      <c r="W51" s="1061"/>
      <c r="X51" s="1061"/>
      <c r="Y51" s="1061"/>
      <c r="Z51" s="1061"/>
      <c r="AA51" s="1061"/>
      <c r="AB51" s="1061"/>
      <c r="AC51" s="1061"/>
      <c r="AD51" s="1061"/>
      <c r="AE51" s="1070"/>
      <c r="AF51" s="1071"/>
      <c r="AG51" s="1072"/>
      <c r="AH51" s="1072"/>
      <c r="AI51" s="1072"/>
      <c r="AJ51" s="1073"/>
      <c r="AK51" s="1060"/>
      <c r="AL51" s="1061"/>
      <c r="AM51" s="1061"/>
      <c r="AN51" s="1061"/>
      <c r="AO51" s="1061"/>
      <c r="AP51" s="1061"/>
      <c r="AQ51" s="1061"/>
      <c r="AR51" s="1061"/>
      <c r="AS51" s="1061"/>
      <c r="AT51" s="1061"/>
      <c r="AU51" s="1061"/>
      <c r="AV51" s="1061"/>
      <c r="AW51" s="1061"/>
      <c r="AX51" s="1061"/>
      <c r="AY51" s="1061"/>
      <c r="AZ51" s="1062"/>
      <c r="BA51" s="1062"/>
      <c r="BB51" s="1062"/>
      <c r="BC51" s="1062"/>
      <c r="BD51" s="1062"/>
      <c r="BE51" s="1005"/>
      <c r="BF51" s="1005"/>
      <c r="BG51" s="1005"/>
      <c r="BH51" s="1005"/>
      <c r="BI51" s="1006"/>
      <c r="BJ51" s="217"/>
      <c r="BK51" s="217"/>
      <c r="BL51" s="217"/>
      <c r="BM51" s="217"/>
      <c r="BN51" s="217"/>
      <c r="BO51" s="226"/>
      <c r="BP51" s="226"/>
      <c r="BQ51" s="223">
        <v>45</v>
      </c>
      <c r="BR51" s="224"/>
      <c r="BS51" s="1028"/>
      <c r="BT51" s="1029"/>
      <c r="BU51" s="1029"/>
      <c r="BV51" s="1029"/>
      <c r="BW51" s="1029"/>
      <c r="BX51" s="1029"/>
      <c r="BY51" s="1029"/>
      <c r="BZ51" s="1029"/>
      <c r="CA51" s="1029"/>
      <c r="CB51" s="1029"/>
      <c r="CC51" s="1029"/>
      <c r="CD51" s="1029"/>
      <c r="CE51" s="1029"/>
      <c r="CF51" s="1029"/>
      <c r="CG51" s="1050"/>
      <c r="CH51" s="1025"/>
      <c r="CI51" s="1026"/>
      <c r="CJ51" s="1026"/>
      <c r="CK51" s="1026"/>
      <c r="CL51" s="1027"/>
      <c r="CM51" s="1025"/>
      <c r="CN51" s="1026"/>
      <c r="CO51" s="1026"/>
      <c r="CP51" s="1026"/>
      <c r="CQ51" s="1027"/>
      <c r="CR51" s="1025"/>
      <c r="CS51" s="1026"/>
      <c r="CT51" s="1026"/>
      <c r="CU51" s="1026"/>
      <c r="CV51" s="1027"/>
      <c r="CW51" s="1025"/>
      <c r="CX51" s="1026"/>
      <c r="CY51" s="1026"/>
      <c r="CZ51" s="1026"/>
      <c r="DA51" s="1027"/>
      <c r="DB51" s="1025"/>
      <c r="DC51" s="1026"/>
      <c r="DD51" s="1026"/>
      <c r="DE51" s="1026"/>
      <c r="DF51" s="1027"/>
      <c r="DG51" s="1025"/>
      <c r="DH51" s="1026"/>
      <c r="DI51" s="1026"/>
      <c r="DJ51" s="1026"/>
      <c r="DK51" s="1027"/>
      <c r="DL51" s="1025"/>
      <c r="DM51" s="1026"/>
      <c r="DN51" s="1026"/>
      <c r="DO51" s="1026"/>
      <c r="DP51" s="1027"/>
      <c r="DQ51" s="1025"/>
      <c r="DR51" s="1026"/>
      <c r="DS51" s="1026"/>
      <c r="DT51" s="1026"/>
      <c r="DU51" s="1027"/>
      <c r="DV51" s="1028"/>
      <c r="DW51" s="1029"/>
      <c r="DX51" s="1029"/>
      <c r="DY51" s="1029"/>
      <c r="DZ51" s="1030"/>
      <c r="EA51" s="215"/>
    </row>
    <row r="52" spans="1:131" ht="26.25" customHeight="1" x14ac:dyDescent="0.15">
      <c r="A52" s="223">
        <v>25</v>
      </c>
      <c r="B52" s="1066"/>
      <c r="C52" s="1067"/>
      <c r="D52" s="1067"/>
      <c r="E52" s="1067"/>
      <c r="F52" s="1067"/>
      <c r="G52" s="1067"/>
      <c r="H52" s="1067"/>
      <c r="I52" s="1067"/>
      <c r="J52" s="1067"/>
      <c r="K52" s="1067"/>
      <c r="L52" s="1067"/>
      <c r="M52" s="1067"/>
      <c r="N52" s="1067"/>
      <c r="O52" s="1067"/>
      <c r="P52" s="1068"/>
      <c r="Q52" s="1069"/>
      <c r="R52" s="1061"/>
      <c r="S52" s="1061"/>
      <c r="T52" s="1061"/>
      <c r="U52" s="1061"/>
      <c r="V52" s="1061"/>
      <c r="W52" s="1061"/>
      <c r="X52" s="1061"/>
      <c r="Y52" s="1061"/>
      <c r="Z52" s="1061"/>
      <c r="AA52" s="1061"/>
      <c r="AB52" s="1061"/>
      <c r="AC52" s="1061"/>
      <c r="AD52" s="1061"/>
      <c r="AE52" s="1070"/>
      <c r="AF52" s="1071"/>
      <c r="AG52" s="1072"/>
      <c r="AH52" s="1072"/>
      <c r="AI52" s="1072"/>
      <c r="AJ52" s="1073"/>
      <c r="AK52" s="1060"/>
      <c r="AL52" s="1061"/>
      <c r="AM52" s="1061"/>
      <c r="AN52" s="1061"/>
      <c r="AO52" s="1061"/>
      <c r="AP52" s="1061"/>
      <c r="AQ52" s="1061"/>
      <c r="AR52" s="1061"/>
      <c r="AS52" s="1061"/>
      <c r="AT52" s="1061"/>
      <c r="AU52" s="1061"/>
      <c r="AV52" s="1061"/>
      <c r="AW52" s="1061"/>
      <c r="AX52" s="1061"/>
      <c r="AY52" s="1061"/>
      <c r="AZ52" s="1062"/>
      <c r="BA52" s="1062"/>
      <c r="BB52" s="1062"/>
      <c r="BC52" s="1062"/>
      <c r="BD52" s="1062"/>
      <c r="BE52" s="1005"/>
      <c r="BF52" s="1005"/>
      <c r="BG52" s="1005"/>
      <c r="BH52" s="1005"/>
      <c r="BI52" s="1006"/>
      <c r="BJ52" s="217"/>
      <c r="BK52" s="217"/>
      <c r="BL52" s="217"/>
      <c r="BM52" s="217"/>
      <c r="BN52" s="217"/>
      <c r="BO52" s="226"/>
      <c r="BP52" s="226"/>
      <c r="BQ52" s="223">
        <v>46</v>
      </c>
      <c r="BR52" s="224"/>
      <c r="BS52" s="1028"/>
      <c r="BT52" s="1029"/>
      <c r="BU52" s="1029"/>
      <c r="BV52" s="1029"/>
      <c r="BW52" s="1029"/>
      <c r="BX52" s="1029"/>
      <c r="BY52" s="1029"/>
      <c r="BZ52" s="1029"/>
      <c r="CA52" s="1029"/>
      <c r="CB52" s="1029"/>
      <c r="CC52" s="1029"/>
      <c r="CD52" s="1029"/>
      <c r="CE52" s="1029"/>
      <c r="CF52" s="1029"/>
      <c r="CG52" s="1050"/>
      <c r="CH52" s="1025"/>
      <c r="CI52" s="1026"/>
      <c r="CJ52" s="1026"/>
      <c r="CK52" s="1026"/>
      <c r="CL52" s="1027"/>
      <c r="CM52" s="1025"/>
      <c r="CN52" s="1026"/>
      <c r="CO52" s="1026"/>
      <c r="CP52" s="1026"/>
      <c r="CQ52" s="1027"/>
      <c r="CR52" s="1025"/>
      <c r="CS52" s="1026"/>
      <c r="CT52" s="1026"/>
      <c r="CU52" s="1026"/>
      <c r="CV52" s="1027"/>
      <c r="CW52" s="1025"/>
      <c r="CX52" s="1026"/>
      <c r="CY52" s="1026"/>
      <c r="CZ52" s="1026"/>
      <c r="DA52" s="1027"/>
      <c r="DB52" s="1025"/>
      <c r="DC52" s="1026"/>
      <c r="DD52" s="1026"/>
      <c r="DE52" s="1026"/>
      <c r="DF52" s="1027"/>
      <c r="DG52" s="1025"/>
      <c r="DH52" s="1026"/>
      <c r="DI52" s="1026"/>
      <c r="DJ52" s="1026"/>
      <c r="DK52" s="1027"/>
      <c r="DL52" s="1025"/>
      <c r="DM52" s="1026"/>
      <c r="DN52" s="1026"/>
      <c r="DO52" s="1026"/>
      <c r="DP52" s="1027"/>
      <c r="DQ52" s="1025"/>
      <c r="DR52" s="1026"/>
      <c r="DS52" s="1026"/>
      <c r="DT52" s="1026"/>
      <c r="DU52" s="1027"/>
      <c r="DV52" s="1028"/>
      <c r="DW52" s="1029"/>
      <c r="DX52" s="1029"/>
      <c r="DY52" s="1029"/>
      <c r="DZ52" s="1030"/>
      <c r="EA52" s="215"/>
    </row>
    <row r="53" spans="1:131" ht="26.25" customHeight="1" x14ac:dyDescent="0.15">
      <c r="A53" s="223">
        <v>26</v>
      </c>
      <c r="B53" s="1066"/>
      <c r="C53" s="1067"/>
      <c r="D53" s="1067"/>
      <c r="E53" s="1067"/>
      <c r="F53" s="1067"/>
      <c r="G53" s="1067"/>
      <c r="H53" s="1067"/>
      <c r="I53" s="1067"/>
      <c r="J53" s="1067"/>
      <c r="K53" s="1067"/>
      <c r="L53" s="1067"/>
      <c r="M53" s="1067"/>
      <c r="N53" s="1067"/>
      <c r="O53" s="1067"/>
      <c r="P53" s="1068"/>
      <c r="Q53" s="1069"/>
      <c r="R53" s="1061"/>
      <c r="S53" s="1061"/>
      <c r="T53" s="1061"/>
      <c r="U53" s="1061"/>
      <c r="V53" s="1061"/>
      <c r="W53" s="1061"/>
      <c r="X53" s="1061"/>
      <c r="Y53" s="1061"/>
      <c r="Z53" s="1061"/>
      <c r="AA53" s="1061"/>
      <c r="AB53" s="1061"/>
      <c r="AC53" s="1061"/>
      <c r="AD53" s="1061"/>
      <c r="AE53" s="1070"/>
      <c r="AF53" s="1071"/>
      <c r="AG53" s="1072"/>
      <c r="AH53" s="1072"/>
      <c r="AI53" s="1072"/>
      <c r="AJ53" s="1073"/>
      <c r="AK53" s="1060"/>
      <c r="AL53" s="1061"/>
      <c r="AM53" s="1061"/>
      <c r="AN53" s="1061"/>
      <c r="AO53" s="1061"/>
      <c r="AP53" s="1061"/>
      <c r="AQ53" s="1061"/>
      <c r="AR53" s="1061"/>
      <c r="AS53" s="1061"/>
      <c r="AT53" s="1061"/>
      <c r="AU53" s="1061"/>
      <c r="AV53" s="1061"/>
      <c r="AW53" s="1061"/>
      <c r="AX53" s="1061"/>
      <c r="AY53" s="1061"/>
      <c r="AZ53" s="1062"/>
      <c r="BA53" s="1062"/>
      <c r="BB53" s="1062"/>
      <c r="BC53" s="1062"/>
      <c r="BD53" s="1062"/>
      <c r="BE53" s="1005"/>
      <c r="BF53" s="1005"/>
      <c r="BG53" s="1005"/>
      <c r="BH53" s="1005"/>
      <c r="BI53" s="1006"/>
      <c r="BJ53" s="217"/>
      <c r="BK53" s="217"/>
      <c r="BL53" s="217"/>
      <c r="BM53" s="217"/>
      <c r="BN53" s="217"/>
      <c r="BO53" s="226"/>
      <c r="BP53" s="226"/>
      <c r="BQ53" s="223">
        <v>47</v>
      </c>
      <c r="BR53" s="224"/>
      <c r="BS53" s="1028"/>
      <c r="BT53" s="1029"/>
      <c r="BU53" s="1029"/>
      <c r="BV53" s="1029"/>
      <c r="BW53" s="1029"/>
      <c r="BX53" s="1029"/>
      <c r="BY53" s="1029"/>
      <c r="BZ53" s="1029"/>
      <c r="CA53" s="1029"/>
      <c r="CB53" s="1029"/>
      <c r="CC53" s="1029"/>
      <c r="CD53" s="1029"/>
      <c r="CE53" s="1029"/>
      <c r="CF53" s="1029"/>
      <c r="CG53" s="1050"/>
      <c r="CH53" s="1025"/>
      <c r="CI53" s="1026"/>
      <c r="CJ53" s="1026"/>
      <c r="CK53" s="1026"/>
      <c r="CL53" s="1027"/>
      <c r="CM53" s="1025"/>
      <c r="CN53" s="1026"/>
      <c r="CO53" s="1026"/>
      <c r="CP53" s="1026"/>
      <c r="CQ53" s="1027"/>
      <c r="CR53" s="1025"/>
      <c r="CS53" s="1026"/>
      <c r="CT53" s="1026"/>
      <c r="CU53" s="1026"/>
      <c r="CV53" s="1027"/>
      <c r="CW53" s="1025"/>
      <c r="CX53" s="1026"/>
      <c r="CY53" s="1026"/>
      <c r="CZ53" s="1026"/>
      <c r="DA53" s="1027"/>
      <c r="DB53" s="1025"/>
      <c r="DC53" s="1026"/>
      <c r="DD53" s="1026"/>
      <c r="DE53" s="1026"/>
      <c r="DF53" s="1027"/>
      <c r="DG53" s="1025"/>
      <c r="DH53" s="1026"/>
      <c r="DI53" s="1026"/>
      <c r="DJ53" s="1026"/>
      <c r="DK53" s="1027"/>
      <c r="DL53" s="1025"/>
      <c r="DM53" s="1026"/>
      <c r="DN53" s="1026"/>
      <c r="DO53" s="1026"/>
      <c r="DP53" s="1027"/>
      <c r="DQ53" s="1025"/>
      <c r="DR53" s="1026"/>
      <c r="DS53" s="1026"/>
      <c r="DT53" s="1026"/>
      <c r="DU53" s="1027"/>
      <c r="DV53" s="1028"/>
      <c r="DW53" s="1029"/>
      <c r="DX53" s="1029"/>
      <c r="DY53" s="1029"/>
      <c r="DZ53" s="1030"/>
      <c r="EA53" s="215"/>
    </row>
    <row r="54" spans="1:131" ht="26.25" customHeight="1" x14ac:dyDescent="0.15">
      <c r="A54" s="223">
        <v>27</v>
      </c>
      <c r="B54" s="1066"/>
      <c r="C54" s="1067"/>
      <c r="D54" s="1067"/>
      <c r="E54" s="1067"/>
      <c r="F54" s="1067"/>
      <c r="G54" s="1067"/>
      <c r="H54" s="1067"/>
      <c r="I54" s="1067"/>
      <c r="J54" s="1067"/>
      <c r="K54" s="1067"/>
      <c r="L54" s="1067"/>
      <c r="M54" s="1067"/>
      <c r="N54" s="1067"/>
      <c r="O54" s="1067"/>
      <c r="P54" s="1068"/>
      <c r="Q54" s="1069"/>
      <c r="R54" s="1061"/>
      <c r="S54" s="1061"/>
      <c r="T54" s="1061"/>
      <c r="U54" s="1061"/>
      <c r="V54" s="1061"/>
      <c r="W54" s="1061"/>
      <c r="X54" s="1061"/>
      <c r="Y54" s="1061"/>
      <c r="Z54" s="1061"/>
      <c r="AA54" s="1061"/>
      <c r="AB54" s="1061"/>
      <c r="AC54" s="1061"/>
      <c r="AD54" s="1061"/>
      <c r="AE54" s="1070"/>
      <c r="AF54" s="1071"/>
      <c r="AG54" s="1072"/>
      <c r="AH54" s="1072"/>
      <c r="AI54" s="1072"/>
      <c r="AJ54" s="1073"/>
      <c r="AK54" s="1060"/>
      <c r="AL54" s="1061"/>
      <c r="AM54" s="1061"/>
      <c r="AN54" s="1061"/>
      <c r="AO54" s="1061"/>
      <c r="AP54" s="1061"/>
      <c r="AQ54" s="1061"/>
      <c r="AR54" s="1061"/>
      <c r="AS54" s="1061"/>
      <c r="AT54" s="1061"/>
      <c r="AU54" s="1061"/>
      <c r="AV54" s="1061"/>
      <c r="AW54" s="1061"/>
      <c r="AX54" s="1061"/>
      <c r="AY54" s="1061"/>
      <c r="AZ54" s="1062"/>
      <c r="BA54" s="1062"/>
      <c r="BB54" s="1062"/>
      <c r="BC54" s="1062"/>
      <c r="BD54" s="1062"/>
      <c r="BE54" s="1005"/>
      <c r="BF54" s="1005"/>
      <c r="BG54" s="1005"/>
      <c r="BH54" s="1005"/>
      <c r="BI54" s="1006"/>
      <c r="BJ54" s="217"/>
      <c r="BK54" s="217"/>
      <c r="BL54" s="217"/>
      <c r="BM54" s="217"/>
      <c r="BN54" s="217"/>
      <c r="BO54" s="226"/>
      <c r="BP54" s="226"/>
      <c r="BQ54" s="223">
        <v>48</v>
      </c>
      <c r="BR54" s="224"/>
      <c r="BS54" s="1028"/>
      <c r="BT54" s="1029"/>
      <c r="BU54" s="1029"/>
      <c r="BV54" s="1029"/>
      <c r="BW54" s="1029"/>
      <c r="BX54" s="1029"/>
      <c r="BY54" s="1029"/>
      <c r="BZ54" s="1029"/>
      <c r="CA54" s="1029"/>
      <c r="CB54" s="1029"/>
      <c r="CC54" s="1029"/>
      <c r="CD54" s="1029"/>
      <c r="CE54" s="1029"/>
      <c r="CF54" s="1029"/>
      <c r="CG54" s="1050"/>
      <c r="CH54" s="1025"/>
      <c r="CI54" s="1026"/>
      <c r="CJ54" s="1026"/>
      <c r="CK54" s="1026"/>
      <c r="CL54" s="1027"/>
      <c r="CM54" s="1025"/>
      <c r="CN54" s="1026"/>
      <c r="CO54" s="1026"/>
      <c r="CP54" s="1026"/>
      <c r="CQ54" s="1027"/>
      <c r="CR54" s="1025"/>
      <c r="CS54" s="1026"/>
      <c r="CT54" s="1026"/>
      <c r="CU54" s="1026"/>
      <c r="CV54" s="1027"/>
      <c r="CW54" s="1025"/>
      <c r="CX54" s="1026"/>
      <c r="CY54" s="1026"/>
      <c r="CZ54" s="1026"/>
      <c r="DA54" s="1027"/>
      <c r="DB54" s="1025"/>
      <c r="DC54" s="1026"/>
      <c r="DD54" s="1026"/>
      <c r="DE54" s="1026"/>
      <c r="DF54" s="1027"/>
      <c r="DG54" s="1025"/>
      <c r="DH54" s="1026"/>
      <c r="DI54" s="1026"/>
      <c r="DJ54" s="1026"/>
      <c r="DK54" s="1027"/>
      <c r="DL54" s="1025"/>
      <c r="DM54" s="1026"/>
      <c r="DN54" s="1026"/>
      <c r="DO54" s="1026"/>
      <c r="DP54" s="1027"/>
      <c r="DQ54" s="1025"/>
      <c r="DR54" s="1026"/>
      <c r="DS54" s="1026"/>
      <c r="DT54" s="1026"/>
      <c r="DU54" s="1027"/>
      <c r="DV54" s="1028"/>
      <c r="DW54" s="1029"/>
      <c r="DX54" s="1029"/>
      <c r="DY54" s="1029"/>
      <c r="DZ54" s="1030"/>
      <c r="EA54" s="215"/>
    </row>
    <row r="55" spans="1:131" ht="26.25" customHeight="1" x14ac:dyDescent="0.15">
      <c r="A55" s="223">
        <v>28</v>
      </c>
      <c r="B55" s="1066"/>
      <c r="C55" s="1067"/>
      <c r="D55" s="1067"/>
      <c r="E55" s="1067"/>
      <c r="F55" s="1067"/>
      <c r="G55" s="1067"/>
      <c r="H55" s="1067"/>
      <c r="I55" s="1067"/>
      <c r="J55" s="1067"/>
      <c r="K55" s="1067"/>
      <c r="L55" s="1067"/>
      <c r="M55" s="1067"/>
      <c r="N55" s="1067"/>
      <c r="O55" s="1067"/>
      <c r="P55" s="1068"/>
      <c r="Q55" s="1069"/>
      <c r="R55" s="1061"/>
      <c r="S55" s="1061"/>
      <c r="T55" s="1061"/>
      <c r="U55" s="1061"/>
      <c r="V55" s="1061"/>
      <c r="W55" s="1061"/>
      <c r="X55" s="1061"/>
      <c r="Y55" s="1061"/>
      <c r="Z55" s="1061"/>
      <c r="AA55" s="1061"/>
      <c r="AB55" s="1061"/>
      <c r="AC55" s="1061"/>
      <c r="AD55" s="1061"/>
      <c r="AE55" s="1070"/>
      <c r="AF55" s="1071"/>
      <c r="AG55" s="1072"/>
      <c r="AH55" s="1072"/>
      <c r="AI55" s="1072"/>
      <c r="AJ55" s="1073"/>
      <c r="AK55" s="1060"/>
      <c r="AL55" s="1061"/>
      <c r="AM55" s="1061"/>
      <c r="AN55" s="1061"/>
      <c r="AO55" s="1061"/>
      <c r="AP55" s="1061"/>
      <c r="AQ55" s="1061"/>
      <c r="AR55" s="1061"/>
      <c r="AS55" s="1061"/>
      <c r="AT55" s="1061"/>
      <c r="AU55" s="1061"/>
      <c r="AV55" s="1061"/>
      <c r="AW55" s="1061"/>
      <c r="AX55" s="1061"/>
      <c r="AY55" s="1061"/>
      <c r="AZ55" s="1062"/>
      <c r="BA55" s="1062"/>
      <c r="BB55" s="1062"/>
      <c r="BC55" s="1062"/>
      <c r="BD55" s="1062"/>
      <c r="BE55" s="1005"/>
      <c r="BF55" s="1005"/>
      <c r="BG55" s="1005"/>
      <c r="BH55" s="1005"/>
      <c r="BI55" s="1006"/>
      <c r="BJ55" s="217"/>
      <c r="BK55" s="217"/>
      <c r="BL55" s="217"/>
      <c r="BM55" s="217"/>
      <c r="BN55" s="217"/>
      <c r="BO55" s="226"/>
      <c r="BP55" s="226"/>
      <c r="BQ55" s="223">
        <v>49</v>
      </c>
      <c r="BR55" s="224"/>
      <c r="BS55" s="1028"/>
      <c r="BT55" s="1029"/>
      <c r="BU55" s="1029"/>
      <c r="BV55" s="1029"/>
      <c r="BW55" s="1029"/>
      <c r="BX55" s="1029"/>
      <c r="BY55" s="1029"/>
      <c r="BZ55" s="1029"/>
      <c r="CA55" s="1029"/>
      <c r="CB55" s="1029"/>
      <c r="CC55" s="1029"/>
      <c r="CD55" s="1029"/>
      <c r="CE55" s="1029"/>
      <c r="CF55" s="1029"/>
      <c r="CG55" s="1050"/>
      <c r="CH55" s="1025"/>
      <c r="CI55" s="1026"/>
      <c r="CJ55" s="1026"/>
      <c r="CK55" s="1026"/>
      <c r="CL55" s="1027"/>
      <c r="CM55" s="1025"/>
      <c r="CN55" s="1026"/>
      <c r="CO55" s="1026"/>
      <c r="CP55" s="1026"/>
      <c r="CQ55" s="1027"/>
      <c r="CR55" s="1025"/>
      <c r="CS55" s="1026"/>
      <c r="CT55" s="1026"/>
      <c r="CU55" s="1026"/>
      <c r="CV55" s="1027"/>
      <c r="CW55" s="1025"/>
      <c r="CX55" s="1026"/>
      <c r="CY55" s="1026"/>
      <c r="CZ55" s="1026"/>
      <c r="DA55" s="1027"/>
      <c r="DB55" s="1025"/>
      <c r="DC55" s="1026"/>
      <c r="DD55" s="1026"/>
      <c r="DE55" s="1026"/>
      <c r="DF55" s="1027"/>
      <c r="DG55" s="1025"/>
      <c r="DH55" s="1026"/>
      <c r="DI55" s="1026"/>
      <c r="DJ55" s="1026"/>
      <c r="DK55" s="1027"/>
      <c r="DL55" s="1025"/>
      <c r="DM55" s="1026"/>
      <c r="DN55" s="1026"/>
      <c r="DO55" s="1026"/>
      <c r="DP55" s="1027"/>
      <c r="DQ55" s="1025"/>
      <c r="DR55" s="1026"/>
      <c r="DS55" s="1026"/>
      <c r="DT55" s="1026"/>
      <c r="DU55" s="1027"/>
      <c r="DV55" s="1028"/>
      <c r="DW55" s="1029"/>
      <c r="DX55" s="1029"/>
      <c r="DY55" s="1029"/>
      <c r="DZ55" s="1030"/>
      <c r="EA55" s="215"/>
    </row>
    <row r="56" spans="1:131" ht="26.25" customHeight="1" x14ac:dyDescent="0.15">
      <c r="A56" s="223">
        <v>29</v>
      </c>
      <c r="B56" s="1066"/>
      <c r="C56" s="1067"/>
      <c r="D56" s="1067"/>
      <c r="E56" s="1067"/>
      <c r="F56" s="1067"/>
      <c r="G56" s="1067"/>
      <c r="H56" s="1067"/>
      <c r="I56" s="1067"/>
      <c r="J56" s="1067"/>
      <c r="K56" s="1067"/>
      <c r="L56" s="1067"/>
      <c r="M56" s="1067"/>
      <c r="N56" s="1067"/>
      <c r="O56" s="1067"/>
      <c r="P56" s="1068"/>
      <c r="Q56" s="1069"/>
      <c r="R56" s="1061"/>
      <c r="S56" s="1061"/>
      <c r="T56" s="1061"/>
      <c r="U56" s="1061"/>
      <c r="V56" s="1061"/>
      <c r="W56" s="1061"/>
      <c r="X56" s="1061"/>
      <c r="Y56" s="1061"/>
      <c r="Z56" s="1061"/>
      <c r="AA56" s="1061"/>
      <c r="AB56" s="1061"/>
      <c r="AC56" s="1061"/>
      <c r="AD56" s="1061"/>
      <c r="AE56" s="1070"/>
      <c r="AF56" s="1071"/>
      <c r="AG56" s="1072"/>
      <c r="AH56" s="1072"/>
      <c r="AI56" s="1072"/>
      <c r="AJ56" s="1073"/>
      <c r="AK56" s="1060"/>
      <c r="AL56" s="1061"/>
      <c r="AM56" s="1061"/>
      <c r="AN56" s="1061"/>
      <c r="AO56" s="1061"/>
      <c r="AP56" s="1061"/>
      <c r="AQ56" s="1061"/>
      <c r="AR56" s="1061"/>
      <c r="AS56" s="1061"/>
      <c r="AT56" s="1061"/>
      <c r="AU56" s="1061"/>
      <c r="AV56" s="1061"/>
      <c r="AW56" s="1061"/>
      <c r="AX56" s="1061"/>
      <c r="AY56" s="1061"/>
      <c r="AZ56" s="1062"/>
      <c r="BA56" s="1062"/>
      <c r="BB56" s="1062"/>
      <c r="BC56" s="1062"/>
      <c r="BD56" s="1062"/>
      <c r="BE56" s="1005"/>
      <c r="BF56" s="1005"/>
      <c r="BG56" s="1005"/>
      <c r="BH56" s="1005"/>
      <c r="BI56" s="1006"/>
      <c r="BJ56" s="217"/>
      <c r="BK56" s="217"/>
      <c r="BL56" s="217"/>
      <c r="BM56" s="217"/>
      <c r="BN56" s="217"/>
      <c r="BO56" s="226"/>
      <c r="BP56" s="226"/>
      <c r="BQ56" s="223">
        <v>50</v>
      </c>
      <c r="BR56" s="224"/>
      <c r="BS56" s="1028"/>
      <c r="BT56" s="1029"/>
      <c r="BU56" s="1029"/>
      <c r="BV56" s="1029"/>
      <c r="BW56" s="1029"/>
      <c r="BX56" s="1029"/>
      <c r="BY56" s="1029"/>
      <c r="BZ56" s="1029"/>
      <c r="CA56" s="1029"/>
      <c r="CB56" s="1029"/>
      <c r="CC56" s="1029"/>
      <c r="CD56" s="1029"/>
      <c r="CE56" s="1029"/>
      <c r="CF56" s="1029"/>
      <c r="CG56" s="1050"/>
      <c r="CH56" s="1025"/>
      <c r="CI56" s="1026"/>
      <c r="CJ56" s="1026"/>
      <c r="CK56" s="1026"/>
      <c r="CL56" s="1027"/>
      <c r="CM56" s="1025"/>
      <c r="CN56" s="1026"/>
      <c r="CO56" s="1026"/>
      <c r="CP56" s="1026"/>
      <c r="CQ56" s="1027"/>
      <c r="CR56" s="1025"/>
      <c r="CS56" s="1026"/>
      <c r="CT56" s="1026"/>
      <c r="CU56" s="1026"/>
      <c r="CV56" s="1027"/>
      <c r="CW56" s="1025"/>
      <c r="CX56" s="1026"/>
      <c r="CY56" s="1026"/>
      <c r="CZ56" s="1026"/>
      <c r="DA56" s="1027"/>
      <c r="DB56" s="1025"/>
      <c r="DC56" s="1026"/>
      <c r="DD56" s="1026"/>
      <c r="DE56" s="1026"/>
      <c r="DF56" s="1027"/>
      <c r="DG56" s="1025"/>
      <c r="DH56" s="1026"/>
      <c r="DI56" s="1026"/>
      <c r="DJ56" s="1026"/>
      <c r="DK56" s="1027"/>
      <c r="DL56" s="1025"/>
      <c r="DM56" s="1026"/>
      <c r="DN56" s="1026"/>
      <c r="DO56" s="1026"/>
      <c r="DP56" s="1027"/>
      <c r="DQ56" s="1025"/>
      <c r="DR56" s="1026"/>
      <c r="DS56" s="1026"/>
      <c r="DT56" s="1026"/>
      <c r="DU56" s="1027"/>
      <c r="DV56" s="1028"/>
      <c r="DW56" s="1029"/>
      <c r="DX56" s="1029"/>
      <c r="DY56" s="1029"/>
      <c r="DZ56" s="1030"/>
      <c r="EA56" s="215"/>
    </row>
    <row r="57" spans="1:131" ht="26.25" customHeight="1" x14ac:dyDescent="0.15">
      <c r="A57" s="223">
        <v>30</v>
      </c>
      <c r="B57" s="1066"/>
      <c r="C57" s="1067"/>
      <c r="D57" s="1067"/>
      <c r="E57" s="1067"/>
      <c r="F57" s="1067"/>
      <c r="G57" s="1067"/>
      <c r="H57" s="1067"/>
      <c r="I57" s="1067"/>
      <c r="J57" s="1067"/>
      <c r="K57" s="1067"/>
      <c r="L57" s="1067"/>
      <c r="M57" s="1067"/>
      <c r="N57" s="1067"/>
      <c r="O57" s="1067"/>
      <c r="P57" s="1068"/>
      <c r="Q57" s="1069"/>
      <c r="R57" s="1061"/>
      <c r="S57" s="1061"/>
      <c r="T57" s="1061"/>
      <c r="U57" s="1061"/>
      <c r="V57" s="1061"/>
      <c r="W57" s="1061"/>
      <c r="X57" s="1061"/>
      <c r="Y57" s="1061"/>
      <c r="Z57" s="1061"/>
      <c r="AA57" s="1061"/>
      <c r="AB57" s="1061"/>
      <c r="AC57" s="1061"/>
      <c r="AD57" s="1061"/>
      <c r="AE57" s="1070"/>
      <c r="AF57" s="1071"/>
      <c r="AG57" s="1072"/>
      <c r="AH57" s="1072"/>
      <c r="AI57" s="1072"/>
      <c r="AJ57" s="1073"/>
      <c r="AK57" s="1060"/>
      <c r="AL57" s="1061"/>
      <c r="AM57" s="1061"/>
      <c r="AN57" s="1061"/>
      <c r="AO57" s="1061"/>
      <c r="AP57" s="1061"/>
      <c r="AQ57" s="1061"/>
      <c r="AR57" s="1061"/>
      <c r="AS57" s="1061"/>
      <c r="AT57" s="1061"/>
      <c r="AU57" s="1061"/>
      <c r="AV57" s="1061"/>
      <c r="AW57" s="1061"/>
      <c r="AX57" s="1061"/>
      <c r="AY57" s="1061"/>
      <c r="AZ57" s="1062"/>
      <c r="BA57" s="1062"/>
      <c r="BB57" s="1062"/>
      <c r="BC57" s="1062"/>
      <c r="BD57" s="1062"/>
      <c r="BE57" s="1005"/>
      <c r="BF57" s="1005"/>
      <c r="BG57" s="1005"/>
      <c r="BH57" s="1005"/>
      <c r="BI57" s="1006"/>
      <c r="BJ57" s="217"/>
      <c r="BK57" s="217"/>
      <c r="BL57" s="217"/>
      <c r="BM57" s="217"/>
      <c r="BN57" s="217"/>
      <c r="BO57" s="226"/>
      <c r="BP57" s="226"/>
      <c r="BQ57" s="223">
        <v>51</v>
      </c>
      <c r="BR57" s="224"/>
      <c r="BS57" s="1028"/>
      <c r="BT57" s="1029"/>
      <c r="BU57" s="1029"/>
      <c r="BV57" s="1029"/>
      <c r="BW57" s="1029"/>
      <c r="BX57" s="1029"/>
      <c r="BY57" s="1029"/>
      <c r="BZ57" s="1029"/>
      <c r="CA57" s="1029"/>
      <c r="CB57" s="1029"/>
      <c r="CC57" s="1029"/>
      <c r="CD57" s="1029"/>
      <c r="CE57" s="1029"/>
      <c r="CF57" s="1029"/>
      <c r="CG57" s="1050"/>
      <c r="CH57" s="1025"/>
      <c r="CI57" s="1026"/>
      <c r="CJ57" s="1026"/>
      <c r="CK57" s="1026"/>
      <c r="CL57" s="1027"/>
      <c r="CM57" s="1025"/>
      <c r="CN57" s="1026"/>
      <c r="CO57" s="1026"/>
      <c r="CP57" s="1026"/>
      <c r="CQ57" s="1027"/>
      <c r="CR57" s="1025"/>
      <c r="CS57" s="1026"/>
      <c r="CT57" s="1026"/>
      <c r="CU57" s="1026"/>
      <c r="CV57" s="1027"/>
      <c r="CW57" s="1025"/>
      <c r="CX57" s="1026"/>
      <c r="CY57" s="1026"/>
      <c r="CZ57" s="1026"/>
      <c r="DA57" s="1027"/>
      <c r="DB57" s="1025"/>
      <c r="DC57" s="1026"/>
      <c r="DD57" s="1026"/>
      <c r="DE57" s="1026"/>
      <c r="DF57" s="1027"/>
      <c r="DG57" s="1025"/>
      <c r="DH57" s="1026"/>
      <c r="DI57" s="1026"/>
      <c r="DJ57" s="1026"/>
      <c r="DK57" s="1027"/>
      <c r="DL57" s="1025"/>
      <c r="DM57" s="1026"/>
      <c r="DN57" s="1026"/>
      <c r="DO57" s="1026"/>
      <c r="DP57" s="1027"/>
      <c r="DQ57" s="1025"/>
      <c r="DR57" s="1026"/>
      <c r="DS57" s="1026"/>
      <c r="DT57" s="1026"/>
      <c r="DU57" s="1027"/>
      <c r="DV57" s="1028"/>
      <c r="DW57" s="1029"/>
      <c r="DX57" s="1029"/>
      <c r="DY57" s="1029"/>
      <c r="DZ57" s="1030"/>
      <c r="EA57" s="215"/>
    </row>
    <row r="58" spans="1:131" ht="26.25" customHeight="1" x14ac:dyDescent="0.15">
      <c r="A58" s="223">
        <v>31</v>
      </c>
      <c r="B58" s="1066"/>
      <c r="C58" s="1067"/>
      <c r="D58" s="1067"/>
      <c r="E58" s="1067"/>
      <c r="F58" s="1067"/>
      <c r="G58" s="1067"/>
      <c r="H58" s="1067"/>
      <c r="I58" s="1067"/>
      <c r="J58" s="1067"/>
      <c r="K58" s="1067"/>
      <c r="L58" s="1067"/>
      <c r="M58" s="1067"/>
      <c r="N58" s="1067"/>
      <c r="O58" s="1067"/>
      <c r="P58" s="1068"/>
      <c r="Q58" s="1069"/>
      <c r="R58" s="1061"/>
      <c r="S58" s="1061"/>
      <c r="T58" s="1061"/>
      <c r="U58" s="1061"/>
      <c r="V58" s="1061"/>
      <c r="W58" s="1061"/>
      <c r="X58" s="1061"/>
      <c r="Y58" s="1061"/>
      <c r="Z58" s="1061"/>
      <c r="AA58" s="1061"/>
      <c r="AB58" s="1061"/>
      <c r="AC58" s="1061"/>
      <c r="AD58" s="1061"/>
      <c r="AE58" s="1070"/>
      <c r="AF58" s="1071"/>
      <c r="AG58" s="1072"/>
      <c r="AH58" s="1072"/>
      <c r="AI58" s="1072"/>
      <c r="AJ58" s="1073"/>
      <c r="AK58" s="1060"/>
      <c r="AL58" s="1061"/>
      <c r="AM58" s="1061"/>
      <c r="AN58" s="1061"/>
      <c r="AO58" s="1061"/>
      <c r="AP58" s="1061"/>
      <c r="AQ58" s="1061"/>
      <c r="AR58" s="1061"/>
      <c r="AS58" s="1061"/>
      <c r="AT58" s="1061"/>
      <c r="AU58" s="1061"/>
      <c r="AV58" s="1061"/>
      <c r="AW58" s="1061"/>
      <c r="AX58" s="1061"/>
      <c r="AY58" s="1061"/>
      <c r="AZ58" s="1062"/>
      <c r="BA58" s="1062"/>
      <c r="BB58" s="1062"/>
      <c r="BC58" s="1062"/>
      <c r="BD58" s="1062"/>
      <c r="BE58" s="1005"/>
      <c r="BF58" s="1005"/>
      <c r="BG58" s="1005"/>
      <c r="BH58" s="1005"/>
      <c r="BI58" s="1006"/>
      <c r="BJ58" s="217"/>
      <c r="BK58" s="217"/>
      <c r="BL58" s="217"/>
      <c r="BM58" s="217"/>
      <c r="BN58" s="217"/>
      <c r="BO58" s="226"/>
      <c r="BP58" s="226"/>
      <c r="BQ58" s="223">
        <v>52</v>
      </c>
      <c r="BR58" s="224"/>
      <c r="BS58" s="1028"/>
      <c r="BT58" s="1029"/>
      <c r="BU58" s="1029"/>
      <c r="BV58" s="1029"/>
      <c r="BW58" s="1029"/>
      <c r="BX58" s="1029"/>
      <c r="BY58" s="1029"/>
      <c r="BZ58" s="1029"/>
      <c r="CA58" s="1029"/>
      <c r="CB58" s="1029"/>
      <c r="CC58" s="1029"/>
      <c r="CD58" s="1029"/>
      <c r="CE58" s="1029"/>
      <c r="CF58" s="1029"/>
      <c r="CG58" s="1050"/>
      <c r="CH58" s="1025"/>
      <c r="CI58" s="1026"/>
      <c r="CJ58" s="1026"/>
      <c r="CK58" s="1026"/>
      <c r="CL58" s="1027"/>
      <c r="CM58" s="1025"/>
      <c r="CN58" s="1026"/>
      <c r="CO58" s="1026"/>
      <c r="CP58" s="1026"/>
      <c r="CQ58" s="1027"/>
      <c r="CR58" s="1025"/>
      <c r="CS58" s="1026"/>
      <c r="CT58" s="1026"/>
      <c r="CU58" s="1026"/>
      <c r="CV58" s="1027"/>
      <c r="CW58" s="1025"/>
      <c r="CX58" s="1026"/>
      <c r="CY58" s="1026"/>
      <c r="CZ58" s="1026"/>
      <c r="DA58" s="1027"/>
      <c r="DB58" s="1025"/>
      <c r="DC58" s="1026"/>
      <c r="DD58" s="1026"/>
      <c r="DE58" s="1026"/>
      <c r="DF58" s="1027"/>
      <c r="DG58" s="1025"/>
      <c r="DH58" s="1026"/>
      <c r="DI58" s="1026"/>
      <c r="DJ58" s="1026"/>
      <c r="DK58" s="1027"/>
      <c r="DL58" s="1025"/>
      <c r="DM58" s="1026"/>
      <c r="DN58" s="1026"/>
      <c r="DO58" s="1026"/>
      <c r="DP58" s="1027"/>
      <c r="DQ58" s="1025"/>
      <c r="DR58" s="1026"/>
      <c r="DS58" s="1026"/>
      <c r="DT58" s="1026"/>
      <c r="DU58" s="1027"/>
      <c r="DV58" s="1028"/>
      <c r="DW58" s="1029"/>
      <c r="DX58" s="1029"/>
      <c r="DY58" s="1029"/>
      <c r="DZ58" s="1030"/>
      <c r="EA58" s="215"/>
    </row>
    <row r="59" spans="1:131" ht="26.25" customHeight="1" x14ac:dyDescent="0.15">
      <c r="A59" s="223">
        <v>32</v>
      </c>
      <c r="B59" s="1066"/>
      <c r="C59" s="1067"/>
      <c r="D59" s="1067"/>
      <c r="E59" s="1067"/>
      <c r="F59" s="1067"/>
      <c r="G59" s="1067"/>
      <c r="H59" s="1067"/>
      <c r="I59" s="1067"/>
      <c r="J59" s="1067"/>
      <c r="K59" s="1067"/>
      <c r="L59" s="1067"/>
      <c r="M59" s="1067"/>
      <c r="N59" s="1067"/>
      <c r="O59" s="1067"/>
      <c r="P59" s="1068"/>
      <c r="Q59" s="1069"/>
      <c r="R59" s="1061"/>
      <c r="S59" s="1061"/>
      <c r="T59" s="1061"/>
      <c r="U59" s="1061"/>
      <c r="V59" s="1061"/>
      <c r="W59" s="1061"/>
      <c r="X59" s="1061"/>
      <c r="Y59" s="1061"/>
      <c r="Z59" s="1061"/>
      <c r="AA59" s="1061"/>
      <c r="AB59" s="1061"/>
      <c r="AC59" s="1061"/>
      <c r="AD59" s="1061"/>
      <c r="AE59" s="1070"/>
      <c r="AF59" s="1071"/>
      <c r="AG59" s="1072"/>
      <c r="AH59" s="1072"/>
      <c r="AI59" s="1072"/>
      <c r="AJ59" s="1073"/>
      <c r="AK59" s="1060"/>
      <c r="AL59" s="1061"/>
      <c r="AM59" s="1061"/>
      <c r="AN59" s="1061"/>
      <c r="AO59" s="1061"/>
      <c r="AP59" s="1061"/>
      <c r="AQ59" s="1061"/>
      <c r="AR59" s="1061"/>
      <c r="AS59" s="1061"/>
      <c r="AT59" s="1061"/>
      <c r="AU59" s="1061"/>
      <c r="AV59" s="1061"/>
      <c r="AW59" s="1061"/>
      <c r="AX59" s="1061"/>
      <c r="AY59" s="1061"/>
      <c r="AZ59" s="1062"/>
      <c r="BA59" s="1062"/>
      <c r="BB59" s="1062"/>
      <c r="BC59" s="1062"/>
      <c r="BD59" s="1062"/>
      <c r="BE59" s="1005"/>
      <c r="BF59" s="1005"/>
      <c r="BG59" s="1005"/>
      <c r="BH59" s="1005"/>
      <c r="BI59" s="1006"/>
      <c r="BJ59" s="217"/>
      <c r="BK59" s="217"/>
      <c r="BL59" s="217"/>
      <c r="BM59" s="217"/>
      <c r="BN59" s="217"/>
      <c r="BO59" s="226"/>
      <c r="BP59" s="226"/>
      <c r="BQ59" s="223">
        <v>53</v>
      </c>
      <c r="BR59" s="224"/>
      <c r="BS59" s="1028"/>
      <c r="BT59" s="1029"/>
      <c r="BU59" s="1029"/>
      <c r="BV59" s="1029"/>
      <c r="BW59" s="1029"/>
      <c r="BX59" s="1029"/>
      <c r="BY59" s="1029"/>
      <c r="BZ59" s="1029"/>
      <c r="CA59" s="1029"/>
      <c r="CB59" s="1029"/>
      <c r="CC59" s="1029"/>
      <c r="CD59" s="1029"/>
      <c r="CE59" s="1029"/>
      <c r="CF59" s="1029"/>
      <c r="CG59" s="1050"/>
      <c r="CH59" s="1025"/>
      <c r="CI59" s="1026"/>
      <c r="CJ59" s="1026"/>
      <c r="CK59" s="1026"/>
      <c r="CL59" s="1027"/>
      <c r="CM59" s="1025"/>
      <c r="CN59" s="1026"/>
      <c r="CO59" s="1026"/>
      <c r="CP59" s="1026"/>
      <c r="CQ59" s="1027"/>
      <c r="CR59" s="1025"/>
      <c r="CS59" s="1026"/>
      <c r="CT59" s="1026"/>
      <c r="CU59" s="1026"/>
      <c r="CV59" s="1027"/>
      <c r="CW59" s="1025"/>
      <c r="CX59" s="1026"/>
      <c r="CY59" s="1026"/>
      <c r="CZ59" s="1026"/>
      <c r="DA59" s="1027"/>
      <c r="DB59" s="1025"/>
      <c r="DC59" s="1026"/>
      <c r="DD59" s="1026"/>
      <c r="DE59" s="1026"/>
      <c r="DF59" s="1027"/>
      <c r="DG59" s="1025"/>
      <c r="DH59" s="1026"/>
      <c r="DI59" s="1026"/>
      <c r="DJ59" s="1026"/>
      <c r="DK59" s="1027"/>
      <c r="DL59" s="1025"/>
      <c r="DM59" s="1026"/>
      <c r="DN59" s="1026"/>
      <c r="DO59" s="1026"/>
      <c r="DP59" s="1027"/>
      <c r="DQ59" s="1025"/>
      <c r="DR59" s="1026"/>
      <c r="DS59" s="1026"/>
      <c r="DT59" s="1026"/>
      <c r="DU59" s="1027"/>
      <c r="DV59" s="1028"/>
      <c r="DW59" s="1029"/>
      <c r="DX59" s="1029"/>
      <c r="DY59" s="1029"/>
      <c r="DZ59" s="1030"/>
      <c r="EA59" s="215"/>
    </row>
    <row r="60" spans="1:131" ht="26.25" customHeight="1" x14ac:dyDescent="0.15">
      <c r="A60" s="223">
        <v>33</v>
      </c>
      <c r="B60" s="1066"/>
      <c r="C60" s="1067"/>
      <c r="D60" s="1067"/>
      <c r="E60" s="1067"/>
      <c r="F60" s="1067"/>
      <c r="G60" s="1067"/>
      <c r="H60" s="1067"/>
      <c r="I60" s="1067"/>
      <c r="J60" s="1067"/>
      <c r="K60" s="1067"/>
      <c r="L60" s="1067"/>
      <c r="M60" s="1067"/>
      <c r="N60" s="1067"/>
      <c r="O60" s="1067"/>
      <c r="P60" s="1068"/>
      <c r="Q60" s="1069"/>
      <c r="R60" s="1061"/>
      <c r="S60" s="1061"/>
      <c r="T60" s="1061"/>
      <c r="U60" s="1061"/>
      <c r="V60" s="1061"/>
      <c r="W60" s="1061"/>
      <c r="X60" s="1061"/>
      <c r="Y60" s="1061"/>
      <c r="Z60" s="1061"/>
      <c r="AA60" s="1061"/>
      <c r="AB60" s="1061"/>
      <c r="AC60" s="1061"/>
      <c r="AD60" s="1061"/>
      <c r="AE60" s="1070"/>
      <c r="AF60" s="1071"/>
      <c r="AG60" s="1072"/>
      <c r="AH60" s="1072"/>
      <c r="AI60" s="1072"/>
      <c r="AJ60" s="1073"/>
      <c r="AK60" s="1060"/>
      <c r="AL60" s="1061"/>
      <c r="AM60" s="1061"/>
      <c r="AN60" s="1061"/>
      <c r="AO60" s="1061"/>
      <c r="AP60" s="1061"/>
      <c r="AQ60" s="1061"/>
      <c r="AR60" s="1061"/>
      <c r="AS60" s="1061"/>
      <c r="AT60" s="1061"/>
      <c r="AU60" s="1061"/>
      <c r="AV60" s="1061"/>
      <c r="AW60" s="1061"/>
      <c r="AX60" s="1061"/>
      <c r="AY60" s="1061"/>
      <c r="AZ60" s="1062"/>
      <c r="BA60" s="1062"/>
      <c r="BB60" s="1062"/>
      <c r="BC60" s="1062"/>
      <c r="BD60" s="1062"/>
      <c r="BE60" s="1005"/>
      <c r="BF60" s="1005"/>
      <c r="BG60" s="1005"/>
      <c r="BH60" s="1005"/>
      <c r="BI60" s="1006"/>
      <c r="BJ60" s="217"/>
      <c r="BK60" s="217"/>
      <c r="BL60" s="217"/>
      <c r="BM60" s="217"/>
      <c r="BN60" s="217"/>
      <c r="BO60" s="226"/>
      <c r="BP60" s="226"/>
      <c r="BQ60" s="223">
        <v>54</v>
      </c>
      <c r="BR60" s="224"/>
      <c r="BS60" s="1028"/>
      <c r="BT60" s="1029"/>
      <c r="BU60" s="1029"/>
      <c r="BV60" s="1029"/>
      <c r="BW60" s="1029"/>
      <c r="BX60" s="1029"/>
      <c r="BY60" s="1029"/>
      <c r="BZ60" s="1029"/>
      <c r="CA60" s="1029"/>
      <c r="CB60" s="1029"/>
      <c r="CC60" s="1029"/>
      <c r="CD60" s="1029"/>
      <c r="CE60" s="1029"/>
      <c r="CF60" s="1029"/>
      <c r="CG60" s="1050"/>
      <c r="CH60" s="1025"/>
      <c r="CI60" s="1026"/>
      <c r="CJ60" s="1026"/>
      <c r="CK60" s="1026"/>
      <c r="CL60" s="1027"/>
      <c r="CM60" s="1025"/>
      <c r="CN60" s="1026"/>
      <c r="CO60" s="1026"/>
      <c r="CP60" s="1026"/>
      <c r="CQ60" s="1027"/>
      <c r="CR60" s="1025"/>
      <c r="CS60" s="1026"/>
      <c r="CT60" s="1026"/>
      <c r="CU60" s="1026"/>
      <c r="CV60" s="1027"/>
      <c r="CW60" s="1025"/>
      <c r="CX60" s="1026"/>
      <c r="CY60" s="1026"/>
      <c r="CZ60" s="1026"/>
      <c r="DA60" s="1027"/>
      <c r="DB60" s="1025"/>
      <c r="DC60" s="1026"/>
      <c r="DD60" s="1026"/>
      <c r="DE60" s="1026"/>
      <c r="DF60" s="1027"/>
      <c r="DG60" s="1025"/>
      <c r="DH60" s="1026"/>
      <c r="DI60" s="1026"/>
      <c r="DJ60" s="1026"/>
      <c r="DK60" s="1027"/>
      <c r="DL60" s="1025"/>
      <c r="DM60" s="1026"/>
      <c r="DN60" s="1026"/>
      <c r="DO60" s="1026"/>
      <c r="DP60" s="1027"/>
      <c r="DQ60" s="1025"/>
      <c r="DR60" s="1026"/>
      <c r="DS60" s="1026"/>
      <c r="DT60" s="1026"/>
      <c r="DU60" s="1027"/>
      <c r="DV60" s="1028"/>
      <c r="DW60" s="1029"/>
      <c r="DX60" s="1029"/>
      <c r="DY60" s="1029"/>
      <c r="DZ60" s="1030"/>
      <c r="EA60" s="215"/>
    </row>
    <row r="61" spans="1:131" ht="26.25" customHeight="1" thickBot="1" x14ac:dyDescent="0.2">
      <c r="A61" s="223">
        <v>34</v>
      </c>
      <c r="B61" s="1066"/>
      <c r="C61" s="1067"/>
      <c r="D61" s="1067"/>
      <c r="E61" s="1067"/>
      <c r="F61" s="1067"/>
      <c r="G61" s="1067"/>
      <c r="H61" s="1067"/>
      <c r="I61" s="1067"/>
      <c r="J61" s="1067"/>
      <c r="K61" s="1067"/>
      <c r="L61" s="1067"/>
      <c r="M61" s="1067"/>
      <c r="N61" s="1067"/>
      <c r="O61" s="1067"/>
      <c r="P61" s="1068"/>
      <c r="Q61" s="1069"/>
      <c r="R61" s="1061"/>
      <c r="S61" s="1061"/>
      <c r="T61" s="1061"/>
      <c r="U61" s="1061"/>
      <c r="V61" s="1061"/>
      <c r="W61" s="1061"/>
      <c r="X61" s="1061"/>
      <c r="Y61" s="1061"/>
      <c r="Z61" s="1061"/>
      <c r="AA61" s="1061"/>
      <c r="AB61" s="1061"/>
      <c r="AC61" s="1061"/>
      <c r="AD61" s="1061"/>
      <c r="AE61" s="1070"/>
      <c r="AF61" s="1071"/>
      <c r="AG61" s="1072"/>
      <c r="AH61" s="1072"/>
      <c r="AI61" s="1072"/>
      <c r="AJ61" s="1073"/>
      <c r="AK61" s="1060"/>
      <c r="AL61" s="1061"/>
      <c r="AM61" s="1061"/>
      <c r="AN61" s="1061"/>
      <c r="AO61" s="1061"/>
      <c r="AP61" s="1061"/>
      <c r="AQ61" s="1061"/>
      <c r="AR61" s="1061"/>
      <c r="AS61" s="1061"/>
      <c r="AT61" s="1061"/>
      <c r="AU61" s="1061"/>
      <c r="AV61" s="1061"/>
      <c r="AW61" s="1061"/>
      <c r="AX61" s="1061"/>
      <c r="AY61" s="1061"/>
      <c r="AZ61" s="1062"/>
      <c r="BA61" s="1062"/>
      <c r="BB61" s="1062"/>
      <c r="BC61" s="1062"/>
      <c r="BD61" s="1062"/>
      <c r="BE61" s="1005"/>
      <c r="BF61" s="1005"/>
      <c r="BG61" s="1005"/>
      <c r="BH61" s="1005"/>
      <c r="BI61" s="1006"/>
      <c r="BJ61" s="217"/>
      <c r="BK61" s="217"/>
      <c r="BL61" s="217"/>
      <c r="BM61" s="217"/>
      <c r="BN61" s="217"/>
      <c r="BO61" s="226"/>
      <c r="BP61" s="226"/>
      <c r="BQ61" s="223">
        <v>55</v>
      </c>
      <c r="BR61" s="224"/>
      <c r="BS61" s="1028"/>
      <c r="BT61" s="1029"/>
      <c r="BU61" s="1029"/>
      <c r="BV61" s="1029"/>
      <c r="BW61" s="1029"/>
      <c r="BX61" s="1029"/>
      <c r="BY61" s="1029"/>
      <c r="BZ61" s="1029"/>
      <c r="CA61" s="1029"/>
      <c r="CB61" s="1029"/>
      <c r="CC61" s="1029"/>
      <c r="CD61" s="1029"/>
      <c r="CE61" s="1029"/>
      <c r="CF61" s="1029"/>
      <c r="CG61" s="1050"/>
      <c r="CH61" s="1025"/>
      <c r="CI61" s="1026"/>
      <c r="CJ61" s="1026"/>
      <c r="CK61" s="1026"/>
      <c r="CL61" s="1027"/>
      <c r="CM61" s="1025"/>
      <c r="CN61" s="1026"/>
      <c r="CO61" s="1026"/>
      <c r="CP61" s="1026"/>
      <c r="CQ61" s="1027"/>
      <c r="CR61" s="1025"/>
      <c r="CS61" s="1026"/>
      <c r="CT61" s="1026"/>
      <c r="CU61" s="1026"/>
      <c r="CV61" s="1027"/>
      <c r="CW61" s="1025"/>
      <c r="CX61" s="1026"/>
      <c r="CY61" s="1026"/>
      <c r="CZ61" s="1026"/>
      <c r="DA61" s="1027"/>
      <c r="DB61" s="1025"/>
      <c r="DC61" s="1026"/>
      <c r="DD61" s="1026"/>
      <c r="DE61" s="1026"/>
      <c r="DF61" s="1027"/>
      <c r="DG61" s="1025"/>
      <c r="DH61" s="1026"/>
      <c r="DI61" s="1026"/>
      <c r="DJ61" s="1026"/>
      <c r="DK61" s="1027"/>
      <c r="DL61" s="1025"/>
      <c r="DM61" s="1026"/>
      <c r="DN61" s="1026"/>
      <c r="DO61" s="1026"/>
      <c r="DP61" s="1027"/>
      <c r="DQ61" s="1025"/>
      <c r="DR61" s="1026"/>
      <c r="DS61" s="1026"/>
      <c r="DT61" s="1026"/>
      <c r="DU61" s="1027"/>
      <c r="DV61" s="1028"/>
      <c r="DW61" s="1029"/>
      <c r="DX61" s="1029"/>
      <c r="DY61" s="1029"/>
      <c r="DZ61" s="1030"/>
      <c r="EA61" s="215"/>
    </row>
    <row r="62" spans="1:131" ht="26.25" customHeight="1" x14ac:dyDescent="0.15">
      <c r="A62" s="223">
        <v>35</v>
      </c>
      <c r="B62" s="1066"/>
      <c r="C62" s="1067"/>
      <c r="D62" s="1067"/>
      <c r="E62" s="1067"/>
      <c r="F62" s="1067"/>
      <c r="G62" s="1067"/>
      <c r="H62" s="1067"/>
      <c r="I62" s="1067"/>
      <c r="J62" s="1067"/>
      <c r="K62" s="1067"/>
      <c r="L62" s="1067"/>
      <c r="M62" s="1067"/>
      <c r="N62" s="1067"/>
      <c r="O62" s="1067"/>
      <c r="P62" s="1068"/>
      <c r="Q62" s="1069"/>
      <c r="R62" s="1061"/>
      <c r="S62" s="1061"/>
      <c r="T62" s="1061"/>
      <c r="U62" s="1061"/>
      <c r="V62" s="1061"/>
      <c r="W62" s="1061"/>
      <c r="X62" s="1061"/>
      <c r="Y62" s="1061"/>
      <c r="Z62" s="1061"/>
      <c r="AA62" s="1061"/>
      <c r="AB62" s="1061"/>
      <c r="AC62" s="1061"/>
      <c r="AD62" s="1061"/>
      <c r="AE62" s="1070"/>
      <c r="AF62" s="1071"/>
      <c r="AG62" s="1072"/>
      <c r="AH62" s="1072"/>
      <c r="AI62" s="1072"/>
      <c r="AJ62" s="1073"/>
      <c r="AK62" s="1060"/>
      <c r="AL62" s="1061"/>
      <c r="AM62" s="1061"/>
      <c r="AN62" s="1061"/>
      <c r="AO62" s="1061"/>
      <c r="AP62" s="1061"/>
      <c r="AQ62" s="1061"/>
      <c r="AR62" s="1061"/>
      <c r="AS62" s="1061"/>
      <c r="AT62" s="1061"/>
      <c r="AU62" s="1061"/>
      <c r="AV62" s="1061"/>
      <c r="AW62" s="1061"/>
      <c r="AX62" s="1061"/>
      <c r="AY62" s="1061"/>
      <c r="AZ62" s="1062"/>
      <c r="BA62" s="1062"/>
      <c r="BB62" s="1062"/>
      <c r="BC62" s="1062"/>
      <c r="BD62" s="1062"/>
      <c r="BE62" s="1005"/>
      <c r="BF62" s="1005"/>
      <c r="BG62" s="1005"/>
      <c r="BH62" s="1005"/>
      <c r="BI62" s="1006"/>
      <c r="BJ62" s="1063" t="s">
        <v>420</v>
      </c>
      <c r="BK62" s="1064"/>
      <c r="BL62" s="1064"/>
      <c r="BM62" s="1064"/>
      <c r="BN62" s="1065"/>
      <c r="BO62" s="226"/>
      <c r="BP62" s="226"/>
      <c r="BQ62" s="223">
        <v>56</v>
      </c>
      <c r="BR62" s="224"/>
      <c r="BS62" s="1028"/>
      <c r="BT62" s="1029"/>
      <c r="BU62" s="1029"/>
      <c r="BV62" s="1029"/>
      <c r="BW62" s="1029"/>
      <c r="BX62" s="1029"/>
      <c r="BY62" s="1029"/>
      <c r="BZ62" s="1029"/>
      <c r="CA62" s="1029"/>
      <c r="CB62" s="1029"/>
      <c r="CC62" s="1029"/>
      <c r="CD62" s="1029"/>
      <c r="CE62" s="1029"/>
      <c r="CF62" s="1029"/>
      <c r="CG62" s="1050"/>
      <c r="CH62" s="1025"/>
      <c r="CI62" s="1026"/>
      <c r="CJ62" s="1026"/>
      <c r="CK62" s="1026"/>
      <c r="CL62" s="1027"/>
      <c r="CM62" s="1025"/>
      <c r="CN62" s="1026"/>
      <c r="CO62" s="1026"/>
      <c r="CP62" s="1026"/>
      <c r="CQ62" s="1027"/>
      <c r="CR62" s="1025"/>
      <c r="CS62" s="1026"/>
      <c r="CT62" s="1026"/>
      <c r="CU62" s="1026"/>
      <c r="CV62" s="1027"/>
      <c r="CW62" s="1025"/>
      <c r="CX62" s="1026"/>
      <c r="CY62" s="1026"/>
      <c r="CZ62" s="1026"/>
      <c r="DA62" s="1027"/>
      <c r="DB62" s="1025"/>
      <c r="DC62" s="1026"/>
      <c r="DD62" s="1026"/>
      <c r="DE62" s="1026"/>
      <c r="DF62" s="1027"/>
      <c r="DG62" s="1025"/>
      <c r="DH62" s="1026"/>
      <c r="DI62" s="1026"/>
      <c r="DJ62" s="1026"/>
      <c r="DK62" s="1027"/>
      <c r="DL62" s="1025"/>
      <c r="DM62" s="1026"/>
      <c r="DN62" s="1026"/>
      <c r="DO62" s="1026"/>
      <c r="DP62" s="1027"/>
      <c r="DQ62" s="1025"/>
      <c r="DR62" s="1026"/>
      <c r="DS62" s="1026"/>
      <c r="DT62" s="1026"/>
      <c r="DU62" s="1027"/>
      <c r="DV62" s="1028"/>
      <c r="DW62" s="1029"/>
      <c r="DX62" s="1029"/>
      <c r="DY62" s="1029"/>
      <c r="DZ62" s="1030"/>
      <c r="EA62" s="215"/>
    </row>
    <row r="63" spans="1:131" ht="26.25" customHeight="1" thickBot="1" x14ac:dyDescent="0.2">
      <c r="A63" s="225" t="s">
        <v>398</v>
      </c>
      <c r="B63" s="970" t="s">
        <v>421</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6"/>
      <c r="AF63" s="1057">
        <v>234</v>
      </c>
      <c r="AG63" s="992"/>
      <c r="AH63" s="992"/>
      <c r="AI63" s="992"/>
      <c r="AJ63" s="1058"/>
      <c r="AK63" s="1059"/>
      <c r="AL63" s="996"/>
      <c r="AM63" s="996"/>
      <c r="AN63" s="996"/>
      <c r="AO63" s="996"/>
      <c r="AP63" s="992">
        <v>956</v>
      </c>
      <c r="AQ63" s="992"/>
      <c r="AR63" s="992"/>
      <c r="AS63" s="992"/>
      <c r="AT63" s="992"/>
      <c r="AU63" s="992"/>
      <c r="AV63" s="992"/>
      <c r="AW63" s="992"/>
      <c r="AX63" s="992"/>
      <c r="AY63" s="992"/>
      <c r="AZ63" s="1053"/>
      <c r="BA63" s="1053"/>
      <c r="BB63" s="1053"/>
      <c r="BC63" s="1053"/>
      <c r="BD63" s="1053"/>
      <c r="BE63" s="993"/>
      <c r="BF63" s="993"/>
      <c r="BG63" s="993"/>
      <c r="BH63" s="993"/>
      <c r="BI63" s="994"/>
      <c r="BJ63" s="1054" t="s">
        <v>422</v>
      </c>
      <c r="BK63" s="986"/>
      <c r="BL63" s="986"/>
      <c r="BM63" s="986"/>
      <c r="BN63" s="1055"/>
      <c r="BO63" s="226"/>
      <c r="BP63" s="226"/>
      <c r="BQ63" s="223">
        <v>57</v>
      </c>
      <c r="BR63" s="224"/>
      <c r="BS63" s="1028"/>
      <c r="BT63" s="1029"/>
      <c r="BU63" s="1029"/>
      <c r="BV63" s="1029"/>
      <c r="BW63" s="1029"/>
      <c r="BX63" s="1029"/>
      <c r="BY63" s="1029"/>
      <c r="BZ63" s="1029"/>
      <c r="CA63" s="1029"/>
      <c r="CB63" s="1029"/>
      <c r="CC63" s="1029"/>
      <c r="CD63" s="1029"/>
      <c r="CE63" s="1029"/>
      <c r="CF63" s="1029"/>
      <c r="CG63" s="1050"/>
      <c r="CH63" s="1025"/>
      <c r="CI63" s="1026"/>
      <c r="CJ63" s="1026"/>
      <c r="CK63" s="1026"/>
      <c r="CL63" s="1027"/>
      <c r="CM63" s="1025"/>
      <c r="CN63" s="1026"/>
      <c r="CO63" s="1026"/>
      <c r="CP63" s="1026"/>
      <c r="CQ63" s="1027"/>
      <c r="CR63" s="1025"/>
      <c r="CS63" s="1026"/>
      <c r="CT63" s="1026"/>
      <c r="CU63" s="1026"/>
      <c r="CV63" s="1027"/>
      <c r="CW63" s="1025"/>
      <c r="CX63" s="1026"/>
      <c r="CY63" s="1026"/>
      <c r="CZ63" s="1026"/>
      <c r="DA63" s="1027"/>
      <c r="DB63" s="1025"/>
      <c r="DC63" s="1026"/>
      <c r="DD63" s="1026"/>
      <c r="DE63" s="1026"/>
      <c r="DF63" s="1027"/>
      <c r="DG63" s="1025"/>
      <c r="DH63" s="1026"/>
      <c r="DI63" s="1026"/>
      <c r="DJ63" s="1026"/>
      <c r="DK63" s="1027"/>
      <c r="DL63" s="1025"/>
      <c r="DM63" s="1026"/>
      <c r="DN63" s="1026"/>
      <c r="DO63" s="1026"/>
      <c r="DP63" s="1027"/>
      <c r="DQ63" s="1025"/>
      <c r="DR63" s="1026"/>
      <c r="DS63" s="1026"/>
      <c r="DT63" s="1026"/>
      <c r="DU63" s="1027"/>
      <c r="DV63" s="1028"/>
      <c r="DW63" s="1029"/>
      <c r="DX63" s="1029"/>
      <c r="DY63" s="1029"/>
      <c r="DZ63" s="1030"/>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28"/>
      <c r="BT64" s="1029"/>
      <c r="BU64" s="1029"/>
      <c r="BV64" s="1029"/>
      <c r="BW64" s="1029"/>
      <c r="BX64" s="1029"/>
      <c r="BY64" s="1029"/>
      <c r="BZ64" s="1029"/>
      <c r="CA64" s="1029"/>
      <c r="CB64" s="1029"/>
      <c r="CC64" s="1029"/>
      <c r="CD64" s="1029"/>
      <c r="CE64" s="1029"/>
      <c r="CF64" s="1029"/>
      <c r="CG64" s="1050"/>
      <c r="CH64" s="1025"/>
      <c r="CI64" s="1026"/>
      <c r="CJ64" s="1026"/>
      <c r="CK64" s="1026"/>
      <c r="CL64" s="1027"/>
      <c r="CM64" s="1025"/>
      <c r="CN64" s="1026"/>
      <c r="CO64" s="1026"/>
      <c r="CP64" s="1026"/>
      <c r="CQ64" s="1027"/>
      <c r="CR64" s="1025"/>
      <c r="CS64" s="1026"/>
      <c r="CT64" s="1026"/>
      <c r="CU64" s="1026"/>
      <c r="CV64" s="1027"/>
      <c r="CW64" s="1025"/>
      <c r="CX64" s="1026"/>
      <c r="CY64" s="1026"/>
      <c r="CZ64" s="1026"/>
      <c r="DA64" s="1027"/>
      <c r="DB64" s="1025"/>
      <c r="DC64" s="1026"/>
      <c r="DD64" s="1026"/>
      <c r="DE64" s="1026"/>
      <c r="DF64" s="1027"/>
      <c r="DG64" s="1025"/>
      <c r="DH64" s="1026"/>
      <c r="DI64" s="1026"/>
      <c r="DJ64" s="1026"/>
      <c r="DK64" s="1027"/>
      <c r="DL64" s="1025"/>
      <c r="DM64" s="1026"/>
      <c r="DN64" s="1026"/>
      <c r="DO64" s="1026"/>
      <c r="DP64" s="1027"/>
      <c r="DQ64" s="1025"/>
      <c r="DR64" s="1026"/>
      <c r="DS64" s="1026"/>
      <c r="DT64" s="1026"/>
      <c r="DU64" s="1027"/>
      <c r="DV64" s="1028"/>
      <c r="DW64" s="1029"/>
      <c r="DX64" s="1029"/>
      <c r="DY64" s="1029"/>
      <c r="DZ64" s="1030"/>
      <c r="EA64" s="215"/>
    </row>
    <row r="65" spans="1:131" ht="26.25" customHeight="1" thickBot="1" x14ac:dyDescent="0.2">
      <c r="A65" s="217" t="s">
        <v>423</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1028"/>
      <c r="BT65" s="1029"/>
      <c r="BU65" s="1029"/>
      <c r="BV65" s="1029"/>
      <c r="BW65" s="1029"/>
      <c r="BX65" s="1029"/>
      <c r="BY65" s="1029"/>
      <c r="BZ65" s="1029"/>
      <c r="CA65" s="1029"/>
      <c r="CB65" s="1029"/>
      <c r="CC65" s="1029"/>
      <c r="CD65" s="1029"/>
      <c r="CE65" s="1029"/>
      <c r="CF65" s="1029"/>
      <c r="CG65" s="1050"/>
      <c r="CH65" s="1025"/>
      <c r="CI65" s="1026"/>
      <c r="CJ65" s="1026"/>
      <c r="CK65" s="1026"/>
      <c r="CL65" s="1027"/>
      <c r="CM65" s="1025"/>
      <c r="CN65" s="1026"/>
      <c r="CO65" s="1026"/>
      <c r="CP65" s="1026"/>
      <c r="CQ65" s="1027"/>
      <c r="CR65" s="1025"/>
      <c r="CS65" s="1026"/>
      <c r="CT65" s="1026"/>
      <c r="CU65" s="1026"/>
      <c r="CV65" s="1027"/>
      <c r="CW65" s="1025"/>
      <c r="CX65" s="1026"/>
      <c r="CY65" s="1026"/>
      <c r="CZ65" s="1026"/>
      <c r="DA65" s="1027"/>
      <c r="DB65" s="1025"/>
      <c r="DC65" s="1026"/>
      <c r="DD65" s="1026"/>
      <c r="DE65" s="1026"/>
      <c r="DF65" s="1027"/>
      <c r="DG65" s="1025"/>
      <c r="DH65" s="1026"/>
      <c r="DI65" s="1026"/>
      <c r="DJ65" s="1026"/>
      <c r="DK65" s="1027"/>
      <c r="DL65" s="1025"/>
      <c r="DM65" s="1026"/>
      <c r="DN65" s="1026"/>
      <c r="DO65" s="1026"/>
      <c r="DP65" s="1027"/>
      <c r="DQ65" s="1025"/>
      <c r="DR65" s="1026"/>
      <c r="DS65" s="1026"/>
      <c r="DT65" s="1026"/>
      <c r="DU65" s="1027"/>
      <c r="DV65" s="1028"/>
      <c r="DW65" s="1029"/>
      <c r="DX65" s="1029"/>
      <c r="DY65" s="1029"/>
      <c r="DZ65" s="1030"/>
      <c r="EA65" s="215"/>
    </row>
    <row r="66" spans="1:131" ht="26.25" customHeight="1" x14ac:dyDescent="0.15">
      <c r="A66" s="1031" t="s">
        <v>424</v>
      </c>
      <c r="B66" s="1032"/>
      <c r="C66" s="1032"/>
      <c r="D66" s="1032"/>
      <c r="E66" s="1032"/>
      <c r="F66" s="1032"/>
      <c r="G66" s="1032"/>
      <c r="H66" s="1032"/>
      <c r="I66" s="1032"/>
      <c r="J66" s="1032"/>
      <c r="K66" s="1032"/>
      <c r="L66" s="1032"/>
      <c r="M66" s="1032"/>
      <c r="N66" s="1032"/>
      <c r="O66" s="1032"/>
      <c r="P66" s="1033"/>
      <c r="Q66" s="1037" t="s">
        <v>425</v>
      </c>
      <c r="R66" s="1038"/>
      <c r="S66" s="1038"/>
      <c r="T66" s="1038"/>
      <c r="U66" s="1039"/>
      <c r="V66" s="1037" t="s">
        <v>404</v>
      </c>
      <c r="W66" s="1038"/>
      <c r="X66" s="1038"/>
      <c r="Y66" s="1038"/>
      <c r="Z66" s="1039"/>
      <c r="AA66" s="1037" t="s">
        <v>426</v>
      </c>
      <c r="AB66" s="1038"/>
      <c r="AC66" s="1038"/>
      <c r="AD66" s="1038"/>
      <c r="AE66" s="1039"/>
      <c r="AF66" s="1043" t="s">
        <v>427</v>
      </c>
      <c r="AG66" s="1044"/>
      <c r="AH66" s="1044"/>
      <c r="AI66" s="1044"/>
      <c r="AJ66" s="1045"/>
      <c r="AK66" s="1037" t="s">
        <v>428</v>
      </c>
      <c r="AL66" s="1032"/>
      <c r="AM66" s="1032"/>
      <c r="AN66" s="1032"/>
      <c r="AO66" s="1033"/>
      <c r="AP66" s="1037" t="s">
        <v>429</v>
      </c>
      <c r="AQ66" s="1038"/>
      <c r="AR66" s="1038"/>
      <c r="AS66" s="1038"/>
      <c r="AT66" s="1039"/>
      <c r="AU66" s="1037" t="s">
        <v>430</v>
      </c>
      <c r="AV66" s="1038"/>
      <c r="AW66" s="1038"/>
      <c r="AX66" s="1038"/>
      <c r="AY66" s="1039"/>
      <c r="AZ66" s="1037" t="s">
        <v>385</v>
      </c>
      <c r="BA66" s="1038"/>
      <c r="BB66" s="1038"/>
      <c r="BC66" s="1038"/>
      <c r="BD66" s="1051"/>
      <c r="BE66" s="226"/>
      <c r="BF66" s="226"/>
      <c r="BG66" s="226"/>
      <c r="BH66" s="226"/>
      <c r="BI66" s="226"/>
      <c r="BJ66" s="226"/>
      <c r="BK66" s="226"/>
      <c r="BL66" s="226"/>
      <c r="BM66" s="226"/>
      <c r="BN66" s="226"/>
      <c r="BO66" s="226"/>
      <c r="BP66" s="226"/>
      <c r="BQ66" s="223">
        <v>60</v>
      </c>
      <c r="BR66" s="228"/>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15"/>
    </row>
    <row r="67" spans="1:131" ht="26.25" customHeight="1" thickBot="1" x14ac:dyDescent="0.2">
      <c r="A67" s="1034"/>
      <c r="B67" s="1035"/>
      <c r="C67" s="1035"/>
      <c r="D67" s="1035"/>
      <c r="E67" s="1035"/>
      <c r="F67" s="1035"/>
      <c r="G67" s="1035"/>
      <c r="H67" s="1035"/>
      <c r="I67" s="1035"/>
      <c r="J67" s="1035"/>
      <c r="K67" s="1035"/>
      <c r="L67" s="1035"/>
      <c r="M67" s="1035"/>
      <c r="N67" s="1035"/>
      <c r="O67" s="1035"/>
      <c r="P67" s="1036"/>
      <c r="Q67" s="1040"/>
      <c r="R67" s="1041"/>
      <c r="S67" s="1041"/>
      <c r="T67" s="1041"/>
      <c r="U67" s="1042"/>
      <c r="V67" s="1040"/>
      <c r="W67" s="1041"/>
      <c r="X67" s="1041"/>
      <c r="Y67" s="1041"/>
      <c r="Z67" s="1042"/>
      <c r="AA67" s="1040"/>
      <c r="AB67" s="1041"/>
      <c r="AC67" s="1041"/>
      <c r="AD67" s="1041"/>
      <c r="AE67" s="1042"/>
      <c r="AF67" s="1046"/>
      <c r="AG67" s="1047"/>
      <c r="AH67" s="1047"/>
      <c r="AI67" s="1047"/>
      <c r="AJ67" s="1048"/>
      <c r="AK67" s="1049"/>
      <c r="AL67" s="1035"/>
      <c r="AM67" s="1035"/>
      <c r="AN67" s="1035"/>
      <c r="AO67" s="1036"/>
      <c r="AP67" s="1040"/>
      <c r="AQ67" s="1041"/>
      <c r="AR67" s="1041"/>
      <c r="AS67" s="1041"/>
      <c r="AT67" s="1042"/>
      <c r="AU67" s="1040"/>
      <c r="AV67" s="1041"/>
      <c r="AW67" s="1041"/>
      <c r="AX67" s="1041"/>
      <c r="AY67" s="1042"/>
      <c r="AZ67" s="1040"/>
      <c r="BA67" s="1041"/>
      <c r="BB67" s="1041"/>
      <c r="BC67" s="1041"/>
      <c r="BD67" s="1052"/>
      <c r="BE67" s="226"/>
      <c r="BF67" s="226"/>
      <c r="BG67" s="226"/>
      <c r="BH67" s="226"/>
      <c r="BI67" s="226"/>
      <c r="BJ67" s="226"/>
      <c r="BK67" s="226"/>
      <c r="BL67" s="226"/>
      <c r="BM67" s="226"/>
      <c r="BN67" s="226"/>
      <c r="BO67" s="226"/>
      <c r="BP67" s="226"/>
      <c r="BQ67" s="223">
        <v>61</v>
      </c>
      <c r="BR67" s="228"/>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15"/>
    </row>
    <row r="68" spans="1:131" ht="26.25" customHeight="1" thickTop="1" x14ac:dyDescent="0.15">
      <c r="A68" s="221">
        <v>1</v>
      </c>
      <c r="B68" s="1021" t="s">
        <v>588</v>
      </c>
      <c r="C68" s="1022"/>
      <c r="D68" s="1022"/>
      <c r="E68" s="1022"/>
      <c r="F68" s="1022"/>
      <c r="G68" s="1022"/>
      <c r="H68" s="1022"/>
      <c r="I68" s="1022"/>
      <c r="J68" s="1022"/>
      <c r="K68" s="1022"/>
      <c r="L68" s="1022"/>
      <c r="M68" s="1022"/>
      <c r="N68" s="1022"/>
      <c r="O68" s="1022"/>
      <c r="P68" s="1023"/>
      <c r="Q68" s="1024">
        <v>200</v>
      </c>
      <c r="R68" s="1018"/>
      <c r="S68" s="1018"/>
      <c r="T68" s="1018"/>
      <c r="U68" s="1018"/>
      <c r="V68" s="1018">
        <v>150</v>
      </c>
      <c r="W68" s="1018"/>
      <c r="X68" s="1018"/>
      <c r="Y68" s="1018"/>
      <c r="Z68" s="1018"/>
      <c r="AA68" s="1018">
        <v>50</v>
      </c>
      <c r="AB68" s="1018"/>
      <c r="AC68" s="1018"/>
      <c r="AD68" s="1018"/>
      <c r="AE68" s="1018"/>
      <c r="AF68" s="1018">
        <v>50</v>
      </c>
      <c r="AG68" s="1018"/>
      <c r="AH68" s="1018"/>
      <c r="AI68" s="1018"/>
      <c r="AJ68" s="1018"/>
      <c r="AK68" s="1018">
        <v>0</v>
      </c>
      <c r="AL68" s="1018"/>
      <c r="AM68" s="1018"/>
      <c r="AN68" s="1018"/>
      <c r="AO68" s="1018"/>
      <c r="AP68" s="1018">
        <v>238</v>
      </c>
      <c r="AQ68" s="1018"/>
      <c r="AR68" s="1018"/>
      <c r="AS68" s="1018"/>
      <c r="AT68" s="1018"/>
      <c r="AU68" s="1018">
        <v>142</v>
      </c>
      <c r="AV68" s="1018"/>
      <c r="AW68" s="1018"/>
      <c r="AX68" s="1018"/>
      <c r="AY68" s="1018"/>
      <c r="AZ68" s="1019"/>
      <c r="BA68" s="1019"/>
      <c r="BB68" s="1019"/>
      <c r="BC68" s="1019"/>
      <c r="BD68" s="1020"/>
      <c r="BE68" s="226"/>
      <c r="BF68" s="226"/>
      <c r="BG68" s="226"/>
      <c r="BH68" s="226"/>
      <c r="BI68" s="226"/>
      <c r="BJ68" s="226"/>
      <c r="BK68" s="226"/>
      <c r="BL68" s="226"/>
      <c r="BM68" s="226"/>
      <c r="BN68" s="226"/>
      <c r="BO68" s="226"/>
      <c r="BP68" s="226"/>
      <c r="BQ68" s="223">
        <v>62</v>
      </c>
      <c r="BR68" s="228"/>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15"/>
    </row>
    <row r="69" spans="1:131" ht="26.25" customHeight="1" x14ac:dyDescent="0.15">
      <c r="A69" s="223">
        <v>2</v>
      </c>
      <c r="B69" s="1007" t="s">
        <v>589</v>
      </c>
      <c r="C69" s="1008"/>
      <c r="D69" s="1008"/>
      <c r="E69" s="1008"/>
      <c r="F69" s="1008"/>
      <c r="G69" s="1008"/>
      <c r="H69" s="1008"/>
      <c r="I69" s="1008"/>
      <c r="J69" s="1008"/>
      <c r="K69" s="1008"/>
      <c r="L69" s="1008"/>
      <c r="M69" s="1008"/>
      <c r="N69" s="1008"/>
      <c r="O69" s="1008"/>
      <c r="P69" s="1009"/>
      <c r="Q69" s="1010">
        <v>4795</v>
      </c>
      <c r="R69" s="1004"/>
      <c r="S69" s="1004"/>
      <c r="T69" s="1004"/>
      <c r="U69" s="1004"/>
      <c r="V69" s="1004">
        <v>4781</v>
      </c>
      <c r="W69" s="1004"/>
      <c r="X69" s="1004"/>
      <c r="Y69" s="1004"/>
      <c r="Z69" s="1004"/>
      <c r="AA69" s="1004">
        <v>14</v>
      </c>
      <c r="AB69" s="1004"/>
      <c r="AC69" s="1004"/>
      <c r="AD69" s="1004"/>
      <c r="AE69" s="1004"/>
      <c r="AF69" s="1004">
        <v>14</v>
      </c>
      <c r="AG69" s="1004"/>
      <c r="AH69" s="1004"/>
      <c r="AI69" s="1004"/>
      <c r="AJ69" s="1004"/>
      <c r="AK69" s="1004">
        <v>32</v>
      </c>
      <c r="AL69" s="1004"/>
      <c r="AM69" s="1004"/>
      <c r="AN69" s="1004"/>
      <c r="AO69" s="1004"/>
      <c r="AP69" s="1015" t="s">
        <v>597</v>
      </c>
      <c r="AQ69" s="1004"/>
      <c r="AR69" s="1004"/>
      <c r="AS69" s="1004"/>
      <c r="AT69" s="1004"/>
      <c r="AU69" s="1016" t="s">
        <v>597</v>
      </c>
      <c r="AV69" s="1017"/>
      <c r="AW69" s="1017"/>
      <c r="AX69" s="1017"/>
      <c r="AY69" s="1017"/>
      <c r="AZ69" s="1005"/>
      <c r="BA69" s="1005"/>
      <c r="BB69" s="1005"/>
      <c r="BC69" s="1005"/>
      <c r="BD69" s="1006"/>
      <c r="BE69" s="226"/>
      <c r="BF69" s="226"/>
      <c r="BG69" s="226"/>
      <c r="BH69" s="226"/>
      <c r="BI69" s="226"/>
      <c r="BJ69" s="226"/>
      <c r="BK69" s="226"/>
      <c r="BL69" s="226"/>
      <c r="BM69" s="226"/>
      <c r="BN69" s="226"/>
      <c r="BO69" s="226"/>
      <c r="BP69" s="226"/>
      <c r="BQ69" s="223">
        <v>63</v>
      </c>
      <c r="BR69" s="228"/>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15"/>
    </row>
    <row r="70" spans="1:131" ht="26.25" customHeight="1" x14ac:dyDescent="0.15">
      <c r="A70" s="223">
        <v>3</v>
      </c>
      <c r="B70" s="1007" t="s">
        <v>590</v>
      </c>
      <c r="C70" s="1008"/>
      <c r="D70" s="1008"/>
      <c r="E70" s="1008"/>
      <c r="F70" s="1008"/>
      <c r="G70" s="1008"/>
      <c r="H70" s="1008"/>
      <c r="I70" s="1008"/>
      <c r="J70" s="1008"/>
      <c r="K70" s="1008"/>
      <c r="L70" s="1008"/>
      <c r="M70" s="1008"/>
      <c r="N70" s="1008"/>
      <c r="O70" s="1008"/>
      <c r="P70" s="1009"/>
      <c r="Q70" s="1010">
        <v>127</v>
      </c>
      <c r="R70" s="1004"/>
      <c r="S70" s="1004"/>
      <c r="T70" s="1004"/>
      <c r="U70" s="1004"/>
      <c r="V70" s="1004">
        <v>120</v>
      </c>
      <c r="W70" s="1004"/>
      <c r="X70" s="1004"/>
      <c r="Y70" s="1004"/>
      <c r="Z70" s="1004"/>
      <c r="AA70" s="1004">
        <v>7</v>
      </c>
      <c r="AB70" s="1004"/>
      <c r="AC70" s="1004"/>
      <c r="AD70" s="1004"/>
      <c r="AE70" s="1004"/>
      <c r="AF70" s="1004">
        <v>7</v>
      </c>
      <c r="AG70" s="1004"/>
      <c r="AH70" s="1004"/>
      <c r="AI70" s="1004"/>
      <c r="AJ70" s="1004"/>
      <c r="AK70" s="1004">
        <v>28</v>
      </c>
      <c r="AL70" s="1004"/>
      <c r="AM70" s="1004"/>
      <c r="AN70" s="1004"/>
      <c r="AO70" s="1004"/>
      <c r="AP70" s="1015" t="s">
        <v>597</v>
      </c>
      <c r="AQ70" s="1004"/>
      <c r="AR70" s="1004"/>
      <c r="AS70" s="1004"/>
      <c r="AT70" s="1004"/>
      <c r="AU70" s="1016" t="s">
        <v>597</v>
      </c>
      <c r="AV70" s="1017"/>
      <c r="AW70" s="1017"/>
      <c r="AX70" s="1017"/>
      <c r="AY70" s="1017"/>
      <c r="AZ70" s="1005"/>
      <c r="BA70" s="1005"/>
      <c r="BB70" s="1005"/>
      <c r="BC70" s="1005"/>
      <c r="BD70" s="1006"/>
      <c r="BE70" s="226"/>
      <c r="BF70" s="226"/>
      <c r="BG70" s="226"/>
      <c r="BH70" s="226"/>
      <c r="BI70" s="226"/>
      <c r="BJ70" s="226"/>
      <c r="BK70" s="226"/>
      <c r="BL70" s="226"/>
      <c r="BM70" s="226"/>
      <c r="BN70" s="226"/>
      <c r="BO70" s="226"/>
      <c r="BP70" s="226"/>
      <c r="BQ70" s="223">
        <v>64</v>
      </c>
      <c r="BR70" s="228"/>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15"/>
    </row>
    <row r="71" spans="1:131" ht="26.25" customHeight="1" x14ac:dyDescent="0.15">
      <c r="A71" s="223">
        <v>4</v>
      </c>
      <c r="B71" s="1007" t="s">
        <v>591</v>
      </c>
      <c r="C71" s="1008"/>
      <c r="D71" s="1008"/>
      <c r="E71" s="1008"/>
      <c r="F71" s="1008"/>
      <c r="G71" s="1008"/>
      <c r="H71" s="1008"/>
      <c r="I71" s="1008"/>
      <c r="J71" s="1008"/>
      <c r="K71" s="1008"/>
      <c r="L71" s="1008"/>
      <c r="M71" s="1008"/>
      <c r="N71" s="1008"/>
      <c r="O71" s="1008"/>
      <c r="P71" s="1009"/>
      <c r="Q71" s="1010">
        <v>132</v>
      </c>
      <c r="R71" s="1004"/>
      <c r="S71" s="1004"/>
      <c r="T71" s="1004"/>
      <c r="U71" s="1004"/>
      <c r="V71" s="1004">
        <v>87</v>
      </c>
      <c r="W71" s="1004"/>
      <c r="X71" s="1004"/>
      <c r="Y71" s="1004"/>
      <c r="Z71" s="1004"/>
      <c r="AA71" s="1004">
        <v>45</v>
      </c>
      <c r="AB71" s="1004"/>
      <c r="AC71" s="1004"/>
      <c r="AD71" s="1004"/>
      <c r="AE71" s="1004"/>
      <c r="AF71" s="1004">
        <v>45</v>
      </c>
      <c r="AG71" s="1004"/>
      <c r="AH71" s="1004"/>
      <c r="AI71" s="1004"/>
      <c r="AJ71" s="1004"/>
      <c r="AK71" s="1015" t="s">
        <v>597</v>
      </c>
      <c r="AL71" s="1004"/>
      <c r="AM71" s="1004"/>
      <c r="AN71" s="1004"/>
      <c r="AO71" s="1004"/>
      <c r="AP71" s="1015" t="s">
        <v>597</v>
      </c>
      <c r="AQ71" s="1004"/>
      <c r="AR71" s="1004"/>
      <c r="AS71" s="1004"/>
      <c r="AT71" s="1004"/>
      <c r="AU71" s="1016" t="s">
        <v>597</v>
      </c>
      <c r="AV71" s="1017"/>
      <c r="AW71" s="1017"/>
      <c r="AX71" s="1017"/>
      <c r="AY71" s="1017"/>
      <c r="AZ71" s="1005"/>
      <c r="BA71" s="1005"/>
      <c r="BB71" s="1005"/>
      <c r="BC71" s="1005"/>
      <c r="BD71" s="1006"/>
      <c r="BE71" s="226"/>
      <c r="BF71" s="226"/>
      <c r="BG71" s="226"/>
      <c r="BH71" s="226"/>
      <c r="BI71" s="226"/>
      <c r="BJ71" s="226"/>
      <c r="BK71" s="226"/>
      <c r="BL71" s="226"/>
      <c r="BM71" s="226"/>
      <c r="BN71" s="226"/>
      <c r="BO71" s="226"/>
      <c r="BP71" s="226"/>
      <c r="BQ71" s="223">
        <v>65</v>
      </c>
      <c r="BR71" s="228"/>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15"/>
    </row>
    <row r="72" spans="1:131" ht="26.25" customHeight="1" x14ac:dyDescent="0.15">
      <c r="A72" s="223">
        <v>5</v>
      </c>
      <c r="B72" s="1007" t="s">
        <v>592</v>
      </c>
      <c r="C72" s="1008"/>
      <c r="D72" s="1008"/>
      <c r="E72" s="1008"/>
      <c r="F72" s="1008"/>
      <c r="G72" s="1008"/>
      <c r="H72" s="1008"/>
      <c r="I72" s="1008"/>
      <c r="J72" s="1008"/>
      <c r="K72" s="1008"/>
      <c r="L72" s="1008"/>
      <c r="M72" s="1008"/>
      <c r="N72" s="1008"/>
      <c r="O72" s="1008"/>
      <c r="P72" s="1009"/>
      <c r="Q72" s="1010">
        <v>15803</v>
      </c>
      <c r="R72" s="1004"/>
      <c r="S72" s="1004"/>
      <c r="T72" s="1004"/>
      <c r="U72" s="1004"/>
      <c r="V72" s="1004">
        <v>14948</v>
      </c>
      <c r="W72" s="1004"/>
      <c r="X72" s="1004"/>
      <c r="Y72" s="1004"/>
      <c r="Z72" s="1004"/>
      <c r="AA72" s="1004">
        <v>855</v>
      </c>
      <c r="AB72" s="1004"/>
      <c r="AC72" s="1004"/>
      <c r="AD72" s="1004"/>
      <c r="AE72" s="1004"/>
      <c r="AF72" s="1004">
        <v>855</v>
      </c>
      <c r="AG72" s="1004"/>
      <c r="AH72" s="1004"/>
      <c r="AI72" s="1004"/>
      <c r="AJ72" s="1004"/>
      <c r="AK72" s="1004">
        <v>1548</v>
      </c>
      <c r="AL72" s="1004"/>
      <c r="AM72" s="1004"/>
      <c r="AN72" s="1004"/>
      <c r="AO72" s="1004"/>
      <c r="AP72" s="1004">
        <v>4992</v>
      </c>
      <c r="AQ72" s="1004"/>
      <c r="AR72" s="1004"/>
      <c r="AS72" s="1004"/>
      <c r="AT72" s="1004"/>
      <c r="AU72" s="1004">
        <v>103</v>
      </c>
      <c r="AV72" s="1004"/>
      <c r="AW72" s="1004"/>
      <c r="AX72" s="1004"/>
      <c r="AY72" s="1004"/>
      <c r="AZ72" s="1005"/>
      <c r="BA72" s="1005"/>
      <c r="BB72" s="1005"/>
      <c r="BC72" s="1005"/>
      <c r="BD72" s="1006"/>
      <c r="BE72" s="226"/>
      <c r="BF72" s="226"/>
      <c r="BG72" s="226"/>
      <c r="BH72" s="226"/>
      <c r="BI72" s="226"/>
      <c r="BJ72" s="226"/>
      <c r="BK72" s="226"/>
      <c r="BL72" s="226"/>
      <c r="BM72" s="226"/>
      <c r="BN72" s="226"/>
      <c r="BO72" s="226"/>
      <c r="BP72" s="226"/>
      <c r="BQ72" s="223">
        <v>66</v>
      </c>
      <c r="BR72" s="228"/>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15"/>
    </row>
    <row r="73" spans="1:131" ht="26.25" customHeight="1" x14ac:dyDescent="0.15">
      <c r="A73" s="223">
        <v>6</v>
      </c>
      <c r="B73" s="1007" t="s">
        <v>593</v>
      </c>
      <c r="C73" s="1008"/>
      <c r="D73" s="1008"/>
      <c r="E73" s="1008"/>
      <c r="F73" s="1008"/>
      <c r="G73" s="1008"/>
      <c r="H73" s="1008"/>
      <c r="I73" s="1008"/>
      <c r="J73" s="1008"/>
      <c r="K73" s="1008"/>
      <c r="L73" s="1008"/>
      <c r="M73" s="1008"/>
      <c r="N73" s="1008"/>
      <c r="O73" s="1008"/>
      <c r="P73" s="1009"/>
      <c r="Q73" s="1010">
        <v>449</v>
      </c>
      <c r="R73" s="1004"/>
      <c r="S73" s="1004"/>
      <c r="T73" s="1004"/>
      <c r="U73" s="1004"/>
      <c r="V73" s="1004">
        <v>420</v>
      </c>
      <c r="W73" s="1004"/>
      <c r="X73" s="1004"/>
      <c r="Y73" s="1004"/>
      <c r="Z73" s="1004"/>
      <c r="AA73" s="1004">
        <v>29</v>
      </c>
      <c r="AB73" s="1004"/>
      <c r="AC73" s="1004"/>
      <c r="AD73" s="1004"/>
      <c r="AE73" s="1004"/>
      <c r="AF73" s="1004">
        <v>29</v>
      </c>
      <c r="AG73" s="1004"/>
      <c r="AH73" s="1004"/>
      <c r="AI73" s="1004"/>
      <c r="AJ73" s="1004"/>
      <c r="AK73" s="1004">
        <v>149</v>
      </c>
      <c r="AL73" s="1004"/>
      <c r="AM73" s="1004"/>
      <c r="AN73" s="1004"/>
      <c r="AO73" s="1004"/>
      <c r="AP73" s="1015" t="s">
        <v>597</v>
      </c>
      <c r="AQ73" s="1004"/>
      <c r="AR73" s="1004"/>
      <c r="AS73" s="1004"/>
      <c r="AT73" s="1004"/>
      <c r="AU73" s="1016" t="s">
        <v>597</v>
      </c>
      <c r="AV73" s="1017"/>
      <c r="AW73" s="1017"/>
      <c r="AX73" s="1017"/>
      <c r="AY73" s="1017"/>
      <c r="AZ73" s="1005"/>
      <c r="BA73" s="1005"/>
      <c r="BB73" s="1005"/>
      <c r="BC73" s="1005"/>
      <c r="BD73" s="1006"/>
      <c r="BE73" s="226"/>
      <c r="BF73" s="226"/>
      <c r="BG73" s="226"/>
      <c r="BH73" s="226"/>
      <c r="BI73" s="226"/>
      <c r="BJ73" s="226"/>
      <c r="BK73" s="226"/>
      <c r="BL73" s="226"/>
      <c r="BM73" s="226"/>
      <c r="BN73" s="226"/>
      <c r="BO73" s="226"/>
      <c r="BP73" s="226"/>
      <c r="BQ73" s="223">
        <v>67</v>
      </c>
      <c r="BR73" s="228"/>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15"/>
    </row>
    <row r="74" spans="1:131" ht="26.25" customHeight="1" x14ac:dyDescent="0.15">
      <c r="A74" s="223">
        <v>7</v>
      </c>
      <c r="B74" s="1007" t="s">
        <v>594</v>
      </c>
      <c r="C74" s="1008"/>
      <c r="D74" s="1008"/>
      <c r="E74" s="1008"/>
      <c r="F74" s="1008"/>
      <c r="G74" s="1008"/>
      <c r="H74" s="1008"/>
      <c r="I74" s="1008"/>
      <c r="J74" s="1008"/>
      <c r="K74" s="1008"/>
      <c r="L74" s="1008"/>
      <c r="M74" s="1008"/>
      <c r="N74" s="1008"/>
      <c r="O74" s="1008"/>
      <c r="P74" s="1009"/>
      <c r="Q74" s="1010">
        <v>4311</v>
      </c>
      <c r="R74" s="1004"/>
      <c r="S74" s="1004"/>
      <c r="T74" s="1004"/>
      <c r="U74" s="1004"/>
      <c r="V74" s="1004">
        <v>3294</v>
      </c>
      <c r="W74" s="1004"/>
      <c r="X74" s="1004"/>
      <c r="Y74" s="1004"/>
      <c r="Z74" s="1004"/>
      <c r="AA74" s="1004">
        <v>1017</v>
      </c>
      <c r="AB74" s="1004"/>
      <c r="AC74" s="1004"/>
      <c r="AD74" s="1004"/>
      <c r="AE74" s="1004"/>
      <c r="AF74" s="1004">
        <v>3530</v>
      </c>
      <c r="AG74" s="1004"/>
      <c r="AH74" s="1004"/>
      <c r="AI74" s="1004"/>
      <c r="AJ74" s="1004"/>
      <c r="AK74" s="1004">
        <v>319</v>
      </c>
      <c r="AL74" s="1004"/>
      <c r="AM74" s="1004"/>
      <c r="AN74" s="1004"/>
      <c r="AO74" s="1004"/>
      <c r="AP74" s="1004">
        <v>1043</v>
      </c>
      <c r="AQ74" s="1004"/>
      <c r="AR74" s="1004"/>
      <c r="AS74" s="1004"/>
      <c r="AT74" s="1004"/>
      <c r="AU74" s="1004">
        <v>92</v>
      </c>
      <c r="AV74" s="1004"/>
      <c r="AW74" s="1004"/>
      <c r="AX74" s="1004"/>
      <c r="AY74" s="1004"/>
      <c r="AZ74" s="1005"/>
      <c r="BA74" s="1005"/>
      <c r="BB74" s="1005"/>
      <c r="BC74" s="1005"/>
      <c r="BD74" s="1006"/>
      <c r="BE74" s="226"/>
      <c r="BF74" s="226"/>
      <c r="BG74" s="226"/>
      <c r="BH74" s="226"/>
      <c r="BI74" s="226"/>
      <c r="BJ74" s="226"/>
      <c r="BK74" s="226"/>
      <c r="BL74" s="226"/>
      <c r="BM74" s="226"/>
      <c r="BN74" s="226"/>
      <c r="BO74" s="226"/>
      <c r="BP74" s="226"/>
      <c r="BQ74" s="223">
        <v>68</v>
      </c>
      <c r="BR74" s="228"/>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15"/>
    </row>
    <row r="75" spans="1:131" ht="26.25" customHeight="1" x14ac:dyDescent="0.15">
      <c r="A75" s="223">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26"/>
      <c r="BF75" s="226"/>
      <c r="BG75" s="226"/>
      <c r="BH75" s="226"/>
      <c r="BI75" s="226"/>
      <c r="BJ75" s="226"/>
      <c r="BK75" s="226"/>
      <c r="BL75" s="226"/>
      <c r="BM75" s="226"/>
      <c r="BN75" s="226"/>
      <c r="BO75" s="226"/>
      <c r="BP75" s="226"/>
      <c r="BQ75" s="223">
        <v>69</v>
      </c>
      <c r="BR75" s="228"/>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15"/>
    </row>
    <row r="76" spans="1:131" ht="26.25" customHeight="1" x14ac:dyDescent="0.15">
      <c r="A76" s="223">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26"/>
      <c r="BF76" s="226"/>
      <c r="BG76" s="226"/>
      <c r="BH76" s="226"/>
      <c r="BI76" s="226"/>
      <c r="BJ76" s="226"/>
      <c r="BK76" s="226"/>
      <c r="BL76" s="226"/>
      <c r="BM76" s="226"/>
      <c r="BN76" s="226"/>
      <c r="BO76" s="226"/>
      <c r="BP76" s="226"/>
      <c r="BQ76" s="223">
        <v>70</v>
      </c>
      <c r="BR76" s="228"/>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15"/>
    </row>
    <row r="77" spans="1:131" ht="26.25" customHeight="1" x14ac:dyDescent="0.15">
      <c r="A77" s="223">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26"/>
      <c r="BF77" s="226"/>
      <c r="BG77" s="226"/>
      <c r="BH77" s="226"/>
      <c r="BI77" s="226"/>
      <c r="BJ77" s="226"/>
      <c r="BK77" s="226"/>
      <c r="BL77" s="226"/>
      <c r="BM77" s="226"/>
      <c r="BN77" s="226"/>
      <c r="BO77" s="226"/>
      <c r="BP77" s="226"/>
      <c r="BQ77" s="223">
        <v>71</v>
      </c>
      <c r="BR77" s="228"/>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15"/>
    </row>
    <row r="78" spans="1:131" ht="26.25" customHeight="1" x14ac:dyDescent="0.15">
      <c r="A78" s="223">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26"/>
      <c r="BF78" s="226"/>
      <c r="BG78" s="226"/>
      <c r="BH78" s="226"/>
      <c r="BI78" s="226"/>
      <c r="BJ78" s="215"/>
      <c r="BK78" s="215"/>
      <c r="BL78" s="215"/>
      <c r="BM78" s="215"/>
      <c r="BN78" s="215"/>
      <c r="BO78" s="226"/>
      <c r="BP78" s="226"/>
      <c r="BQ78" s="223">
        <v>72</v>
      </c>
      <c r="BR78" s="228"/>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15"/>
    </row>
    <row r="79" spans="1:131" ht="26.25" customHeight="1" x14ac:dyDescent="0.15">
      <c r="A79" s="223">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26"/>
      <c r="BF79" s="226"/>
      <c r="BG79" s="226"/>
      <c r="BH79" s="226"/>
      <c r="BI79" s="226"/>
      <c r="BJ79" s="215"/>
      <c r="BK79" s="215"/>
      <c r="BL79" s="215"/>
      <c r="BM79" s="215"/>
      <c r="BN79" s="215"/>
      <c r="BO79" s="226"/>
      <c r="BP79" s="226"/>
      <c r="BQ79" s="223">
        <v>73</v>
      </c>
      <c r="BR79" s="228"/>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15"/>
    </row>
    <row r="80" spans="1:131" ht="26.25" customHeight="1" x14ac:dyDescent="0.15">
      <c r="A80" s="223">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26"/>
      <c r="BF80" s="226"/>
      <c r="BG80" s="226"/>
      <c r="BH80" s="226"/>
      <c r="BI80" s="226"/>
      <c r="BJ80" s="226"/>
      <c r="BK80" s="226"/>
      <c r="BL80" s="226"/>
      <c r="BM80" s="226"/>
      <c r="BN80" s="226"/>
      <c r="BO80" s="226"/>
      <c r="BP80" s="226"/>
      <c r="BQ80" s="223">
        <v>74</v>
      </c>
      <c r="BR80" s="228"/>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15"/>
    </row>
    <row r="81" spans="1:131" ht="26.25" customHeight="1" x14ac:dyDescent="0.15">
      <c r="A81" s="223">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26"/>
      <c r="BF81" s="226"/>
      <c r="BG81" s="226"/>
      <c r="BH81" s="226"/>
      <c r="BI81" s="226"/>
      <c r="BJ81" s="226"/>
      <c r="BK81" s="226"/>
      <c r="BL81" s="226"/>
      <c r="BM81" s="226"/>
      <c r="BN81" s="226"/>
      <c r="BO81" s="226"/>
      <c r="BP81" s="226"/>
      <c r="BQ81" s="223">
        <v>75</v>
      </c>
      <c r="BR81" s="228"/>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15"/>
    </row>
    <row r="82" spans="1:131" ht="26.25" customHeight="1" x14ac:dyDescent="0.15">
      <c r="A82" s="223">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26"/>
      <c r="BF82" s="226"/>
      <c r="BG82" s="226"/>
      <c r="BH82" s="226"/>
      <c r="BI82" s="226"/>
      <c r="BJ82" s="226"/>
      <c r="BK82" s="226"/>
      <c r="BL82" s="226"/>
      <c r="BM82" s="226"/>
      <c r="BN82" s="226"/>
      <c r="BO82" s="226"/>
      <c r="BP82" s="226"/>
      <c r="BQ82" s="223">
        <v>76</v>
      </c>
      <c r="BR82" s="228"/>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15"/>
    </row>
    <row r="83" spans="1:131" ht="26.25" customHeight="1" x14ac:dyDescent="0.15">
      <c r="A83" s="223">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26"/>
      <c r="BF83" s="226"/>
      <c r="BG83" s="226"/>
      <c r="BH83" s="226"/>
      <c r="BI83" s="226"/>
      <c r="BJ83" s="226"/>
      <c r="BK83" s="226"/>
      <c r="BL83" s="226"/>
      <c r="BM83" s="226"/>
      <c r="BN83" s="226"/>
      <c r="BO83" s="226"/>
      <c r="BP83" s="226"/>
      <c r="BQ83" s="223">
        <v>77</v>
      </c>
      <c r="BR83" s="228"/>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15"/>
    </row>
    <row r="84" spans="1:131" ht="26.25" customHeight="1" x14ac:dyDescent="0.15">
      <c r="A84" s="223">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26"/>
      <c r="BF84" s="226"/>
      <c r="BG84" s="226"/>
      <c r="BH84" s="226"/>
      <c r="BI84" s="226"/>
      <c r="BJ84" s="226"/>
      <c r="BK84" s="226"/>
      <c r="BL84" s="226"/>
      <c r="BM84" s="226"/>
      <c r="BN84" s="226"/>
      <c r="BO84" s="226"/>
      <c r="BP84" s="226"/>
      <c r="BQ84" s="223">
        <v>78</v>
      </c>
      <c r="BR84" s="228"/>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15"/>
    </row>
    <row r="85" spans="1:131" ht="26.25" customHeight="1" x14ac:dyDescent="0.15">
      <c r="A85" s="223">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26"/>
      <c r="BF85" s="226"/>
      <c r="BG85" s="226"/>
      <c r="BH85" s="226"/>
      <c r="BI85" s="226"/>
      <c r="BJ85" s="226"/>
      <c r="BK85" s="226"/>
      <c r="BL85" s="226"/>
      <c r="BM85" s="226"/>
      <c r="BN85" s="226"/>
      <c r="BO85" s="226"/>
      <c r="BP85" s="226"/>
      <c r="BQ85" s="223">
        <v>79</v>
      </c>
      <c r="BR85" s="228"/>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15"/>
    </row>
    <row r="86" spans="1:131" ht="26.25" customHeight="1" x14ac:dyDescent="0.15">
      <c r="A86" s="223">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26"/>
      <c r="BF86" s="226"/>
      <c r="BG86" s="226"/>
      <c r="BH86" s="226"/>
      <c r="BI86" s="226"/>
      <c r="BJ86" s="226"/>
      <c r="BK86" s="226"/>
      <c r="BL86" s="226"/>
      <c r="BM86" s="226"/>
      <c r="BN86" s="226"/>
      <c r="BO86" s="226"/>
      <c r="BP86" s="226"/>
      <c r="BQ86" s="223">
        <v>80</v>
      </c>
      <c r="BR86" s="228"/>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15"/>
    </row>
    <row r="87" spans="1:131" ht="26.25" customHeight="1" x14ac:dyDescent="0.15">
      <c r="A87" s="229">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26"/>
      <c r="BF87" s="226"/>
      <c r="BG87" s="226"/>
      <c r="BH87" s="226"/>
      <c r="BI87" s="226"/>
      <c r="BJ87" s="226"/>
      <c r="BK87" s="226"/>
      <c r="BL87" s="226"/>
      <c r="BM87" s="226"/>
      <c r="BN87" s="226"/>
      <c r="BO87" s="226"/>
      <c r="BP87" s="226"/>
      <c r="BQ87" s="223">
        <v>81</v>
      </c>
      <c r="BR87" s="228"/>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15"/>
    </row>
    <row r="88" spans="1:131" ht="26.25" customHeight="1" thickBot="1" x14ac:dyDescent="0.2">
      <c r="A88" s="225" t="s">
        <v>398</v>
      </c>
      <c r="B88" s="970" t="s">
        <v>431</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4529</v>
      </c>
      <c r="AG88" s="992"/>
      <c r="AH88" s="992"/>
      <c r="AI88" s="992"/>
      <c r="AJ88" s="992"/>
      <c r="AK88" s="996"/>
      <c r="AL88" s="996"/>
      <c r="AM88" s="996"/>
      <c r="AN88" s="996"/>
      <c r="AO88" s="996"/>
      <c r="AP88" s="992">
        <v>6273</v>
      </c>
      <c r="AQ88" s="992"/>
      <c r="AR88" s="992"/>
      <c r="AS88" s="992"/>
      <c r="AT88" s="992"/>
      <c r="AU88" s="992">
        <v>336</v>
      </c>
      <c r="AV88" s="992"/>
      <c r="AW88" s="992"/>
      <c r="AX88" s="992"/>
      <c r="AY88" s="992"/>
      <c r="AZ88" s="993"/>
      <c r="BA88" s="993"/>
      <c r="BB88" s="993"/>
      <c r="BC88" s="993"/>
      <c r="BD88" s="994"/>
      <c r="BE88" s="226"/>
      <c r="BF88" s="226"/>
      <c r="BG88" s="226"/>
      <c r="BH88" s="226"/>
      <c r="BI88" s="226"/>
      <c r="BJ88" s="226"/>
      <c r="BK88" s="226"/>
      <c r="BL88" s="226"/>
      <c r="BM88" s="226"/>
      <c r="BN88" s="226"/>
      <c r="BO88" s="226"/>
      <c r="BP88" s="226"/>
      <c r="BQ88" s="223">
        <v>82</v>
      </c>
      <c r="BR88" s="228"/>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398</v>
      </c>
      <c r="BR102" s="970" t="s">
        <v>432</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v>5</v>
      </c>
      <c r="CS102" s="986"/>
      <c r="CT102" s="986"/>
      <c r="CU102" s="986"/>
      <c r="CV102" s="987"/>
      <c r="CW102" s="985"/>
      <c r="CX102" s="986"/>
      <c r="CY102" s="986"/>
      <c r="CZ102" s="986"/>
      <c r="DA102" s="987"/>
      <c r="DB102" s="985">
        <v>716</v>
      </c>
      <c r="DC102" s="986"/>
      <c r="DD102" s="986"/>
      <c r="DE102" s="986"/>
      <c r="DF102" s="987"/>
      <c r="DG102" s="985">
        <v>1720</v>
      </c>
      <c r="DH102" s="986"/>
      <c r="DI102" s="986"/>
      <c r="DJ102" s="986"/>
      <c r="DK102" s="987"/>
      <c r="DL102" s="985"/>
      <c r="DM102" s="986"/>
      <c r="DN102" s="986"/>
      <c r="DO102" s="986"/>
      <c r="DP102" s="987"/>
      <c r="DQ102" s="985"/>
      <c r="DR102" s="986"/>
      <c r="DS102" s="986"/>
      <c r="DT102" s="986"/>
      <c r="DU102" s="987"/>
      <c r="DV102" s="970"/>
      <c r="DW102" s="971"/>
      <c r="DX102" s="971"/>
      <c r="DY102" s="971"/>
      <c r="DZ102" s="972"/>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73" t="s">
        <v>433</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74" t="s">
        <v>434</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435</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436</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75" t="s">
        <v>437</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438</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15" customFormat="1" ht="26.25" customHeight="1" x14ac:dyDescent="0.15">
      <c r="A109" s="928" t="s">
        <v>439</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440</v>
      </c>
      <c r="AB109" s="929"/>
      <c r="AC109" s="929"/>
      <c r="AD109" s="929"/>
      <c r="AE109" s="930"/>
      <c r="AF109" s="931" t="s">
        <v>441</v>
      </c>
      <c r="AG109" s="929"/>
      <c r="AH109" s="929"/>
      <c r="AI109" s="929"/>
      <c r="AJ109" s="930"/>
      <c r="AK109" s="931" t="s">
        <v>312</v>
      </c>
      <c r="AL109" s="929"/>
      <c r="AM109" s="929"/>
      <c r="AN109" s="929"/>
      <c r="AO109" s="930"/>
      <c r="AP109" s="931" t="s">
        <v>442</v>
      </c>
      <c r="AQ109" s="929"/>
      <c r="AR109" s="929"/>
      <c r="AS109" s="929"/>
      <c r="AT109" s="962"/>
      <c r="AU109" s="928" t="s">
        <v>439</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440</v>
      </c>
      <c r="BR109" s="929"/>
      <c r="BS109" s="929"/>
      <c r="BT109" s="929"/>
      <c r="BU109" s="930"/>
      <c r="BV109" s="931" t="s">
        <v>441</v>
      </c>
      <c r="BW109" s="929"/>
      <c r="BX109" s="929"/>
      <c r="BY109" s="929"/>
      <c r="BZ109" s="930"/>
      <c r="CA109" s="931" t="s">
        <v>312</v>
      </c>
      <c r="CB109" s="929"/>
      <c r="CC109" s="929"/>
      <c r="CD109" s="929"/>
      <c r="CE109" s="930"/>
      <c r="CF109" s="969" t="s">
        <v>442</v>
      </c>
      <c r="CG109" s="969"/>
      <c r="CH109" s="969"/>
      <c r="CI109" s="969"/>
      <c r="CJ109" s="969"/>
      <c r="CK109" s="931" t="s">
        <v>443</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440</v>
      </c>
      <c r="DH109" s="929"/>
      <c r="DI109" s="929"/>
      <c r="DJ109" s="929"/>
      <c r="DK109" s="930"/>
      <c r="DL109" s="931" t="s">
        <v>441</v>
      </c>
      <c r="DM109" s="929"/>
      <c r="DN109" s="929"/>
      <c r="DO109" s="929"/>
      <c r="DP109" s="930"/>
      <c r="DQ109" s="931" t="s">
        <v>312</v>
      </c>
      <c r="DR109" s="929"/>
      <c r="DS109" s="929"/>
      <c r="DT109" s="929"/>
      <c r="DU109" s="930"/>
      <c r="DV109" s="931" t="s">
        <v>442</v>
      </c>
      <c r="DW109" s="929"/>
      <c r="DX109" s="929"/>
      <c r="DY109" s="929"/>
      <c r="DZ109" s="962"/>
    </row>
    <row r="110" spans="1:131" s="215" customFormat="1" ht="26.25" customHeight="1" x14ac:dyDescent="0.15">
      <c r="A110" s="840" t="s">
        <v>444</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410026</v>
      </c>
      <c r="AB110" s="922"/>
      <c r="AC110" s="922"/>
      <c r="AD110" s="922"/>
      <c r="AE110" s="923"/>
      <c r="AF110" s="924">
        <v>432850</v>
      </c>
      <c r="AG110" s="922"/>
      <c r="AH110" s="922"/>
      <c r="AI110" s="922"/>
      <c r="AJ110" s="923"/>
      <c r="AK110" s="924">
        <v>430597</v>
      </c>
      <c r="AL110" s="922"/>
      <c r="AM110" s="922"/>
      <c r="AN110" s="922"/>
      <c r="AO110" s="923"/>
      <c r="AP110" s="925">
        <v>17.3</v>
      </c>
      <c r="AQ110" s="926"/>
      <c r="AR110" s="926"/>
      <c r="AS110" s="926"/>
      <c r="AT110" s="927"/>
      <c r="AU110" s="963" t="s">
        <v>73</v>
      </c>
      <c r="AV110" s="964"/>
      <c r="AW110" s="964"/>
      <c r="AX110" s="964"/>
      <c r="AY110" s="964"/>
      <c r="AZ110" s="893" t="s">
        <v>445</v>
      </c>
      <c r="BA110" s="841"/>
      <c r="BB110" s="841"/>
      <c r="BC110" s="841"/>
      <c r="BD110" s="841"/>
      <c r="BE110" s="841"/>
      <c r="BF110" s="841"/>
      <c r="BG110" s="841"/>
      <c r="BH110" s="841"/>
      <c r="BI110" s="841"/>
      <c r="BJ110" s="841"/>
      <c r="BK110" s="841"/>
      <c r="BL110" s="841"/>
      <c r="BM110" s="841"/>
      <c r="BN110" s="841"/>
      <c r="BO110" s="841"/>
      <c r="BP110" s="842"/>
      <c r="BQ110" s="894">
        <v>4897848</v>
      </c>
      <c r="BR110" s="875"/>
      <c r="BS110" s="875"/>
      <c r="BT110" s="875"/>
      <c r="BU110" s="875"/>
      <c r="BV110" s="875">
        <v>4754185</v>
      </c>
      <c r="BW110" s="875"/>
      <c r="BX110" s="875"/>
      <c r="BY110" s="875"/>
      <c r="BZ110" s="875"/>
      <c r="CA110" s="875">
        <v>4849426</v>
      </c>
      <c r="CB110" s="875"/>
      <c r="CC110" s="875"/>
      <c r="CD110" s="875"/>
      <c r="CE110" s="875"/>
      <c r="CF110" s="899">
        <v>195.4</v>
      </c>
      <c r="CG110" s="900"/>
      <c r="CH110" s="900"/>
      <c r="CI110" s="900"/>
      <c r="CJ110" s="900"/>
      <c r="CK110" s="959" t="s">
        <v>446</v>
      </c>
      <c r="CL110" s="852"/>
      <c r="CM110" s="893" t="s">
        <v>447</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178</v>
      </c>
      <c r="DH110" s="875"/>
      <c r="DI110" s="875"/>
      <c r="DJ110" s="875"/>
      <c r="DK110" s="875"/>
      <c r="DL110" s="875" t="s">
        <v>178</v>
      </c>
      <c r="DM110" s="875"/>
      <c r="DN110" s="875"/>
      <c r="DO110" s="875"/>
      <c r="DP110" s="875"/>
      <c r="DQ110" s="875" t="s">
        <v>178</v>
      </c>
      <c r="DR110" s="875"/>
      <c r="DS110" s="875"/>
      <c r="DT110" s="875"/>
      <c r="DU110" s="875"/>
      <c r="DV110" s="876" t="s">
        <v>178</v>
      </c>
      <c r="DW110" s="876"/>
      <c r="DX110" s="876"/>
      <c r="DY110" s="876"/>
      <c r="DZ110" s="877"/>
    </row>
    <row r="111" spans="1:131" s="215" customFormat="1" ht="26.25" customHeight="1" x14ac:dyDescent="0.15">
      <c r="A111" s="807" t="s">
        <v>448</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178</v>
      </c>
      <c r="AB111" s="952"/>
      <c r="AC111" s="952"/>
      <c r="AD111" s="952"/>
      <c r="AE111" s="953"/>
      <c r="AF111" s="954" t="s">
        <v>178</v>
      </c>
      <c r="AG111" s="952"/>
      <c r="AH111" s="952"/>
      <c r="AI111" s="952"/>
      <c r="AJ111" s="953"/>
      <c r="AK111" s="954" t="s">
        <v>178</v>
      </c>
      <c r="AL111" s="952"/>
      <c r="AM111" s="952"/>
      <c r="AN111" s="952"/>
      <c r="AO111" s="953"/>
      <c r="AP111" s="955" t="s">
        <v>415</v>
      </c>
      <c r="AQ111" s="956"/>
      <c r="AR111" s="956"/>
      <c r="AS111" s="956"/>
      <c r="AT111" s="957"/>
      <c r="AU111" s="965"/>
      <c r="AV111" s="966"/>
      <c r="AW111" s="966"/>
      <c r="AX111" s="966"/>
      <c r="AY111" s="966"/>
      <c r="AZ111" s="848" t="s">
        <v>449</v>
      </c>
      <c r="BA111" s="785"/>
      <c r="BB111" s="785"/>
      <c r="BC111" s="785"/>
      <c r="BD111" s="785"/>
      <c r="BE111" s="785"/>
      <c r="BF111" s="785"/>
      <c r="BG111" s="785"/>
      <c r="BH111" s="785"/>
      <c r="BI111" s="785"/>
      <c r="BJ111" s="785"/>
      <c r="BK111" s="785"/>
      <c r="BL111" s="785"/>
      <c r="BM111" s="785"/>
      <c r="BN111" s="785"/>
      <c r="BO111" s="785"/>
      <c r="BP111" s="786"/>
      <c r="BQ111" s="849" t="s">
        <v>178</v>
      </c>
      <c r="BR111" s="850"/>
      <c r="BS111" s="850"/>
      <c r="BT111" s="850"/>
      <c r="BU111" s="850"/>
      <c r="BV111" s="850" t="s">
        <v>178</v>
      </c>
      <c r="BW111" s="850"/>
      <c r="BX111" s="850"/>
      <c r="BY111" s="850"/>
      <c r="BZ111" s="850"/>
      <c r="CA111" s="850" t="s">
        <v>178</v>
      </c>
      <c r="CB111" s="850"/>
      <c r="CC111" s="850"/>
      <c r="CD111" s="850"/>
      <c r="CE111" s="850"/>
      <c r="CF111" s="908" t="s">
        <v>178</v>
      </c>
      <c r="CG111" s="909"/>
      <c r="CH111" s="909"/>
      <c r="CI111" s="909"/>
      <c r="CJ111" s="909"/>
      <c r="CK111" s="960"/>
      <c r="CL111" s="854"/>
      <c r="CM111" s="848" t="s">
        <v>450</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451</v>
      </c>
      <c r="DH111" s="850"/>
      <c r="DI111" s="850"/>
      <c r="DJ111" s="850"/>
      <c r="DK111" s="850"/>
      <c r="DL111" s="850" t="s">
        <v>178</v>
      </c>
      <c r="DM111" s="850"/>
      <c r="DN111" s="850"/>
      <c r="DO111" s="850"/>
      <c r="DP111" s="850"/>
      <c r="DQ111" s="850" t="s">
        <v>178</v>
      </c>
      <c r="DR111" s="850"/>
      <c r="DS111" s="850"/>
      <c r="DT111" s="850"/>
      <c r="DU111" s="850"/>
      <c r="DV111" s="827" t="s">
        <v>178</v>
      </c>
      <c r="DW111" s="827"/>
      <c r="DX111" s="827"/>
      <c r="DY111" s="827"/>
      <c r="DZ111" s="828"/>
    </row>
    <row r="112" spans="1:131" s="215" customFormat="1" ht="26.25" customHeight="1" x14ac:dyDescent="0.15">
      <c r="A112" s="945" t="s">
        <v>452</v>
      </c>
      <c r="B112" s="946"/>
      <c r="C112" s="785" t="s">
        <v>453</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451</v>
      </c>
      <c r="AB112" s="813"/>
      <c r="AC112" s="813"/>
      <c r="AD112" s="813"/>
      <c r="AE112" s="814"/>
      <c r="AF112" s="815" t="s">
        <v>415</v>
      </c>
      <c r="AG112" s="813"/>
      <c r="AH112" s="813"/>
      <c r="AI112" s="813"/>
      <c r="AJ112" s="814"/>
      <c r="AK112" s="815" t="s">
        <v>415</v>
      </c>
      <c r="AL112" s="813"/>
      <c r="AM112" s="813"/>
      <c r="AN112" s="813"/>
      <c r="AO112" s="814"/>
      <c r="AP112" s="857" t="s">
        <v>178</v>
      </c>
      <c r="AQ112" s="858"/>
      <c r="AR112" s="858"/>
      <c r="AS112" s="858"/>
      <c r="AT112" s="859"/>
      <c r="AU112" s="965"/>
      <c r="AV112" s="966"/>
      <c r="AW112" s="966"/>
      <c r="AX112" s="966"/>
      <c r="AY112" s="966"/>
      <c r="AZ112" s="848" t="s">
        <v>454</v>
      </c>
      <c r="BA112" s="785"/>
      <c r="BB112" s="785"/>
      <c r="BC112" s="785"/>
      <c r="BD112" s="785"/>
      <c r="BE112" s="785"/>
      <c r="BF112" s="785"/>
      <c r="BG112" s="785"/>
      <c r="BH112" s="785"/>
      <c r="BI112" s="785"/>
      <c r="BJ112" s="785"/>
      <c r="BK112" s="785"/>
      <c r="BL112" s="785"/>
      <c r="BM112" s="785"/>
      <c r="BN112" s="785"/>
      <c r="BO112" s="785"/>
      <c r="BP112" s="786"/>
      <c r="BQ112" s="849">
        <v>621425</v>
      </c>
      <c r="BR112" s="850"/>
      <c r="BS112" s="850"/>
      <c r="BT112" s="850"/>
      <c r="BU112" s="850"/>
      <c r="BV112" s="850">
        <v>540005</v>
      </c>
      <c r="BW112" s="850"/>
      <c r="BX112" s="850"/>
      <c r="BY112" s="850"/>
      <c r="BZ112" s="850"/>
      <c r="CA112" s="850">
        <v>547922</v>
      </c>
      <c r="CB112" s="850"/>
      <c r="CC112" s="850"/>
      <c r="CD112" s="850"/>
      <c r="CE112" s="850"/>
      <c r="CF112" s="908">
        <v>22.1</v>
      </c>
      <c r="CG112" s="909"/>
      <c r="CH112" s="909"/>
      <c r="CI112" s="909"/>
      <c r="CJ112" s="909"/>
      <c r="CK112" s="960"/>
      <c r="CL112" s="854"/>
      <c r="CM112" s="848" t="s">
        <v>455</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178</v>
      </c>
      <c r="DH112" s="850"/>
      <c r="DI112" s="850"/>
      <c r="DJ112" s="850"/>
      <c r="DK112" s="850"/>
      <c r="DL112" s="850" t="s">
        <v>415</v>
      </c>
      <c r="DM112" s="850"/>
      <c r="DN112" s="850"/>
      <c r="DO112" s="850"/>
      <c r="DP112" s="850"/>
      <c r="DQ112" s="850" t="s">
        <v>415</v>
      </c>
      <c r="DR112" s="850"/>
      <c r="DS112" s="850"/>
      <c r="DT112" s="850"/>
      <c r="DU112" s="850"/>
      <c r="DV112" s="827" t="s">
        <v>178</v>
      </c>
      <c r="DW112" s="827"/>
      <c r="DX112" s="827"/>
      <c r="DY112" s="827"/>
      <c r="DZ112" s="828"/>
    </row>
    <row r="113" spans="1:130" s="215" customFormat="1" ht="26.25" customHeight="1" x14ac:dyDescent="0.15">
      <c r="A113" s="947"/>
      <c r="B113" s="948"/>
      <c r="C113" s="785" t="s">
        <v>456</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74281</v>
      </c>
      <c r="AB113" s="952"/>
      <c r="AC113" s="952"/>
      <c r="AD113" s="952"/>
      <c r="AE113" s="953"/>
      <c r="AF113" s="954">
        <v>66737</v>
      </c>
      <c r="AG113" s="952"/>
      <c r="AH113" s="952"/>
      <c r="AI113" s="952"/>
      <c r="AJ113" s="953"/>
      <c r="AK113" s="954">
        <v>68441</v>
      </c>
      <c r="AL113" s="952"/>
      <c r="AM113" s="952"/>
      <c r="AN113" s="952"/>
      <c r="AO113" s="953"/>
      <c r="AP113" s="955">
        <v>2.8</v>
      </c>
      <c r="AQ113" s="956"/>
      <c r="AR113" s="956"/>
      <c r="AS113" s="956"/>
      <c r="AT113" s="957"/>
      <c r="AU113" s="965"/>
      <c r="AV113" s="966"/>
      <c r="AW113" s="966"/>
      <c r="AX113" s="966"/>
      <c r="AY113" s="966"/>
      <c r="AZ113" s="848" t="s">
        <v>457</v>
      </c>
      <c r="BA113" s="785"/>
      <c r="BB113" s="785"/>
      <c r="BC113" s="785"/>
      <c r="BD113" s="785"/>
      <c r="BE113" s="785"/>
      <c r="BF113" s="785"/>
      <c r="BG113" s="785"/>
      <c r="BH113" s="785"/>
      <c r="BI113" s="785"/>
      <c r="BJ113" s="785"/>
      <c r="BK113" s="785"/>
      <c r="BL113" s="785"/>
      <c r="BM113" s="785"/>
      <c r="BN113" s="785"/>
      <c r="BO113" s="785"/>
      <c r="BP113" s="786"/>
      <c r="BQ113" s="849">
        <v>453247</v>
      </c>
      <c r="BR113" s="850"/>
      <c r="BS113" s="850"/>
      <c r="BT113" s="850"/>
      <c r="BU113" s="850"/>
      <c r="BV113" s="850">
        <v>429569</v>
      </c>
      <c r="BW113" s="850"/>
      <c r="BX113" s="850"/>
      <c r="BY113" s="850"/>
      <c r="BZ113" s="850"/>
      <c r="CA113" s="850">
        <v>336356</v>
      </c>
      <c r="CB113" s="850"/>
      <c r="CC113" s="850"/>
      <c r="CD113" s="850"/>
      <c r="CE113" s="850"/>
      <c r="CF113" s="908">
        <v>13.6</v>
      </c>
      <c r="CG113" s="909"/>
      <c r="CH113" s="909"/>
      <c r="CI113" s="909"/>
      <c r="CJ113" s="909"/>
      <c r="CK113" s="960"/>
      <c r="CL113" s="854"/>
      <c r="CM113" s="848" t="s">
        <v>458</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178</v>
      </c>
      <c r="DH113" s="813"/>
      <c r="DI113" s="813"/>
      <c r="DJ113" s="813"/>
      <c r="DK113" s="814"/>
      <c r="DL113" s="815" t="s">
        <v>178</v>
      </c>
      <c r="DM113" s="813"/>
      <c r="DN113" s="813"/>
      <c r="DO113" s="813"/>
      <c r="DP113" s="814"/>
      <c r="DQ113" s="815" t="s">
        <v>178</v>
      </c>
      <c r="DR113" s="813"/>
      <c r="DS113" s="813"/>
      <c r="DT113" s="813"/>
      <c r="DU113" s="814"/>
      <c r="DV113" s="857" t="s">
        <v>415</v>
      </c>
      <c r="DW113" s="858"/>
      <c r="DX113" s="858"/>
      <c r="DY113" s="858"/>
      <c r="DZ113" s="859"/>
    </row>
    <row r="114" spans="1:130" s="215" customFormat="1" ht="26.25" customHeight="1" x14ac:dyDescent="0.15">
      <c r="A114" s="947"/>
      <c r="B114" s="948"/>
      <c r="C114" s="785" t="s">
        <v>459</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60699</v>
      </c>
      <c r="AB114" s="813"/>
      <c r="AC114" s="813"/>
      <c r="AD114" s="813"/>
      <c r="AE114" s="814"/>
      <c r="AF114" s="815">
        <v>65228</v>
      </c>
      <c r="AG114" s="813"/>
      <c r="AH114" s="813"/>
      <c r="AI114" s="813"/>
      <c r="AJ114" s="814"/>
      <c r="AK114" s="815">
        <v>62962</v>
      </c>
      <c r="AL114" s="813"/>
      <c r="AM114" s="813"/>
      <c r="AN114" s="813"/>
      <c r="AO114" s="814"/>
      <c r="AP114" s="857">
        <v>2.5</v>
      </c>
      <c r="AQ114" s="858"/>
      <c r="AR114" s="858"/>
      <c r="AS114" s="858"/>
      <c r="AT114" s="859"/>
      <c r="AU114" s="965"/>
      <c r="AV114" s="966"/>
      <c r="AW114" s="966"/>
      <c r="AX114" s="966"/>
      <c r="AY114" s="966"/>
      <c r="AZ114" s="848" t="s">
        <v>460</v>
      </c>
      <c r="BA114" s="785"/>
      <c r="BB114" s="785"/>
      <c r="BC114" s="785"/>
      <c r="BD114" s="785"/>
      <c r="BE114" s="785"/>
      <c r="BF114" s="785"/>
      <c r="BG114" s="785"/>
      <c r="BH114" s="785"/>
      <c r="BI114" s="785"/>
      <c r="BJ114" s="785"/>
      <c r="BK114" s="785"/>
      <c r="BL114" s="785"/>
      <c r="BM114" s="785"/>
      <c r="BN114" s="785"/>
      <c r="BO114" s="785"/>
      <c r="BP114" s="786"/>
      <c r="BQ114" s="849">
        <v>435527</v>
      </c>
      <c r="BR114" s="850"/>
      <c r="BS114" s="850"/>
      <c r="BT114" s="850"/>
      <c r="BU114" s="850"/>
      <c r="BV114" s="850">
        <v>368406</v>
      </c>
      <c r="BW114" s="850"/>
      <c r="BX114" s="850"/>
      <c r="BY114" s="850"/>
      <c r="BZ114" s="850"/>
      <c r="CA114" s="850">
        <v>377718</v>
      </c>
      <c r="CB114" s="850"/>
      <c r="CC114" s="850"/>
      <c r="CD114" s="850"/>
      <c r="CE114" s="850"/>
      <c r="CF114" s="908">
        <v>15.2</v>
      </c>
      <c r="CG114" s="909"/>
      <c r="CH114" s="909"/>
      <c r="CI114" s="909"/>
      <c r="CJ114" s="909"/>
      <c r="CK114" s="960"/>
      <c r="CL114" s="854"/>
      <c r="CM114" s="848" t="s">
        <v>461</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178</v>
      </c>
      <c r="DH114" s="813"/>
      <c r="DI114" s="813"/>
      <c r="DJ114" s="813"/>
      <c r="DK114" s="814"/>
      <c r="DL114" s="815" t="s">
        <v>415</v>
      </c>
      <c r="DM114" s="813"/>
      <c r="DN114" s="813"/>
      <c r="DO114" s="813"/>
      <c r="DP114" s="814"/>
      <c r="DQ114" s="815" t="s">
        <v>415</v>
      </c>
      <c r="DR114" s="813"/>
      <c r="DS114" s="813"/>
      <c r="DT114" s="813"/>
      <c r="DU114" s="814"/>
      <c r="DV114" s="857" t="s">
        <v>178</v>
      </c>
      <c r="DW114" s="858"/>
      <c r="DX114" s="858"/>
      <c r="DY114" s="858"/>
      <c r="DZ114" s="859"/>
    </row>
    <row r="115" spans="1:130" s="215" customFormat="1" ht="26.25" customHeight="1" x14ac:dyDescent="0.15">
      <c r="A115" s="947"/>
      <c r="B115" s="948"/>
      <c r="C115" s="785" t="s">
        <v>462</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v>20941</v>
      </c>
      <c r="AB115" s="952"/>
      <c r="AC115" s="952"/>
      <c r="AD115" s="952"/>
      <c r="AE115" s="953"/>
      <c r="AF115" s="954" t="s">
        <v>178</v>
      </c>
      <c r="AG115" s="952"/>
      <c r="AH115" s="952"/>
      <c r="AI115" s="952"/>
      <c r="AJ115" s="953"/>
      <c r="AK115" s="954" t="s">
        <v>178</v>
      </c>
      <c r="AL115" s="952"/>
      <c r="AM115" s="952"/>
      <c r="AN115" s="952"/>
      <c r="AO115" s="953"/>
      <c r="AP115" s="955" t="s">
        <v>178</v>
      </c>
      <c r="AQ115" s="956"/>
      <c r="AR115" s="956"/>
      <c r="AS115" s="956"/>
      <c r="AT115" s="957"/>
      <c r="AU115" s="965"/>
      <c r="AV115" s="966"/>
      <c r="AW115" s="966"/>
      <c r="AX115" s="966"/>
      <c r="AY115" s="966"/>
      <c r="AZ115" s="848" t="s">
        <v>463</v>
      </c>
      <c r="BA115" s="785"/>
      <c r="BB115" s="785"/>
      <c r="BC115" s="785"/>
      <c r="BD115" s="785"/>
      <c r="BE115" s="785"/>
      <c r="BF115" s="785"/>
      <c r="BG115" s="785"/>
      <c r="BH115" s="785"/>
      <c r="BI115" s="785"/>
      <c r="BJ115" s="785"/>
      <c r="BK115" s="785"/>
      <c r="BL115" s="785"/>
      <c r="BM115" s="785"/>
      <c r="BN115" s="785"/>
      <c r="BO115" s="785"/>
      <c r="BP115" s="786"/>
      <c r="BQ115" s="849" t="s">
        <v>178</v>
      </c>
      <c r="BR115" s="850"/>
      <c r="BS115" s="850"/>
      <c r="BT115" s="850"/>
      <c r="BU115" s="850"/>
      <c r="BV115" s="850" t="s">
        <v>415</v>
      </c>
      <c r="BW115" s="850"/>
      <c r="BX115" s="850"/>
      <c r="BY115" s="850"/>
      <c r="BZ115" s="850"/>
      <c r="CA115" s="850">
        <v>377088</v>
      </c>
      <c r="CB115" s="850"/>
      <c r="CC115" s="850"/>
      <c r="CD115" s="850"/>
      <c r="CE115" s="850"/>
      <c r="CF115" s="908">
        <v>15.2</v>
      </c>
      <c r="CG115" s="909"/>
      <c r="CH115" s="909"/>
      <c r="CI115" s="909"/>
      <c r="CJ115" s="909"/>
      <c r="CK115" s="960"/>
      <c r="CL115" s="854"/>
      <c r="CM115" s="848" t="s">
        <v>464</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178</v>
      </c>
      <c r="DH115" s="813"/>
      <c r="DI115" s="813"/>
      <c r="DJ115" s="813"/>
      <c r="DK115" s="814"/>
      <c r="DL115" s="815" t="s">
        <v>415</v>
      </c>
      <c r="DM115" s="813"/>
      <c r="DN115" s="813"/>
      <c r="DO115" s="813"/>
      <c r="DP115" s="814"/>
      <c r="DQ115" s="815" t="s">
        <v>178</v>
      </c>
      <c r="DR115" s="813"/>
      <c r="DS115" s="813"/>
      <c r="DT115" s="813"/>
      <c r="DU115" s="814"/>
      <c r="DV115" s="857" t="s">
        <v>178</v>
      </c>
      <c r="DW115" s="858"/>
      <c r="DX115" s="858"/>
      <c r="DY115" s="858"/>
      <c r="DZ115" s="859"/>
    </row>
    <row r="116" spans="1:130" s="215" customFormat="1" ht="26.25" customHeight="1" x14ac:dyDescent="0.15">
      <c r="A116" s="949"/>
      <c r="B116" s="950"/>
      <c r="C116" s="872" t="s">
        <v>465</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178</v>
      </c>
      <c r="AB116" s="813"/>
      <c r="AC116" s="813"/>
      <c r="AD116" s="813"/>
      <c r="AE116" s="814"/>
      <c r="AF116" s="815" t="s">
        <v>178</v>
      </c>
      <c r="AG116" s="813"/>
      <c r="AH116" s="813"/>
      <c r="AI116" s="813"/>
      <c r="AJ116" s="814"/>
      <c r="AK116" s="815" t="s">
        <v>451</v>
      </c>
      <c r="AL116" s="813"/>
      <c r="AM116" s="813"/>
      <c r="AN116" s="813"/>
      <c r="AO116" s="814"/>
      <c r="AP116" s="857" t="s">
        <v>415</v>
      </c>
      <c r="AQ116" s="858"/>
      <c r="AR116" s="858"/>
      <c r="AS116" s="858"/>
      <c r="AT116" s="859"/>
      <c r="AU116" s="965"/>
      <c r="AV116" s="966"/>
      <c r="AW116" s="966"/>
      <c r="AX116" s="966"/>
      <c r="AY116" s="966"/>
      <c r="AZ116" s="942" t="s">
        <v>466</v>
      </c>
      <c r="BA116" s="943"/>
      <c r="BB116" s="943"/>
      <c r="BC116" s="943"/>
      <c r="BD116" s="943"/>
      <c r="BE116" s="943"/>
      <c r="BF116" s="943"/>
      <c r="BG116" s="943"/>
      <c r="BH116" s="943"/>
      <c r="BI116" s="943"/>
      <c r="BJ116" s="943"/>
      <c r="BK116" s="943"/>
      <c r="BL116" s="943"/>
      <c r="BM116" s="943"/>
      <c r="BN116" s="943"/>
      <c r="BO116" s="943"/>
      <c r="BP116" s="944"/>
      <c r="BQ116" s="849" t="s">
        <v>178</v>
      </c>
      <c r="BR116" s="850"/>
      <c r="BS116" s="850"/>
      <c r="BT116" s="850"/>
      <c r="BU116" s="850"/>
      <c r="BV116" s="850" t="s">
        <v>178</v>
      </c>
      <c r="BW116" s="850"/>
      <c r="BX116" s="850"/>
      <c r="BY116" s="850"/>
      <c r="BZ116" s="850"/>
      <c r="CA116" s="850" t="s">
        <v>178</v>
      </c>
      <c r="CB116" s="850"/>
      <c r="CC116" s="850"/>
      <c r="CD116" s="850"/>
      <c r="CE116" s="850"/>
      <c r="CF116" s="908" t="s">
        <v>178</v>
      </c>
      <c r="CG116" s="909"/>
      <c r="CH116" s="909"/>
      <c r="CI116" s="909"/>
      <c r="CJ116" s="909"/>
      <c r="CK116" s="960"/>
      <c r="CL116" s="854"/>
      <c r="CM116" s="848" t="s">
        <v>467</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451</v>
      </c>
      <c r="DH116" s="813"/>
      <c r="DI116" s="813"/>
      <c r="DJ116" s="813"/>
      <c r="DK116" s="814"/>
      <c r="DL116" s="815" t="s">
        <v>178</v>
      </c>
      <c r="DM116" s="813"/>
      <c r="DN116" s="813"/>
      <c r="DO116" s="813"/>
      <c r="DP116" s="814"/>
      <c r="DQ116" s="815" t="s">
        <v>178</v>
      </c>
      <c r="DR116" s="813"/>
      <c r="DS116" s="813"/>
      <c r="DT116" s="813"/>
      <c r="DU116" s="814"/>
      <c r="DV116" s="857" t="s">
        <v>178</v>
      </c>
      <c r="DW116" s="858"/>
      <c r="DX116" s="858"/>
      <c r="DY116" s="858"/>
      <c r="DZ116" s="859"/>
    </row>
    <row r="117" spans="1:130" s="215" customFormat="1" ht="26.25" customHeight="1" x14ac:dyDescent="0.15">
      <c r="A117" s="928" t="s">
        <v>193</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468</v>
      </c>
      <c r="Z117" s="930"/>
      <c r="AA117" s="935">
        <v>565947</v>
      </c>
      <c r="AB117" s="936"/>
      <c r="AC117" s="936"/>
      <c r="AD117" s="936"/>
      <c r="AE117" s="937"/>
      <c r="AF117" s="938">
        <v>564815</v>
      </c>
      <c r="AG117" s="936"/>
      <c r="AH117" s="936"/>
      <c r="AI117" s="936"/>
      <c r="AJ117" s="937"/>
      <c r="AK117" s="938">
        <v>562000</v>
      </c>
      <c r="AL117" s="936"/>
      <c r="AM117" s="936"/>
      <c r="AN117" s="936"/>
      <c r="AO117" s="937"/>
      <c r="AP117" s="939"/>
      <c r="AQ117" s="940"/>
      <c r="AR117" s="940"/>
      <c r="AS117" s="940"/>
      <c r="AT117" s="941"/>
      <c r="AU117" s="965"/>
      <c r="AV117" s="966"/>
      <c r="AW117" s="966"/>
      <c r="AX117" s="966"/>
      <c r="AY117" s="966"/>
      <c r="AZ117" s="896" t="s">
        <v>469</v>
      </c>
      <c r="BA117" s="897"/>
      <c r="BB117" s="897"/>
      <c r="BC117" s="897"/>
      <c r="BD117" s="897"/>
      <c r="BE117" s="897"/>
      <c r="BF117" s="897"/>
      <c r="BG117" s="897"/>
      <c r="BH117" s="897"/>
      <c r="BI117" s="897"/>
      <c r="BJ117" s="897"/>
      <c r="BK117" s="897"/>
      <c r="BL117" s="897"/>
      <c r="BM117" s="897"/>
      <c r="BN117" s="897"/>
      <c r="BO117" s="897"/>
      <c r="BP117" s="898"/>
      <c r="BQ117" s="849" t="s">
        <v>178</v>
      </c>
      <c r="BR117" s="850"/>
      <c r="BS117" s="850"/>
      <c r="BT117" s="850"/>
      <c r="BU117" s="850"/>
      <c r="BV117" s="850" t="s">
        <v>178</v>
      </c>
      <c r="BW117" s="850"/>
      <c r="BX117" s="850"/>
      <c r="BY117" s="850"/>
      <c r="BZ117" s="850"/>
      <c r="CA117" s="850" t="s">
        <v>178</v>
      </c>
      <c r="CB117" s="850"/>
      <c r="CC117" s="850"/>
      <c r="CD117" s="850"/>
      <c r="CE117" s="850"/>
      <c r="CF117" s="908" t="s">
        <v>470</v>
      </c>
      <c r="CG117" s="909"/>
      <c r="CH117" s="909"/>
      <c r="CI117" s="909"/>
      <c r="CJ117" s="909"/>
      <c r="CK117" s="960"/>
      <c r="CL117" s="854"/>
      <c r="CM117" s="848" t="s">
        <v>471</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178</v>
      </c>
      <c r="DH117" s="813"/>
      <c r="DI117" s="813"/>
      <c r="DJ117" s="813"/>
      <c r="DK117" s="814"/>
      <c r="DL117" s="815" t="s">
        <v>470</v>
      </c>
      <c r="DM117" s="813"/>
      <c r="DN117" s="813"/>
      <c r="DO117" s="813"/>
      <c r="DP117" s="814"/>
      <c r="DQ117" s="815" t="s">
        <v>178</v>
      </c>
      <c r="DR117" s="813"/>
      <c r="DS117" s="813"/>
      <c r="DT117" s="813"/>
      <c r="DU117" s="814"/>
      <c r="DV117" s="857" t="s">
        <v>415</v>
      </c>
      <c r="DW117" s="858"/>
      <c r="DX117" s="858"/>
      <c r="DY117" s="858"/>
      <c r="DZ117" s="859"/>
    </row>
    <row r="118" spans="1:130" s="215" customFormat="1" ht="26.25" customHeight="1" x14ac:dyDescent="0.15">
      <c r="A118" s="928" t="s">
        <v>443</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440</v>
      </c>
      <c r="AB118" s="929"/>
      <c r="AC118" s="929"/>
      <c r="AD118" s="929"/>
      <c r="AE118" s="930"/>
      <c r="AF118" s="931" t="s">
        <v>441</v>
      </c>
      <c r="AG118" s="929"/>
      <c r="AH118" s="929"/>
      <c r="AI118" s="929"/>
      <c r="AJ118" s="930"/>
      <c r="AK118" s="931" t="s">
        <v>312</v>
      </c>
      <c r="AL118" s="929"/>
      <c r="AM118" s="929"/>
      <c r="AN118" s="929"/>
      <c r="AO118" s="930"/>
      <c r="AP118" s="932" t="s">
        <v>442</v>
      </c>
      <c r="AQ118" s="933"/>
      <c r="AR118" s="933"/>
      <c r="AS118" s="933"/>
      <c r="AT118" s="934"/>
      <c r="AU118" s="965"/>
      <c r="AV118" s="966"/>
      <c r="AW118" s="966"/>
      <c r="AX118" s="966"/>
      <c r="AY118" s="966"/>
      <c r="AZ118" s="871" t="s">
        <v>472</v>
      </c>
      <c r="BA118" s="872"/>
      <c r="BB118" s="872"/>
      <c r="BC118" s="872"/>
      <c r="BD118" s="872"/>
      <c r="BE118" s="872"/>
      <c r="BF118" s="872"/>
      <c r="BG118" s="872"/>
      <c r="BH118" s="872"/>
      <c r="BI118" s="872"/>
      <c r="BJ118" s="872"/>
      <c r="BK118" s="872"/>
      <c r="BL118" s="872"/>
      <c r="BM118" s="872"/>
      <c r="BN118" s="872"/>
      <c r="BO118" s="872"/>
      <c r="BP118" s="873"/>
      <c r="BQ118" s="912" t="s">
        <v>178</v>
      </c>
      <c r="BR118" s="878"/>
      <c r="BS118" s="878"/>
      <c r="BT118" s="878"/>
      <c r="BU118" s="878"/>
      <c r="BV118" s="878" t="s">
        <v>470</v>
      </c>
      <c r="BW118" s="878"/>
      <c r="BX118" s="878"/>
      <c r="BY118" s="878"/>
      <c r="BZ118" s="878"/>
      <c r="CA118" s="878" t="s">
        <v>178</v>
      </c>
      <c r="CB118" s="878"/>
      <c r="CC118" s="878"/>
      <c r="CD118" s="878"/>
      <c r="CE118" s="878"/>
      <c r="CF118" s="908" t="s">
        <v>178</v>
      </c>
      <c r="CG118" s="909"/>
      <c r="CH118" s="909"/>
      <c r="CI118" s="909"/>
      <c r="CJ118" s="909"/>
      <c r="CK118" s="960"/>
      <c r="CL118" s="854"/>
      <c r="CM118" s="848" t="s">
        <v>473</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178</v>
      </c>
      <c r="DH118" s="813"/>
      <c r="DI118" s="813"/>
      <c r="DJ118" s="813"/>
      <c r="DK118" s="814"/>
      <c r="DL118" s="815" t="s">
        <v>178</v>
      </c>
      <c r="DM118" s="813"/>
      <c r="DN118" s="813"/>
      <c r="DO118" s="813"/>
      <c r="DP118" s="814"/>
      <c r="DQ118" s="815" t="s">
        <v>415</v>
      </c>
      <c r="DR118" s="813"/>
      <c r="DS118" s="813"/>
      <c r="DT118" s="813"/>
      <c r="DU118" s="814"/>
      <c r="DV118" s="857" t="s">
        <v>178</v>
      </c>
      <c r="DW118" s="858"/>
      <c r="DX118" s="858"/>
      <c r="DY118" s="858"/>
      <c r="DZ118" s="859"/>
    </row>
    <row r="119" spans="1:130" s="215" customFormat="1" ht="26.25" customHeight="1" x14ac:dyDescent="0.15">
      <c r="A119" s="851" t="s">
        <v>446</v>
      </c>
      <c r="B119" s="852"/>
      <c r="C119" s="893" t="s">
        <v>447</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178</v>
      </c>
      <c r="AB119" s="922"/>
      <c r="AC119" s="922"/>
      <c r="AD119" s="922"/>
      <c r="AE119" s="923"/>
      <c r="AF119" s="924" t="s">
        <v>178</v>
      </c>
      <c r="AG119" s="922"/>
      <c r="AH119" s="922"/>
      <c r="AI119" s="922"/>
      <c r="AJ119" s="923"/>
      <c r="AK119" s="924" t="s">
        <v>178</v>
      </c>
      <c r="AL119" s="922"/>
      <c r="AM119" s="922"/>
      <c r="AN119" s="922"/>
      <c r="AO119" s="923"/>
      <c r="AP119" s="925" t="s">
        <v>178</v>
      </c>
      <c r="AQ119" s="926"/>
      <c r="AR119" s="926"/>
      <c r="AS119" s="926"/>
      <c r="AT119" s="927"/>
      <c r="AU119" s="967"/>
      <c r="AV119" s="968"/>
      <c r="AW119" s="968"/>
      <c r="AX119" s="968"/>
      <c r="AY119" s="968"/>
      <c r="AZ119" s="236" t="s">
        <v>193</v>
      </c>
      <c r="BA119" s="236"/>
      <c r="BB119" s="236"/>
      <c r="BC119" s="236"/>
      <c r="BD119" s="236"/>
      <c r="BE119" s="236"/>
      <c r="BF119" s="236"/>
      <c r="BG119" s="236"/>
      <c r="BH119" s="236"/>
      <c r="BI119" s="236"/>
      <c r="BJ119" s="236"/>
      <c r="BK119" s="236"/>
      <c r="BL119" s="236"/>
      <c r="BM119" s="236"/>
      <c r="BN119" s="236"/>
      <c r="BO119" s="910" t="s">
        <v>474</v>
      </c>
      <c r="BP119" s="911"/>
      <c r="BQ119" s="912">
        <v>6408047</v>
      </c>
      <c r="BR119" s="878"/>
      <c r="BS119" s="878"/>
      <c r="BT119" s="878"/>
      <c r="BU119" s="878"/>
      <c r="BV119" s="878">
        <v>6092165</v>
      </c>
      <c r="BW119" s="878"/>
      <c r="BX119" s="878"/>
      <c r="BY119" s="878"/>
      <c r="BZ119" s="878"/>
      <c r="CA119" s="878">
        <v>6488510</v>
      </c>
      <c r="CB119" s="878"/>
      <c r="CC119" s="878"/>
      <c r="CD119" s="878"/>
      <c r="CE119" s="878"/>
      <c r="CF119" s="781"/>
      <c r="CG119" s="782"/>
      <c r="CH119" s="782"/>
      <c r="CI119" s="782"/>
      <c r="CJ119" s="867"/>
      <c r="CK119" s="961"/>
      <c r="CL119" s="856"/>
      <c r="CM119" s="871" t="s">
        <v>475</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415</v>
      </c>
      <c r="DH119" s="797"/>
      <c r="DI119" s="797"/>
      <c r="DJ119" s="797"/>
      <c r="DK119" s="798"/>
      <c r="DL119" s="799" t="s">
        <v>178</v>
      </c>
      <c r="DM119" s="797"/>
      <c r="DN119" s="797"/>
      <c r="DO119" s="797"/>
      <c r="DP119" s="798"/>
      <c r="DQ119" s="799" t="s">
        <v>470</v>
      </c>
      <c r="DR119" s="797"/>
      <c r="DS119" s="797"/>
      <c r="DT119" s="797"/>
      <c r="DU119" s="798"/>
      <c r="DV119" s="881" t="s">
        <v>178</v>
      </c>
      <c r="DW119" s="882"/>
      <c r="DX119" s="882"/>
      <c r="DY119" s="882"/>
      <c r="DZ119" s="883"/>
    </row>
    <row r="120" spans="1:130" s="215" customFormat="1" ht="26.25" customHeight="1" x14ac:dyDescent="0.15">
      <c r="A120" s="853"/>
      <c r="B120" s="854"/>
      <c r="C120" s="848" t="s">
        <v>450</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178</v>
      </c>
      <c r="AB120" s="813"/>
      <c r="AC120" s="813"/>
      <c r="AD120" s="813"/>
      <c r="AE120" s="814"/>
      <c r="AF120" s="815" t="s">
        <v>415</v>
      </c>
      <c r="AG120" s="813"/>
      <c r="AH120" s="813"/>
      <c r="AI120" s="813"/>
      <c r="AJ120" s="814"/>
      <c r="AK120" s="815" t="s">
        <v>178</v>
      </c>
      <c r="AL120" s="813"/>
      <c r="AM120" s="813"/>
      <c r="AN120" s="813"/>
      <c r="AO120" s="814"/>
      <c r="AP120" s="857" t="s">
        <v>178</v>
      </c>
      <c r="AQ120" s="858"/>
      <c r="AR120" s="858"/>
      <c r="AS120" s="858"/>
      <c r="AT120" s="859"/>
      <c r="AU120" s="913" t="s">
        <v>476</v>
      </c>
      <c r="AV120" s="914"/>
      <c r="AW120" s="914"/>
      <c r="AX120" s="914"/>
      <c r="AY120" s="915"/>
      <c r="AZ120" s="893" t="s">
        <v>477</v>
      </c>
      <c r="BA120" s="841"/>
      <c r="BB120" s="841"/>
      <c r="BC120" s="841"/>
      <c r="BD120" s="841"/>
      <c r="BE120" s="841"/>
      <c r="BF120" s="841"/>
      <c r="BG120" s="841"/>
      <c r="BH120" s="841"/>
      <c r="BI120" s="841"/>
      <c r="BJ120" s="841"/>
      <c r="BK120" s="841"/>
      <c r="BL120" s="841"/>
      <c r="BM120" s="841"/>
      <c r="BN120" s="841"/>
      <c r="BO120" s="841"/>
      <c r="BP120" s="842"/>
      <c r="BQ120" s="894">
        <v>2873023</v>
      </c>
      <c r="BR120" s="875"/>
      <c r="BS120" s="875"/>
      <c r="BT120" s="875"/>
      <c r="BU120" s="875"/>
      <c r="BV120" s="875">
        <v>3271478</v>
      </c>
      <c r="BW120" s="875"/>
      <c r="BX120" s="875"/>
      <c r="BY120" s="875"/>
      <c r="BZ120" s="875"/>
      <c r="CA120" s="875">
        <v>3342361</v>
      </c>
      <c r="CB120" s="875"/>
      <c r="CC120" s="875"/>
      <c r="CD120" s="875"/>
      <c r="CE120" s="875"/>
      <c r="CF120" s="899">
        <v>134.6</v>
      </c>
      <c r="CG120" s="900"/>
      <c r="CH120" s="900"/>
      <c r="CI120" s="900"/>
      <c r="CJ120" s="900"/>
      <c r="CK120" s="901" t="s">
        <v>478</v>
      </c>
      <c r="CL120" s="885"/>
      <c r="CM120" s="885"/>
      <c r="CN120" s="885"/>
      <c r="CO120" s="886"/>
      <c r="CP120" s="905" t="s">
        <v>418</v>
      </c>
      <c r="CQ120" s="906"/>
      <c r="CR120" s="906"/>
      <c r="CS120" s="906"/>
      <c r="CT120" s="906"/>
      <c r="CU120" s="906"/>
      <c r="CV120" s="906"/>
      <c r="CW120" s="906"/>
      <c r="CX120" s="906"/>
      <c r="CY120" s="906"/>
      <c r="CZ120" s="906"/>
      <c r="DA120" s="906"/>
      <c r="DB120" s="906"/>
      <c r="DC120" s="906"/>
      <c r="DD120" s="906"/>
      <c r="DE120" s="906"/>
      <c r="DF120" s="907"/>
      <c r="DG120" s="894">
        <v>621425</v>
      </c>
      <c r="DH120" s="875"/>
      <c r="DI120" s="875"/>
      <c r="DJ120" s="875"/>
      <c r="DK120" s="875"/>
      <c r="DL120" s="875">
        <v>540005</v>
      </c>
      <c r="DM120" s="875"/>
      <c r="DN120" s="875"/>
      <c r="DO120" s="875"/>
      <c r="DP120" s="875"/>
      <c r="DQ120" s="875">
        <v>547922</v>
      </c>
      <c r="DR120" s="875"/>
      <c r="DS120" s="875"/>
      <c r="DT120" s="875"/>
      <c r="DU120" s="875"/>
      <c r="DV120" s="876">
        <v>22.1</v>
      </c>
      <c r="DW120" s="876"/>
      <c r="DX120" s="876"/>
      <c r="DY120" s="876"/>
      <c r="DZ120" s="877"/>
    </row>
    <row r="121" spans="1:130" s="215" customFormat="1" ht="26.25" customHeight="1" x14ac:dyDescent="0.15">
      <c r="A121" s="853"/>
      <c r="B121" s="854"/>
      <c r="C121" s="896" t="s">
        <v>479</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178</v>
      </c>
      <c r="AB121" s="813"/>
      <c r="AC121" s="813"/>
      <c r="AD121" s="813"/>
      <c r="AE121" s="814"/>
      <c r="AF121" s="815" t="s">
        <v>178</v>
      </c>
      <c r="AG121" s="813"/>
      <c r="AH121" s="813"/>
      <c r="AI121" s="813"/>
      <c r="AJ121" s="814"/>
      <c r="AK121" s="815" t="s">
        <v>178</v>
      </c>
      <c r="AL121" s="813"/>
      <c r="AM121" s="813"/>
      <c r="AN121" s="813"/>
      <c r="AO121" s="814"/>
      <c r="AP121" s="857" t="s">
        <v>415</v>
      </c>
      <c r="AQ121" s="858"/>
      <c r="AR121" s="858"/>
      <c r="AS121" s="858"/>
      <c r="AT121" s="859"/>
      <c r="AU121" s="916"/>
      <c r="AV121" s="917"/>
      <c r="AW121" s="917"/>
      <c r="AX121" s="917"/>
      <c r="AY121" s="918"/>
      <c r="AZ121" s="848" t="s">
        <v>480</v>
      </c>
      <c r="BA121" s="785"/>
      <c r="BB121" s="785"/>
      <c r="BC121" s="785"/>
      <c r="BD121" s="785"/>
      <c r="BE121" s="785"/>
      <c r="BF121" s="785"/>
      <c r="BG121" s="785"/>
      <c r="BH121" s="785"/>
      <c r="BI121" s="785"/>
      <c r="BJ121" s="785"/>
      <c r="BK121" s="785"/>
      <c r="BL121" s="785"/>
      <c r="BM121" s="785"/>
      <c r="BN121" s="785"/>
      <c r="BO121" s="785"/>
      <c r="BP121" s="786"/>
      <c r="BQ121" s="849">
        <v>140050</v>
      </c>
      <c r="BR121" s="850"/>
      <c r="BS121" s="850"/>
      <c r="BT121" s="850"/>
      <c r="BU121" s="850"/>
      <c r="BV121" s="850">
        <v>112470</v>
      </c>
      <c r="BW121" s="850"/>
      <c r="BX121" s="850"/>
      <c r="BY121" s="850"/>
      <c r="BZ121" s="850"/>
      <c r="CA121" s="850">
        <v>74923</v>
      </c>
      <c r="CB121" s="850"/>
      <c r="CC121" s="850"/>
      <c r="CD121" s="850"/>
      <c r="CE121" s="850"/>
      <c r="CF121" s="908">
        <v>3</v>
      </c>
      <c r="CG121" s="909"/>
      <c r="CH121" s="909"/>
      <c r="CI121" s="909"/>
      <c r="CJ121" s="909"/>
      <c r="CK121" s="902"/>
      <c r="CL121" s="888"/>
      <c r="CM121" s="888"/>
      <c r="CN121" s="888"/>
      <c r="CO121" s="889"/>
      <c r="CP121" s="868" t="s">
        <v>481</v>
      </c>
      <c r="CQ121" s="869"/>
      <c r="CR121" s="869"/>
      <c r="CS121" s="869"/>
      <c r="CT121" s="869"/>
      <c r="CU121" s="869"/>
      <c r="CV121" s="869"/>
      <c r="CW121" s="869"/>
      <c r="CX121" s="869"/>
      <c r="CY121" s="869"/>
      <c r="CZ121" s="869"/>
      <c r="DA121" s="869"/>
      <c r="DB121" s="869"/>
      <c r="DC121" s="869"/>
      <c r="DD121" s="869"/>
      <c r="DE121" s="869"/>
      <c r="DF121" s="870"/>
      <c r="DG121" s="849" t="s">
        <v>178</v>
      </c>
      <c r="DH121" s="850"/>
      <c r="DI121" s="850"/>
      <c r="DJ121" s="850"/>
      <c r="DK121" s="850"/>
      <c r="DL121" s="850" t="s">
        <v>415</v>
      </c>
      <c r="DM121" s="850"/>
      <c r="DN121" s="850"/>
      <c r="DO121" s="850"/>
      <c r="DP121" s="850"/>
      <c r="DQ121" s="850" t="s">
        <v>470</v>
      </c>
      <c r="DR121" s="850"/>
      <c r="DS121" s="850"/>
      <c r="DT121" s="850"/>
      <c r="DU121" s="850"/>
      <c r="DV121" s="827" t="s">
        <v>178</v>
      </c>
      <c r="DW121" s="827"/>
      <c r="DX121" s="827"/>
      <c r="DY121" s="827"/>
      <c r="DZ121" s="828"/>
    </row>
    <row r="122" spans="1:130" s="215" customFormat="1" ht="26.25" customHeight="1" x14ac:dyDescent="0.15">
      <c r="A122" s="853"/>
      <c r="B122" s="854"/>
      <c r="C122" s="848" t="s">
        <v>461</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178</v>
      </c>
      <c r="AB122" s="813"/>
      <c r="AC122" s="813"/>
      <c r="AD122" s="813"/>
      <c r="AE122" s="814"/>
      <c r="AF122" s="815" t="s">
        <v>178</v>
      </c>
      <c r="AG122" s="813"/>
      <c r="AH122" s="813"/>
      <c r="AI122" s="813"/>
      <c r="AJ122" s="814"/>
      <c r="AK122" s="815" t="s">
        <v>415</v>
      </c>
      <c r="AL122" s="813"/>
      <c r="AM122" s="813"/>
      <c r="AN122" s="813"/>
      <c r="AO122" s="814"/>
      <c r="AP122" s="857" t="s">
        <v>178</v>
      </c>
      <c r="AQ122" s="858"/>
      <c r="AR122" s="858"/>
      <c r="AS122" s="858"/>
      <c r="AT122" s="859"/>
      <c r="AU122" s="916"/>
      <c r="AV122" s="917"/>
      <c r="AW122" s="917"/>
      <c r="AX122" s="917"/>
      <c r="AY122" s="918"/>
      <c r="AZ122" s="871" t="s">
        <v>482</v>
      </c>
      <c r="BA122" s="872"/>
      <c r="BB122" s="872"/>
      <c r="BC122" s="872"/>
      <c r="BD122" s="872"/>
      <c r="BE122" s="872"/>
      <c r="BF122" s="872"/>
      <c r="BG122" s="872"/>
      <c r="BH122" s="872"/>
      <c r="BI122" s="872"/>
      <c r="BJ122" s="872"/>
      <c r="BK122" s="872"/>
      <c r="BL122" s="872"/>
      <c r="BM122" s="872"/>
      <c r="BN122" s="872"/>
      <c r="BO122" s="872"/>
      <c r="BP122" s="873"/>
      <c r="BQ122" s="912">
        <v>4077415</v>
      </c>
      <c r="BR122" s="878"/>
      <c r="BS122" s="878"/>
      <c r="BT122" s="878"/>
      <c r="BU122" s="878"/>
      <c r="BV122" s="878">
        <v>4105606</v>
      </c>
      <c r="BW122" s="878"/>
      <c r="BX122" s="878"/>
      <c r="BY122" s="878"/>
      <c r="BZ122" s="878"/>
      <c r="CA122" s="878">
        <v>3981892</v>
      </c>
      <c r="CB122" s="878"/>
      <c r="CC122" s="878"/>
      <c r="CD122" s="878"/>
      <c r="CE122" s="878"/>
      <c r="CF122" s="879">
        <v>160.4</v>
      </c>
      <c r="CG122" s="880"/>
      <c r="CH122" s="880"/>
      <c r="CI122" s="880"/>
      <c r="CJ122" s="880"/>
      <c r="CK122" s="902"/>
      <c r="CL122" s="888"/>
      <c r="CM122" s="888"/>
      <c r="CN122" s="888"/>
      <c r="CO122" s="889"/>
      <c r="CP122" s="868"/>
      <c r="CQ122" s="869"/>
      <c r="CR122" s="869"/>
      <c r="CS122" s="869"/>
      <c r="CT122" s="869"/>
      <c r="CU122" s="869"/>
      <c r="CV122" s="869"/>
      <c r="CW122" s="869"/>
      <c r="CX122" s="869"/>
      <c r="CY122" s="869"/>
      <c r="CZ122" s="869"/>
      <c r="DA122" s="869"/>
      <c r="DB122" s="869"/>
      <c r="DC122" s="869"/>
      <c r="DD122" s="869"/>
      <c r="DE122" s="869"/>
      <c r="DF122" s="870"/>
      <c r="DG122" s="849"/>
      <c r="DH122" s="850"/>
      <c r="DI122" s="850"/>
      <c r="DJ122" s="850"/>
      <c r="DK122" s="850"/>
      <c r="DL122" s="850"/>
      <c r="DM122" s="850"/>
      <c r="DN122" s="850"/>
      <c r="DO122" s="850"/>
      <c r="DP122" s="850"/>
      <c r="DQ122" s="850"/>
      <c r="DR122" s="850"/>
      <c r="DS122" s="850"/>
      <c r="DT122" s="850"/>
      <c r="DU122" s="850"/>
      <c r="DV122" s="827"/>
      <c r="DW122" s="827"/>
      <c r="DX122" s="827"/>
      <c r="DY122" s="827"/>
      <c r="DZ122" s="828"/>
    </row>
    <row r="123" spans="1:130" s="215" customFormat="1" ht="26.25" customHeight="1" x14ac:dyDescent="0.15">
      <c r="A123" s="853"/>
      <c r="B123" s="854"/>
      <c r="C123" s="848" t="s">
        <v>467</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415</v>
      </c>
      <c r="AB123" s="813"/>
      <c r="AC123" s="813"/>
      <c r="AD123" s="813"/>
      <c r="AE123" s="814"/>
      <c r="AF123" s="815" t="s">
        <v>178</v>
      </c>
      <c r="AG123" s="813"/>
      <c r="AH123" s="813"/>
      <c r="AI123" s="813"/>
      <c r="AJ123" s="814"/>
      <c r="AK123" s="815" t="s">
        <v>415</v>
      </c>
      <c r="AL123" s="813"/>
      <c r="AM123" s="813"/>
      <c r="AN123" s="813"/>
      <c r="AO123" s="814"/>
      <c r="AP123" s="857" t="s">
        <v>178</v>
      </c>
      <c r="AQ123" s="858"/>
      <c r="AR123" s="858"/>
      <c r="AS123" s="858"/>
      <c r="AT123" s="859"/>
      <c r="AU123" s="919"/>
      <c r="AV123" s="920"/>
      <c r="AW123" s="920"/>
      <c r="AX123" s="920"/>
      <c r="AY123" s="920"/>
      <c r="AZ123" s="236" t="s">
        <v>193</v>
      </c>
      <c r="BA123" s="236"/>
      <c r="BB123" s="236"/>
      <c r="BC123" s="236"/>
      <c r="BD123" s="236"/>
      <c r="BE123" s="236"/>
      <c r="BF123" s="236"/>
      <c r="BG123" s="236"/>
      <c r="BH123" s="236"/>
      <c r="BI123" s="236"/>
      <c r="BJ123" s="236"/>
      <c r="BK123" s="236"/>
      <c r="BL123" s="236"/>
      <c r="BM123" s="236"/>
      <c r="BN123" s="236"/>
      <c r="BO123" s="910" t="s">
        <v>483</v>
      </c>
      <c r="BP123" s="911"/>
      <c r="BQ123" s="865">
        <v>7090488</v>
      </c>
      <c r="BR123" s="866"/>
      <c r="BS123" s="866"/>
      <c r="BT123" s="866"/>
      <c r="BU123" s="866"/>
      <c r="BV123" s="866">
        <v>7489554</v>
      </c>
      <c r="BW123" s="866"/>
      <c r="BX123" s="866"/>
      <c r="BY123" s="866"/>
      <c r="BZ123" s="866"/>
      <c r="CA123" s="866">
        <v>7399176</v>
      </c>
      <c r="CB123" s="866"/>
      <c r="CC123" s="866"/>
      <c r="CD123" s="866"/>
      <c r="CE123" s="866"/>
      <c r="CF123" s="781"/>
      <c r="CG123" s="782"/>
      <c r="CH123" s="782"/>
      <c r="CI123" s="782"/>
      <c r="CJ123" s="867"/>
      <c r="CK123" s="902"/>
      <c r="CL123" s="888"/>
      <c r="CM123" s="888"/>
      <c r="CN123" s="888"/>
      <c r="CO123" s="889"/>
      <c r="CP123" s="868"/>
      <c r="CQ123" s="869"/>
      <c r="CR123" s="869"/>
      <c r="CS123" s="869"/>
      <c r="CT123" s="869"/>
      <c r="CU123" s="869"/>
      <c r="CV123" s="869"/>
      <c r="CW123" s="869"/>
      <c r="CX123" s="869"/>
      <c r="CY123" s="869"/>
      <c r="CZ123" s="869"/>
      <c r="DA123" s="869"/>
      <c r="DB123" s="869"/>
      <c r="DC123" s="869"/>
      <c r="DD123" s="869"/>
      <c r="DE123" s="869"/>
      <c r="DF123" s="870"/>
      <c r="DG123" s="812"/>
      <c r="DH123" s="813"/>
      <c r="DI123" s="813"/>
      <c r="DJ123" s="813"/>
      <c r="DK123" s="814"/>
      <c r="DL123" s="815"/>
      <c r="DM123" s="813"/>
      <c r="DN123" s="813"/>
      <c r="DO123" s="813"/>
      <c r="DP123" s="814"/>
      <c r="DQ123" s="815"/>
      <c r="DR123" s="813"/>
      <c r="DS123" s="813"/>
      <c r="DT123" s="813"/>
      <c r="DU123" s="814"/>
      <c r="DV123" s="857"/>
      <c r="DW123" s="858"/>
      <c r="DX123" s="858"/>
      <c r="DY123" s="858"/>
      <c r="DZ123" s="859"/>
    </row>
    <row r="124" spans="1:130" s="215" customFormat="1" ht="26.25" customHeight="1" thickBot="1" x14ac:dyDescent="0.2">
      <c r="A124" s="853"/>
      <c r="B124" s="854"/>
      <c r="C124" s="848" t="s">
        <v>471</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178</v>
      </c>
      <c r="AB124" s="813"/>
      <c r="AC124" s="813"/>
      <c r="AD124" s="813"/>
      <c r="AE124" s="814"/>
      <c r="AF124" s="815" t="s">
        <v>178</v>
      </c>
      <c r="AG124" s="813"/>
      <c r="AH124" s="813"/>
      <c r="AI124" s="813"/>
      <c r="AJ124" s="814"/>
      <c r="AK124" s="815" t="s">
        <v>178</v>
      </c>
      <c r="AL124" s="813"/>
      <c r="AM124" s="813"/>
      <c r="AN124" s="813"/>
      <c r="AO124" s="814"/>
      <c r="AP124" s="857" t="s">
        <v>470</v>
      </c>
      <c r="AQ124" s="858"/>
      <c r="AR124" s="858"/>
      <c r="AS124" s="858"/>
      <c r="AT124" s="859"/>
      <c r="AU124" s="860" t="s">
        <v>484</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t="s">
        <v>178</v>
      </c>
      <c r="BR124" s="864"/>
      <c r="BS124" s="864"/>
      <c r="BT124" s="864"/>
      <c r="BU124" s="864"/>
      <c r="BV124" s="864" t="s">
        <v>415</v>
      </c>
      <c r="BW124" s="864"/>
      <c r="BX124" s="864"/>
      <c r="BY124" s="864"/>
      <c r="BZ124" s="864"/>
      <c r="CA124" s="864" t="s">
        <v>178</v>
      </c>
      <c r="CB124" s="864"/>
      <c r="CC124" s="864"/>
      <c r="CD124" s="864"/>
      <c r="CE124" s="864"/>
      <c r="CF124" s="759"/>
      <c r="CG124" s="760"/>
      <c r="CH124" s="760"/>
      <c r="CI124" s="760"/>
      <c r="CJ124" s="895"/>
      <c r="CK124" s="903"/>
      <c r="CL124" s="903"/>
      <c r="CM124" s="903"/>
      <c r="CN124" s="903"/>
      <c r="CO124" s="904"/>
      <c r="CP124" s="868" t="s">
        <v>485</v>
      </c>
      <c r="CQ124" s="869"/>
      <c r="CR124" s="869"/>
      <c r="CS124" s="869"/>
      <c r="CT124" s="869"/>
      <c r="CU124" s="869"/>
      <c r="CV124" s="869"/>
      <c r="CW124" s="869"/>
      <c r="CX124" s="869"/>
      <c r="CY124" s="869"/>
      <c r="CZ124" s="869"/>
      <c r="DA124" s="869"/>
      <c r="DB124" s="869"/>
      <c r="DC124" s="869"/>
      <c r="DD124" s="869"/>
      <c r="DE124" s="869"/>
      <c r="DF124" s="870"/>
      <c r="DG124" s="796" t="s">
        <v>178</v>
      </c>
      <c r="DH124" s="797"/>
      <c r="DI124" s="797"/>
      <c r="DJ124" s="797"/>
      <c r="DK124" s="798"/>
      <c r="DL124" s="799" t="s">
        <v>178</v>
      </c>
      <c r="DM124" s="797"/>
      <c r="DN124" s="797"/>
      <c r="DO124" s="797"/>
      <c r="DP124" s="798"/>
      <c r="DQ124" s="799" t="s">
        <v>415</v>
      </c>
      <c r="DR124" s="797"/>
      <c r="DS124" s="797"/>
      <c r="DT124" s="797"/>
      <c r="DU124" s="798"/>
      <c r="DV124" s="881" t="s">
        <v>178</v>
      </c>
      <c r="DW124" s="882"/>
      <c r="DX124" s="882"/>
      <c r="DY124" s="882"/>
      <c r="DZ124" s="883"/>
    </row>
    <row r="125" spans="1:130" s="215" customFormat="1" ht="26.25" customHeight="1" x14ac:dyDescent="0.15">
      <c r="A125" s="853"/>
      <c r="B125" s="854"/>
      <c r="C125" s="848" t="s">
        <v>473</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470</v>
      </c>
      <c r="AB125" s="813"/>
      <c r="AC125" s="813"/>
      <c r="AD125" s="813"/>
      <c r="AE125" s="814"/>
      <c r="AF125" s="815" t="s">
        <v>178</v>
      </c>
      <c r="AG125" s="813"/>
      <c r="AH125" s="813"/>
      <c r="AI125" s="813"/>
      <c r="AJ125" s="814"/>
      <c r="AK125" s="815" t="s">
        <v>178</v>
      </c>
      <c r="AL125" s="813"/>
      <c r="AM125" s="813"/>
      <c r="AN125" s="813"/>
      <c r="AO125" s="814"/>
      <c r="AP125" s="857" t="s">
        <v>178</v>
      </c>
      <c r="AQ125" s="858"/>
      <c r="AR125" s="858"/>
      <c r="AS125" s="858"/>
      <c r="AT125" s="859"/>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884" t="s">
        <v>486</v>
      </c>
      <c r="CL125" s="885"/>
      <c r="CM125" s="885"/>
      <c r="CN125" s="885"/>
      <c r="CO125" s="886"/>
      <c r="CP125" s="893" t="s">
        <v>487</v>
      </c>
      <c r="CQ125" s="841"/>
      <c r="CR125" s="841"/>
      <c r="CS125" s="841"/>
      <c r="CT125" s="841"/>
      <c r="CU125" s="841"/>
      <c r="CV125" s="841"/>
      <c r="CW125" s="841"/>
      <c r="CX125" s="841"/>
      <c r="CY125" s="841"/>
      <c r="CZ125" s="841"/>
      <c r="DA125" s="841"/>
      <c r="DB125" s="841"/>
      <c r="DC125" s="841"/>
      <c r="DD125" s="841"/>
      <c r="DE125" s="841"/>
      <c r="DF125" s="842"/>
      <c r="DG125" s="894" t="s">
        <v>178</v>
      </c>
      <c r="DH125" s="875"/>
      <c r="DI125" s="875"/>
      <c r="DJ125" s="875"/>
      <c r="DK125" s="875"/>
      <c r="DL125" s="875" t="s">
        <v>415</v>
      </c>
      <c r="DM125" s="875"/>
      <c r="DN125" s="875"/>
      <c r="DO125" s="875"/>
      <c r="DP125" s="875"/>
      <c r="DQ125" s="875" t="s">
        <v>178</v>
      </c>
      <c r="DR125" s="875"/>
      <c r="DS125" s="875"/>
      <c r="DT125" s="875"/>
      <c r="DU125" s="875"/>
      <c r="DV125" s="876" t="s">
        <v>178</v>
      </c>
      <c r="DW125" s="876"/>
      <c r="DX125" s="876"/>
      <c r="DY125" s="876"/>
      <c r="DZ125" s="877"/>
    </row>
    <row r="126" spans="1:130" s="215" customFormat="1" ht="26.25" customHeight="1" thickBot="1" x14ac:dyDescent="0.2">
      <c r="A126" s="853"/>
      <c r="B126" s="854"/>
      <c r="C126" s="848" t="s">
        <v>475</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178</v>
      </c>
      <c r="AB126" s="813"/>
      <c r="AC126" s="813"/>
      <c r="AD126" s="813"/>
      <c r="AE126" s="814"/>
      <c r="AF126" s="815" t="s">
        <v>178</v>
      </c>
      <c r="AG126" s="813"/>
      <c r="AH126" s="813"/>
      <c r="AI126" s="813"/>
      <c r="AJ126" s="814"/>
      <c r="AK126" s="815" t="s">
        <v>178</v>
      </c>
      <c r="AL126" s="813"/>
      <c r="AM126" s="813"/>
      <c r="AN126" s="813"/>
      <c r="AO126" s="814"/>
      <c r="AP126" s="857" t="s">
        <v>415</v>
      </c>
      <c r="AQ126" s="858"/>
      <c r="AR126" s="858"/>
      <c r="AS126" s="858"/>
      <c r="AT126" s="859"/>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887"/>
      <c r="CL126" s="888"/>
      <c r="CM126" s="888"/>
      <c r="CN126" s="888"/>
      <c r="CO126" s="889"/>
      <c r="CP126" s="848" t="s">
        <v>488</v>
      </c>
      <c r="CQ126" s="785"/>
      <c r="CR126" s="785"/>
      <c r="CS126" s="785"/>
      <c r="CT126" s="785"/>
      <c r="CU126" s="785"/>
      <c r="CV126" s="785"/>
      <c r="CW126" s="785"/>
      <c r="CX126" s="785"/>
      <c r="CY126" s="785"/>
      <c r="CZ126" s="785"/>
      <c r="DA126" s="785"/>
      <c r="DB126" s="785"/>
      <c r="DC126" s="785"/>
      <c r="DD126" s="785"/>
      <c r="DE126" s="785"/>
      <c r="DF126" s="786"/>
      <c r="DG126" s="849" t="s">
        <v>415</v>
      </c>
      <c r="DH126" s="850"/>
      <c r="DI126" s="850"/>
      <c r="DJ126" s="850"/>
      <c r="DK126" s="850"/>
      <c r="DL126" s="850" t="s">
        <v>178</v>
      </c>
      <c r="DM126" s="850"/>
      <c r="DN126" s="850"/>
      <c r="DO126" s="850"/>
      <c r="DP126" s="850"/>
      <c r="DQ126" s="850">
        <v>377088</v>
      </c>
      <c r="DR126" s="850"/>
      <c r="DS126" s="850"/>
      <c r="DT126" s="850"/>
      <c r="DU126" s="850"/>
      <c r="DV126" s="827">
        <v>15.2</v>
      </c>
      <c r="DW126" s="827"/>
      <c r="DX126" s="827"/>
      <c r="DY126" s="827"/>
      <c r="DZ126" s="828"/>
    </row>
    <row r="127" spans="1:130" s="215" customFormat="1" ht="26.25" customHeight="1" x14ac:dyDescent="0.15">
      <c r="A127" s="855"/>
      <c r="B127" s="856"/>
      <c r="C127" s="871" t="s">
        <v>489</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v>20941</v>
      </c>
      <c r="AB127" s="813"/>
      <c r="AC127" s="813"/>
      <c r="AD127" s="813"/>
      <c r="AE127" s="814"/>
      <c r="AF127" s="815" t="s">
        <v>178</v>
      </c>
      <c r="AG127" s="813"/>
      <c r="AH127" s="813"/>
      <c r="AI127" s="813"/>
      <c r="AJ127" s="814"/>
      <c r="AK127" s="815" t="s">
        <v>178</v>
      </c>
      <c r="AL127" s="813"/>
      <c r="AM127" s="813"/>
      <c r="AN127" s="813"/>
      <c r="AO127" s="814"/>
      <c r="AP127" s="857" t="s">
        <v>178</v>
      </c>
      <c r="AQ127" s="858"/>
      <c r="AR127" s="858"/>
      <c r="AS127" s="858"/>
      <c r="AT127" s="859"/>
      <c r="AU127" s="217"/>
      <c r="AV127" s="217"/>
      <c r="AW127" s="217"/>
      <c r="AX127" s="874" t="s">
        <v>490</v>
      </c>
      <c r="AY127" s="845"/>
      <c r="AZ127" s="845"/>
      <c r="BA127" s="845"/>
      <c r="BB127" s="845"/>
      <c r="BC127" s="845"/>
      <c r="BD127" s="845"/>
      <c r="BE127" s="846"/>
      <c r="BF127" s="844" t="s">
        <v>491</v>
      </c>
      <c r="BG127" s="845"/>
      <c r="BH127" s="845"/>
      <c r="BI127" s="845"/>
      <c r="BJ127" s="845"/>
      <c r="BK127" s="845"/>
      <c r="BL127" s="846"/>
      <c r="BM127" s="844" t="s">
        <v>492</v>
      </c>
      <c r="BN127" s="845"/>
      <c r="BO127" s="845"/>
      <c r="BP127" s="845"/>
      <c r="BQ127" s="845"/>
      <c r="BR127" s="845"/>
      <c r="BS127" s="846"/>
      <c r="BT127" s="844" t="s">
        <v>493</v>
      </c>
      <c r="BU127" s="845"/>
      <c r="BV127" s="845"/>
      <c r="BW127" s="845"/>
      <c r="BX127" s="845"/>
      <c r="BY127" s="845"/>
      <c r="BZ127" s="847"/>
      <c r="CA127" s="217"/>
      <c r="CB127" s="217"/>
      <c r="CC127" s="217"/>
      <c r="CD127" s="240"/>
      <c r="CE127" s="240"/>
      <c r="CF127" s="240"/>
      <c r="CG127" s="217"/>
      <c r="CH127" s="217"/>
      <c r="CI127" s="217"/>
      <c r="CJ127" s="239"/>
      <c r="CK127" s="887"/>
      <c r="CL127" s="888"/>
      <c r="CM127" s="888"/>
      <c r="CN127" s="888"/>
      <c r="CO127" s="889"/>
      <c r="CP127" s="848" t="s">
        <v>494</v>
      </c>
      <c r="CQ127" s="785"/>
      <c r="CR127" s="785"/>
      <c r="CS127" s="785"/>
      <c r="CT127" s="785"/>
      <c r="CU127" s="785"/>
      <c r="CV127" s="785"/>
      <c r="CW127" s="785"/>
      <c r="CX127" s="785"/>
      <c r="CY127" s="785"/>
      <c r="CZ127" s="785"/>
      <c r="DA127" s="785"/>
      <c r="DB127" s="785"/>
      <c r="DC127" s="785"/>
      <c r="DD127" s="785"/>
      <c r="DE127" s="785"/>
      <c r="DF127" s="786"/>
      <c r="DG127" s="849" t="s">
        <v>178</v>
      </c>
      <c r="DH127" s="850"/>
      <c r="DI127" s="850"/>
      <c r="DJ127" s="850"/>
      <c r="DK127" s="850"/>
      <c r="DL127" s="850" t="s">
        <v>178</v>
      </c>
      <c r="DM127" s="850"/>
      <c r="DN127" s="850"/>
      <c r="DO127" s="850"/>
      <c r="DP127" s="850"/>
      <c r="DQ127" s="850" t="s">
        <v>178</v>
      </c>
      <c r="DR127" s="850"/>
      <c r="DS127" s="850"/>
      <c r="DT127" s="850"/>
      <c r="DU127" s="850"/>
      <c r="DV127" s="827" t="s">
        <v>178</v>
      </c>
      <c r="DW127" s="827"/>
      <c r="DX127" s="827"/>
      <c r="DY127" s="827"/>
      <c r="DZ127" s="828"/>
    </row>
    <row r="128" spans="1:130" s="215" customFormat="1" ht="26.25" customHeight="1" thickBot="1" x14ac:dyDescent="0.2">
      <c r="A128" s="829" t="s">
        <v>495</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496</v>
      </c>
      <c r="X128" s="831"/>
      <c r="Y128" s="831"/>
      <c r="Z128" s="832"/>
      <c r="AA128" s="833">
        <v>16543</v>
      </c>
      <c r="AB128" s="834"/>
      <c r="AC128" s="834"/>
      <c r="AD128" s="834"/>
      <c r="AE128" s="835"/>
      <c r="AF128" s="836">
        <v>11579</v>
      </c>
      <c r="AG128" s="834"/>
      <c r="AH128" s="834"/>
      <c r="AI128" s="834"/>
      <c r="AJ128" s="835"/>
      <c r="AK128" s="836">
        <v>9787</v>
      </c>
      <c r="AL128" s="834"/>
      <c r="AM128" s="834"/>
      <c r="AN128" s="834"/>
      <c r="AO128" s="835"/>
      <c r="AP128" s="837"/>
      <c r="AQ128" s="838"/>
      <c r="AR128" s="838"/>
      <c r="AS128" s="838"/>
      <c r="AT128" s="839"/>
      <c r="AU128" s="217"/>
      <c r="AV128" s="217"/>
      <c r="AW128" s="217"/>
      <c r="AX128" s="840" t="s">
        <v>497</v>
      </c>
      <c r="AY128" s="841"/>
      <c r="AZ128" s="841"/>
      <c r="BA128" s="841"/>
      <c r="BB128" s="841"/>
      <c r="BC128" s="841"/>
      <c r="BD128" s="841"/>
      <c r="BE128" s="842"/>
      <c r="BF128" s="819" t="s">
        <v>178</v>
      </c>
      <c r="BG128" s="820"/>
      <c r="BH128" s="820"/>
      <c r="BI128" s="820"/>
      <c r="BJ128" s="820"/>
      <c r="BK128" s="820"/>
      <c r="BL128" s="843"/>
      <c r="BM128" s="819">
        <v>15</v>
      </c>
      <c r="BN128" s="820"/>
      <c r="BO128" s="820"/>
      <c r="BP128" s="820"/>
      <c r="BQ128" s="820"/>
      <c r="BR128" s="820"/>
      <c r="BS128" s="843"/>
      <c r="BT128" s="819">
        <v>20</v>
      </c>
      <c r="BU128" s="820"/>
      <c r="BV128" s="820"/>
      <c r="BW128" s="820"/>
      <c r="BX128" s="820"/>
      <c r="BY128" s="820"/>
      <c r="BZ128" s="821"/>
      <c r="CA128" s="240"/>
      <c r="CB128" s="240"/>
      <c r="CC128" s="240"/>
      <c r="CD128" s="240"/>
      <c r="CE128" s="240"/>
      <c r="CF128" s="240"/>
      <c r="CG128" s="217"/>
      <c r="CH128" s="217"/>
      <c r="CI128" s="217"/>
      <c r="CJ128" s="239"/>
      <c r="CK128" s="890"/>
      <c r="CL128" s="891"/>
      <c r="CM128" s="891"/>
      <c r="CN128" s="891"/>
      <c r="CO128" s="892"/>
      <c r="CP128" s="822" t="s">
        <v>498</v>
      </c>
      <c r="CQ128" s="763"/>
      <c r="CR128" s="763"/>
      <c r="CS128" s="763"/>
      <c r="CT128" s="763"/>
      <c r="CU128" s="763"/>
      <c r="CV128" s="763"/>
      <c r="CW128" s="763"/>
      <c r="CX128" s="763"/>
      <c r="CY128" s="763"/>
      <c r="CZ128" s="763"/>
      <c r="DA128" s="763"/>
      <c r="DB128" s="763"/>
      <c r="DC128" s="763"/>
      <c r="DD128" s="763"/>
      <c r="DE128" s="763"/>
      <c r="DF128" s="764"/>
      <c r="DG128" s="823" t="s">
        <v>178</v>
      </c>
      <c r="DH128" s="824"/>
      <c r="DI128" s="824"/>
      <c r="DJ128" s="824"/>
      <c r="DK128" s="824"/>
      <c r="DL128" s="824" t="s">
        <v>178</v>
      </c>
      <c r="DM128" s="824"/>
      <c r="DN128" s="824"/>
      <c r="DO128" s="824"/>
      <c r="DP128" s="824"/>
      <c r="DQ128" s="824" t="s">
        <v>415</v>
      </c>
      <c r="DR128" s="824"/>
      <c r="DS128" s="824"/>
      <c r="DT128" s="824"/>
      <c r="DU128" s="824"/>
      <c r="DV128" s="825" t="s">
        <v>178</v>
      </c>
      <c r="DW128" s="825"/>
      <c r="DX128" s="825"/>
      <c r="DY128" s="825"/>
      <c r="DZ128" s="826"/>
    </row>
    <row r="129" spans="1:131" s="215" customFormat="1" ht="26.25" customHeight="1" x14ac:dyDescent="0.15">
      <c r="A129" s="807" t="s">
        <v>108</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499</v>
      </c>
      <c r="X129" s="810"/>
      <c r="Y129" s="810"/>
      <c r="Z129" s="811"/>
      <c r="AA129" s="812">
        <v>2601420</v>
      </c>
      <c r="AB129" s="813"/>
      <c r="AC129" s="813"/>
      <c r="AD129" s="813"/>
      <c r="AE129" s="814"/>
      <c r="AF129" s="815">
        <v>2695773</v>
      </c>
      <c r="AG129" s="813"/>
      <c r="AH129" s="813"/>
      <c r="AI129" s="813"/>
      <c r="AJ129" s="814"/>
      <c r="AK129" s="815">
        <v>2857939</v>
      </c>
      <c r="AL129" s="813"/>
      <c r="AM129" s="813"/>
      <c r="AN129" s="813"/>
      <c r="AO129" s="814"/>
      <c r="AP129" s="816"/>
      <c r="AQ129" s="817"/>
      <c r="AR129" s="817"/>
      <c r="AS129" s="817"/>
      <c r="AT129" s="818"/>
      <c r="AU129" s="218"/>
      <c r="AV129" s="218"/>
      <c r="AW129" s="218"/>
      <c r="AX129" s="784" t="s">
        <v>500</v>
      </c>
      <c r="AY129" s="785"/>
      <c r="AZ129" s="785"/>
      <c r="BA129" s="785"/>
      <c r="BB129" s="785"/>
      <c r="BC129" s="785"/>
      <c r="BD129" s="785"/>
      <c r="BE129" s="786"/>
      <c r="BF129" s="803" t="s">
        <v>178</v>
      </c>
      <c r="BG129" s="804"/>
      <c r="BH129" s="804"/>
      <c r="BI129" s="804"/>
      <c r="BJ129" s="804"/>
      <c r="BK129" s="804"/>
      <c r="BL129" s="805"/>
      <c r="BM129" s="803">
        <v>20</v>
      </c>
      <c r="BN129" s="804"/>
      <c r="BO129" s="804"/>
      <c r="BP129" s="804"/>
      <c r="BQ129" s="804"/>
      <c r="BR129" s="804"/>
      <c r="BS129" s="805"/>
      <c r="BT129" s="803">
        <v>30</v>
      </c>
      <c r="BU129" s="804"/>
      <c r="BV129" s="804"/>
      <c r="BW129" s="804"/>
      <c r="BX129" s="804"/>
      <c r="BY129" s="804"/>
      <c r="BZ129" s="806"/>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807" t="s">
        <v>501</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502</v>
      </c>
      <c r="X130" s="810"/>
      <c r="Y130" s="810"/>
      <c r="Z130" s="811"/>
      <c r="AA130" s="812">
        <v>373216</v>
      </c>
      <c r="AB130" s="813"/>
      <c r="AC130" s="813"/>
      <c r="AD130" s="813"/>
      <c r="AE130" s="814"/>
      <c r="AF130" s="815">
        <v>374729</v>
      </c>
      <c r="AG130" s="813"/>
      <c r="AH130" s="813"/>
      <c r="AI130" s="813"/>
      <c r="AJ130" s="814"/>
      <c r="AK130" s="815">
        <v>375637</v>
      </c>
      <c r="AL130" s="813"/>
      <c r="AM130" s="813"/>
      <c r="AN130" s="813"/>
      <c r="AO130" s="814"/>
      <c r="AP130" s="816"/>
      <c r="AQ130" s="817"/>
      <c r="AR130" s="817"/>
      <c r="AS130" s="817"/>
      <c r="AT130" s="818"/>
      <c r="AU130" s="218"/>
      <c r="AV130" s="218"/>
      <c r="AW130" s="218"/>
      <c r="AX130" s="784" t="s">
        <v>503</v>
      </c>
      <c r="AY130" s="785"/>
      <c r="AZ130" s="785"/>
      <c r="BA130" s="785"/>
      <c r="BB130" s="785"/>
      <c r="BC130" s="785"/>
      <c r="BD130" s="785"/>
      <c r="BE130" s="786"/>
      <c r="BF130" s="787">
        <v>7.5</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504</v>
      </c>
      <c r="X131" s="794"/>
      <c r="Y131" s="794"/>
      <c r="Z131" s="795"/>
      <c r="AA131" s="796">
        <v>2228204</v>
      </c>
      <c r="AB131" s="797"/>
      <c r="AC131" s="797"/>
      <c r="AD131" s="797"/>
      <c r="AE131" s="798"/>
      <c r="AF131" s="799">
        <v>2321044</v>
      </c>
      <c r="AG131" s="797"/>
      <c r="AH131" s="797"/>
      <c r="AI131" s="797"/>
      <c r="AJ131" s="798"/>
      <c r="AK131" s="799">
        <v>2482302</v>
      </c>
      <c r="AL131" s="797"/>
      <c r="AM131" s="797"/>
      <c r="AN131" s="797"/>
      <c r="AO131" s="798"/>
      <c r="AP131" s="800"/>
      <c r="AQ131" s="801"/>
      <c r="AR131" s="801"/>
      <c r="AS131" s="801"/>
      <c r="AT131" s="802"/>
      <c r="AU131" s="218"/>
      <c r="AV131" s="218"/>
      <c r="AW131" s="218"/>
      <c r="AX131" s="762" t="s">
        <v>505</v>
      </c>
      <c r="AY131" s="763"/>
      <c r="AZ131" s="763"/>
      <c r="BA131" s="763"/>
      <c r="BB131" s="763"/>
      <c r="BC131" s="763"/>
      <c r="BD131" s="763"/>
      <c r="BE131" s="764"/>
      <c r="BF131" s="765" t="s">
        <v>178</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771" t="s">
        <v>506</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507</v>
      </c>
      <c r="W132" s="775"/>
      <c r="X132" s="775"/>
      <c r="Y132" s="775"/>
      <c r="Z132" s="776"/>
      <c r="AA132" s="777">
        <v>7.9071754649999999</v>
      </c>
      <c r="AB132" s="778"/>
      <c r="AC132" s="778"/>
      <c r="AD132" s="778"/>
      <c r="AE132" s="779"/>
      <c r="AF132" s="780">
        <v>7.6908063789999996</v>
      </c>
      <c r="AG132" s="778"/>
      <c r="AH132" s="778"/>
      <c r="AI132" s="778"/>
      <c r="AJ132" s="779"/>
      <c r="AK132" s="780">
        <v>7.113397161</v>
      </c>
      <c r="AL132" s="778"/>
      <c r="AM132" s="778"/>
      <c r="AN132" s="778"/>
      <c r="AO132" s="779"/>
      <c r="AP132" s="781"/>
      <c r="AQ132" s="782"/>
      <c r="AR132" s="782"/>
      <c r="AS132" s="782"/>
      <c r="AT132" s="783"/>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508</v>
      </c>
      <c r="W133" s="754"/>
      <c r="X133" s="754"/>
      <c r="Y133" s="754"/>
      <c r="Z133" s="755"/>
      <c r="AA133" s="756">
        <v>8.9</v>
      </c>
      <c r="AB133" s="757"/>
      <c r="AC133" s="757"/>
      <c r="AD133" s="757"/>
      <c r="AE133" s="758"/>
      <c r="AF133" s="756">
        <v>8</v>
      </c>
      <c r="AG133" s="757"/>
      <c r="AH133" s="757"/>
      <c r="AI133" s="757"/>
      <c r="AJ133" s="758"/>
      <c r="AK133" s="756">
        <v>7.5</v>
      </c>
      <c r="AL133" s="757"/>
      <c r="AM133" s="757"/>
      <c r="AN133" s="757"/>
      <c r="AO133" s="758"/>
      <c r="AP133" s="759"/>
      <c r="AQ133" s="760"/>
      <c r="AR133" s="760"/>
      <c r="AS133" s="760"/>
      <c r="AT133" s="761"/>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CO5jOYclm88islLTCyi1s7NBDBz5hIyR8W+gpmBEDeuPaYhf4tJb9EDZ0lEB3Br/WlgaCiUFkQTTDilWule5Xw==" saltValue="l+baWrmC666l2nXiLZ0ia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509</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sheetProtection algorithmName="SHA-512" hashValue="qeNfulaQZnG42MtWSi7SEpfKzI7yzAX9TzEY6bLbWh8GgHzUxY2/tjvhuM5UnrLvFvTrC2DgYd7RmugjlvSy3w==" saltValue="E3dIbKizhKOCPfnMfzAA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YNqYYj+MsJKlHngST0gOl/7ZiW/DzEcdniY3PuiOWg9ocfCPvfLh2P1EasM3Ph6WutU/tLoOTdstQWsAdBKsg==" saltValue="JdSrV5cxDx1pkqBbeMhq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46" customWidth="1"/>
    <col min="37" max="44" width="17" style="246" customWidth="1"/>
    <col min="45" max="45" width="6.125" style="253" customWidth="1"/>
    <col min="46" max="46" width="3" style="251" customWidth="1"/>
    <col min="47" max="47" width="19.125" style="246" hidden="1" customWidth="1"/>
    <col min="48" max="52" width="12.625" style="246" hidden="1" customWidth="1"/>
    <col min="53" max="16384" width="8.625" style="246"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510</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52" t="s">
        <v>511</v>
      </c>
      <c r="AL6" s="252"/>
      <c r="AM6" s="252"/>
      <c r="AN6" s="252"/>
      <c r="AO6" s="247"/>
      <c r="AP6" s="247"/>
      <c r="AQ6" s="247"/>
      <c r="AR6" s="247"/>
    </row>
    <row r="7" spans="1:46" ht="13.5" customHeight="1" x14ac:dyDescent="0.15">
      <c r="A7" s="251"/>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54"/>
      <c r="AL7" s="255"/>
      <c r="AM7" s="255"/>
      <c r="AN7" s="256"/>
      <c r="AO7" s="1159" t="s">
        <v>512</v>
      </c>
      <c r="AP7" s="257"/>
      <c r="AQ7" s="258" t="s">
        <v>513</v>
      </c>
      <c r="AR7" s="259"/>
    </row>
    <row r="8" spans="1:46" x14ac:dyDescent="0.15">
      <c r="A8" s="251"/>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60"/>
      <c r="AL8" s="261"/>
      <c r="AM8" s="261"/>
      <c r="AN8" s="262"/>
      <c r="AO8" s="1160"/>
      <c r="AP8" s="263" t="s">
        <v>514</v>
      </c>
      <c r="AQ8" s="264" t="s">
        <v>515</v>
      </c>
      <c r="AR8" s="265" t="s">
        <v>516</v>
      </c>
    </row>
    <row r="9" spans="1:46" x14ac:dyDescent="0.15">
      <c r="A9" s="251"/>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1171" t="s">
        <v>517</v>
      </c>
      <c r="AL9" s="1172"/>
      <c r="AM9" s="1172"/>
      <c r="AN9" s="1173"/>
      <c r="AO9" s="266">
        <v>827862</v>
      </c>
      <c r="AP9" s="266">
        <v>98908</v>
      </c>
      <c r="AQ9" s="267">
        <v>138005</v>
      </c>
      <c r="AR9" s="268">
        <v>-28.3</v>
      </c>
    </row>
    <row r="10" spans="1:46" ht="13.5" customHeight="1" x14ac:dyDescent="0.15">
      <c r="A10" s="251"/>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1171" t="s">
        <v>518</v>
      </c>
      <c r="AL10" s="1172"/>
      <c r="AM10" s="1172"/>
      <c r="AN10" s="1173"/>
      <c r="AO10" s="269">
        <v>150904</v>
      </c>
      <c r="AP10" s="269">
        <v>18029</v>
      </c>
      <c r="AQ10" s="270">
        <v>18944</v>
      </c>
      <c r="AR10" s="271">
        <v>-4.8</v>
      </c>
    </row>
    <row r="11" spans="1:46" ht="13.5" customHeight="1" x14ac:dyDescent="0.15">
      <c r="A11" s="251"/>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1171" t="s">
        <v>519</v>
      </c>
      <c r="AL11" s="1172"/>
      <c r="AM11" s="1172"/>
      <c r="AN11" s="1173"/>
      <c r="AO11" s="269">
        <v>26139</v>
      </c>
      <c r="AP11" s="269">
        <v>3123</v>
      </c>
      <c r="AQ11" s="270">
        <v>1141</v>
      </c>
      <c r="AR11" s="271">
        <v>173.7</v>
      </c>
    </row>
    <row r="12" spans="1:46" ht="13.5" customHeight="1" x14ac:dyDescent="0.15">
      <c r="A12" s="251"/>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1171" t="s">
        <v>520</v>
      </c>
      <c r="AL12" s="1172"/>
      <c r="AM12" s="1172"/>
      <c r="AN12" s="1173"/>
      <c r="AO12" s="269" t="s">
        <v>521</v>
      </c>
      <c r="AP12" s="269" t="s">
        <v>521</v>
      </c>
      <c r="AQ12" s="270" t="s">
        <v>521</v>
      </c>
      <c r="AR12" s="271" t="s">
        <v>521</v>
      </c>
    </row>
    <row r="13" spans="1:46" ht="13.5" customHeight="1" x14ac:dyDescent="0.15">
      <c r="A13" s="251"/>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1171" t="s">
        <v>522</v>
      </c>
      <c r="AL13" s="1172"/>
      <c r="AM13" s="1172"/>
      <c r="AN13" s="1173"/>
      <c r="AO13" s="269">
        <v>53247</v>
      </c>
      <c r="AP13" s="269">
        <v>6362</v>
      </c>
      <c r="AQ13" s="270">
        <v>5446</v>
      </c>
      <c r="AR13" s="271">
        <v>16.8</v>
      </c>
    </row>
    <row r="14" spans="1:46" ht="13.5" customHeight="1" x14ac:dyDescent="0.15">
      <c r="A14" s="251"/>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1171" t="s">
        <v>523</v>
      </c>
      <c r="AL14" s="1172"/>
      <c r="AM14" s="1172"/>
      <c r="AN14" s="1173"/>
      <c r="AO14" s="269">
        <v>36609</v>
      </c>
      <c r="AP14" s="269">
        <v>4374</v>
      </c>
      <c r="AQ14" s="270">
        <v>2970</v>
      </c>
      <c r="AR14" s="271">
        <v>47.3</v>
      </c>
    </row>
    <row r="15" spans="1:46" ht="13.5" customHeight="1" x14ac:dyDescent="0.15">
      <c r="A15" s="251"/>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1174" t="s">
        <v>524</v>
      </c>
      <c r="AL15" s="1175"/>
      <c r="AM15" s="1175"/>
      <c r="AN15" s="1176"/>
      <c r="AO15" s="269">
        <v>-76143</v>
      </c>
      <c r="AP15" s="269">
        <v>-9097</v>
      </c>
      <c r="AQ15" s="270">
        <v>-11906</v>
      </c>
      <c r="AR15" s="271">
        <v>-23.6</v>
      </c>
    </row>
    <row r="16" spans="1:46" x14ac:dyDescent="0.15">
      <c r="A16" s="251"/>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1174" t="s">
        <v>193</v>
      </c>
      <c r="AL16" s="1175"/>
      <c r="AM16" s="1175"/>
      <c r="AN16" s="1176"/>
      <c r="AO16" s="269">
        <v>1018618</v>
      </c>
      <c r="AP16" s="269">
        <v>121699</v>
      </c>
      <c r="AQ16" s="270">
        <v>154600</v>
      </c>
      <c r="AR16" s="271">
        <v>-21.3</v>
      </c>
    </row>
    <row r="17" spans="1:46" x14ac:dyDescent="0.15">
      <c r="A17" s="251"/>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72"/>
    </row>
    <row r="18" spans="1:46" x14ac:dyDescent="0.15">
      <c r="A18" s="251"/>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73"/>
      <c r="AR18" s="273"/>
    </row>
    <row r="19" spans="1:46" x14ac:dyDescent="0.15">
      <c r="A19" s="251"/>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t="s">
        <v>525</v>
      </c>
      <c r="AL19" s="247"/>
      <c r="AM19" s="247"/>
      <c r="AN19" s="247"/>
      <c r="AO19" s="247"/>
      <c r="AP19" s="247"/>
      <c r="AQ19" s="247"/>
      <c r="AR19" s="247"/>
    </row>
    <row r="20" spans="1:46" x14ac:dyDescent="0.15">
      <c r="A20" s="251"/>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74"/>
      <c r="AL20" s="275"/>
      <c r="AM20" s="275"/>
      <c r="AN20" s="276"/>
      <c r="AO20" s="277" t="s">
        <v>526</v>
      </c>
      <c r="AP20" s="278" t="s">
        <v>527</v>
      </c>
      <c r="AQ20" s="279" t="s">
        <v>528</v>
      </c>
      <c r="AR20" s="280"/>
    </row>
    <row r="21" spans="1:46" s="286" customFormat="1" x14ac:dyDescent="0.15">
      <c r="A21" s="281"/>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1177" t="s">
        <v>529</v>
      </c>
      <c r="AL21" s="1178"/>
      <c r="AM21" s="1178"/>
      <c r="AN21" s="1179"/>
      <c r="AO21" s="282">
        <v>10.039999999999999</v>
      </c>
      <c r="AP21" s="283">
        <v>13.81</v>
      </c>
      <c r="AQ21" s="284">
        <v>-3.77</v>
      </c>
      <c r="AR21" s="252"/>
      <c r="AS21" s="285"/>
      <c r="AT21" s="281"/>
    </row>
    <row r="22" spans="1:46" s="286" customFormat="1" x14ac:dyDescent="0.15">
      <c r="A22" s="281"/>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1177" t="s">
        <v>530</v>
      </c>
      <c r="AL22" s="1178"/>
      <c r="AM22" s="1178"/>
      <c r="AN22" s="1179"/>
      <c r="AO22" s="287">
        <v>93</v>
      </c>
      <c r="AP22" s="288">
        <v>95.5</v>
      </c>
      <c r="AQ22" s="289">
        <v>-2.5</v>
      </c>
      <c r="AR22" s="273"/>
      <c r="AS22" s="285"/>
      <c r="AT22" s="281"/>
    </row>
    <row r="23" spans="1:46" s="286" customFormat="1" x14ac:dyDescent="0.15">
      <c r="A23" s="281"/>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73"/>
      <c r="AQ23" s="273"/>
      <c r="AR23" s="273"/>
      <c r="AS23" s="285"/>
      <c r="AT23" s="281"/>
    </row>
    <row r="24" spans="1:46" s="286" customFormat="1" x14ac:dyDescent="0.15">
      <c r="A24" s="281"/>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73"/>
      <c r="AQ24" s="273"/>
      <c r="AR24" s="273"/>
      <c r="AS24" s="285"/>
      <c r="AT24" s="281"/>
    </row>
    <row r="25" spans="1:46" s="286" customFormat="1" x14ac:dyDescent="0.15">
      <c r="A25" s="290"/>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2"/>
      <c r="AQ25" s="292"/>
      <c r="AR25" s="292"/>
      <c r="AS25" s="293"/>
      <c r="AT25" s="281"/>
    </row>
    <row r="26" spans="1:46" s="286" customFormat="1" x14ac:dyDescent="0.15">
      <c r="A26" s="1170" t="s">
        <v>531</v>
      </c>
      <c r="B26" s="1170"/>
      <c r="C26" s="1170"/>
      <c r="D26" s="1170"/>
      <c r="E26" s="1170"/>
      <c r="F26" s="1170"/>
      <c r="G26" s="1170"/>
      <c r="H26" s="1170"/>
      <c r="I26" s="1170"/>
      <c r="J26" s="1170"/>
      <c r="K26" s="1170"/>
      <c r="L26" s="1170"/>
      <c r="M26" s="1170"/>
      <c r="N26" s="1170"/>
      <c r="O26" s="1170"/>
      <c r="P26" s="1170"/>
      <c r="Q26" s="1170"/>
      <c r="R26" s="1170"/>
      <c r="S26" s="1170"/>
      <c r="T26" s="1170"/>
      <c r="U26" s="1170"/>
      <c r="V26" s="1170"/>
      <c r="W26" s="1170"/>
      <c r="X26" s="1170"/>
      <c r="Y26" s="1170"/>
      <c r="Z26" s="1170"/>
      <c r="AA26" s="1170"/>
      <c r="AB26" s="1170"/>
      <c r="AC26" s="1170"/>
      <c r="AD26" s="1170"/>
      <c r="AE26" s="1170"/>
      <c r="AF26" s="1170"/>
      <c r="AG26" s="1170"/>
      <c r="AH26" s="1170"/>
      <c r="AI26" s="1170"/>
      <c r="AJ26" s="1170"/>
      <c r="AK26" s="1170"/>
      <c r="AL26" s="1170"/>
      <c r="AM26" s="1170"/>
      <c r="AN26" s="1170"/>
      <c r="AO26" s="1170"/>
      <c r="AP26" s="1170"/>
      <c r="AQ26" s="1170"/>
      <c r="AR26" s="1170"/>
      <c r="AS26" s="1170"/>
      <c r="AT26" s="252"/>
    </row>
    <row r="27" spans="1:46" x14ac:dyDescent="0.15">
      <c r="A27" s="294"/>
      <c r="AO27" s="247"/>
      <c r="AP27" s="247"/>
      <c r="AQ27" s="247"/>
      <c r="AR27" s="247"/>
      <c r="AS27" s="247"/>
      <c r="AT27" s="247"/>
    </row>
    <row r="28" spans="1:46" ht="17.25" x14ac:dyDescent="0.15">
      <c r="A28" s="248" t="s">
        <v>532</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5"/>
    </row>
    <row r="29" spans="1:46" x14ac:dyDescent="0.15">
      <c r="A29" s="251"/>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52" t="s">
        <v>533</v>
      </c>
      <c r="AL29" s="252"/>
      <c r="AM29" s="252"/>
      <c r="AN29" s="252"/>
      <c r="AO29" s="247"/>
      <c r="AP29" s="247"/>
      <c r="AQ29" s="247"/>
      <c r="AR29" s="247"/>
      <c r="AS29" s="296"/>
    </row>
    <row r="30" spans="1:46" ht="13.5" customHeight="1" x14ac:dyDescent="0.15">
      <c r="A30" s="251"/>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54"/>
      <c r="AL30" s="255"/>
      <c r="AM30" s="255"/>
      <c r="AN30" s="256"/>
      <c r="AO30" s="1159" t="s">
        <v>512</v>
      </c>
      <c r="AP30" s="257"/>
      <c r="AQ30" s="258" t="s">
        <v>513</v>
      </c>
      <c r="AR30" s="259"/>
    </row>
    <row r="31" spans="1:46" x14ac:dyDescent="0.15">
      <c r="A31" s="251"/>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60"/>
      <c r="AL31" s="261"/>
      <c r="AM31" s="261"/>
      <c r="AN31" s="262"/>
      <c r="AO31" s="1160"/>
      <c r="AP31" s="263" t="s">
        <v>514</v>
      </c>
      <c r="AQ31" s="264" t="s">
        <v>515</v>
      </c>
      <c r="AR31" s="265" t="s">
        <v>516</v>
      </c>
    </row>
    <row r="32" spans="1:46" ht="27" customHeight="1" x14ac:dyDescent="0.15">
      <c r="A32" s="251"/>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1161" t="s">
        <v>534</v>
      </c>
      <c r="AL32" s="1162"/>
      <c r="AM32" s="1162"/>
      <c r="AN32" s="1163"/>
      <c r="AO32" s="297">
        <v>430597</v>
      </c>
      <c r="AP32" s="297">
        <v>51445</v>
      </c>
      <c r="AQ32" s="298">
        <v>81359</v>
      </c>
      <c r="AR32" s="299">
        <v>-36.799999999999997</v>
      </c>
    </row>
    <row r="33" spans="1:46" ht="13.5" customHeight="1" x14ac:dyDescent="0.15">
      <c r="A33" s="251"/>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1161" t="s">
        <v>535</v>
      </c>
      <c r="AL33" s="1162"/>
      <c r="AM33" s="1162"/>
      <c r="AN33" s="1163"/>
      <c r="AO33" s="297" t="s">
        <v>521</v>
      </c>
      <c r="AP33" s="297" t="s">
        <v>521</v>
      </c>
      <c r="AQ33" s="298" t="s">
        <v>521</v>
      </c>
      <c r="AR33" s="299" t="s">
        <v>521</v>
      </c>
    </row>
    <row r="34" spans="1:46" ht="27" customHeight="1" x14ac:dyDescent="0.15">
      <c r="A34" s="251"/>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1161" t="s">
        <v>536</v>
      </c>
      <c r="AL34" s="1162"/>
      <c r="AM34" s="1162"/>
      <c r="AN34" s="1163"/>
      <c r="AO34" s="297" t="s">
        <v>521</v>
      </c>
      <c r="AP34" s="297" t="s">
        <v>521</v>
      </c>
      <c r="AQ34" s="298" t="s">
        <v>521</v>
      </c>
      <c r="AR34" s="299" t="s">
        <v>521</v>
      </c>
    </row>
    <row r="35" spans="1:46" ht="27" customHeight="1" x14ac:dyDescent="0.15">
      <c r="A35" s="251"/>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1161" t="s">
        <v>537</v>
      </c>
      <c r="AL35" s="1162"/>
      <c r="AM35" s="1162"/>
      <c r="AN35" s="1163"/>
      <c r="AO35" s="297">
        <v>68441</v>
      </c>
      <c r="AP35" s="297">
        <v>8177</v>
      </c>
      <c r="AQ35" s="298">
        <v>18647</v>
      </c>
      <c r="AR35" s="299">
        <v>-56.1</v>
      </c>
    </row>
    <row r="36" spans="1:46" ht="27" customHeight="1" x14ac:dyDescent="0.15">
      <c r="A36" s="251"/>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1161" t="s">
        <v>538</v>
      </c>
      <c r="AL36" s="1162"/>
      <c r="AM36" s="1162"/>
      <c r="AN36" s="1163"/>
      <c r="AO36" s="297">
        <v>62962</v>
      </c>
      <c r="AP36" s="297">
        <v>7522</v>
      </c>
      <c r="AQ36" s="298">
        <v>4480</v>
      </c>
      <c r="AR36" s="299">
        <v>67.900000000000006</v>
      </c>
    </row>
    <row r="37" spans="1:46" ht="13.5" customHeight="1" x14ac:dyDescent="0.15">
      <c r="A37" s="251"/>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1161" t="s">
        <v>539</v>
      </c>
      <c r="AL37" s="1162"/>
      <c r="AM37" s="1162"/>
      <c r="AN37" s="1163"/>
      <c r="AO37" s="297" t="s">
        <v>521</v>
      </c>
      <c r="AP37" s="297" t="s">
        <v>521</v>
      </c>
      <c r="AQ37" s="298">
        <v>815</v>
      </c>
      <c r="AR37" s="299" t="s">
        <v>521</v>
      </c>
    </row>
    <row r="38" spans="1:46" ht="27" customHeight="1" x14ac:dyDescent="0.15">
      <c r="A38" s="251"/>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1164" t="s">
        <v>540</v>
      </c>
      <c r="AL38" s="1165"/>
      <c r="AM38" s="1165"/>
      <c r="AN38" s="1166"/>
      <c r="AO38" s="300" t="s">
        <v>521</v>
      </c>
      <c r="AP38" s="300" t="s">
        <v>521</v>
      </c>
      <c r="AQ38" s="301">
        <v>14</v>
      </c>
      <c r="AR38" s="289" t="s">
        <v>521</v>
      </c>
      <c r="AS38" s="296"/>
    </row>
    <row r="39" spans="1:46" x14ac:dyDescent="0.15">
      <c r="A39" s="251"/>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1164" t="s">
        <v>541</v>
      </c>
      <c r="AL39" s="1165"/>
      <c r="AM39" s="1165"/>
      <c r="AN39" s="1166"/>
      <c r="AO39" s="297">
        <v>-9787</v>
      </c>
      <c r="AP39" s="297">
        <v>-1169</v>
      </c>
      <c r="AQ39" s="298">
        <v>-4008</v>
      </c>
      <c r="AR39" s="299">
        <v>-70.8</v>
      </c>
      <c r="AS39" s="296"/>
    </row>
    <row r="40" spans="1:46" ht="27" customHeight="1" x14ac:dyDescent="0.15">
      <c r="A40" s="251"/>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1161" t="s">
        <v>542</v>
      </c>
      <c r="AL40" s="1162"/>
      <c r="AM40" s="1162"/>
      <c r="AN40" s="1163"/>
      <c r="AO40" s="297">
        <v>-375637</v>
      </c>
      <c r="AP40" s="297">
        <v>-44879</v>
      </c>
      <c r="AQ40" s="298">
        <v>-68941</v>
      </c>
      <c r="AR40" s="299">
        <v>-34.9</v>
      </c>
      <c r="AS40" s="296"/>
    </row>
    <row r="41" spans="1:46" x14ac:dyDescent="0.15">
      <c r="A41" s="251"/>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1167" t="s">
        <v>305</v>
      </c>
      <c r="AL41" s="1168"/>
      <c r="AM41" s="1168"/>
      <c r="AN41" s="1169"/>
      <c r="AO41" s="297">
        <v>176576</v>
      </c>
      <c r="AP41" s="297">
        <v>21096</v>
      </c>
      <c r="AQ41" s="298">
        <v>32367</v>
      </c>
      <c r="AR41" s="299">
        <v>-34.799999999999997</v>
      </c>
      <c r="AS41" s="296"/>
    </row>
    <row r="42" spans="1:46" x14ac:dyDescent="0.15">
      <c r="A42" s="251"/>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302" t="s">
        <v>543</v>
      </c>
      <c r="AL42" s="247"/>
      <c r="AM42" s="247"/>
      <c r="AN42" s="247"/>
      <c r="AO42" s="247"/>
      <c r="AP42" s="247"/>
      <c r="AQ42" s="273"/>
      <c r="AR42" s="273"/>
      <c r="AS42" s="296"/>
    </row>
    <row r="43" spans="1:46" x14ac:dyDescent="0.15">
      <c r="A43" s="251"/>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303"/>
      <c r="AQ43" s="273"/>
      <c r="AR43" s="247"/>
      <c r="AS43" s="296"/>
    </row>
    <row r="44" spans="1:46" x14ac:dyDescent="0.15">
      <c r="A44" s="251"/>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73"/>
      <c r="AR44" s="247"/>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4"/>
      <c r="AR45" s="249"/>
      <c r="AS45" s="249"/>
      <c r="AT45" s="247"/>
    </row>
    <row r="46" spans="1:46" x14ac:dyDescent="0.15">
      <c r="A46" s="305"/>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247"/>
    </row>
    <row r="47" spans="1:46" ht="17.25" customHeight="1" x14ac:dyDescent="0.15">
      <c r="A47" s="306" t="s">
        <v>544</v>
      </c>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row>
    <row r="48" spans="1:46" x14ac:dyDescent="0.15">
      <c r="A48" s="251"/>
      <c r="B48" s="247"/>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307" t="s">
        <v>545</v>
      </c>
      <c r="AL48" s="307"/>
      <c r="AM48" s="307"/>
      <c r="AN48" s="307"/>
      <c r="AO48" s="307"/>
      <c r="AP48" s="307"/>
      <c r="AQ48" s="308"/>
      <c r="AR48" s="307"/>
    </row>
    <row r="49" spans="1:44" ht="13.5" customHeight="1" x14ac:dyDescent="0.15">
      <c r="A49" s="251"/>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309"/>
      <c r="AL49" s="310"/>
      <c r="AM49" s="1154" t="s">
        <v>512</v>
      </c>
      <c r="AN49" s="1156" t="s">
        <v>546</v>
      </c>
      <c r="AO49" s="1157"/>
      <c r="AP49" s="1157"/>
      <c r="AQ49" s="1157"/>
      <c r="AR49" s="1158"/>
    </row>
    <row r="50" spans="1:44" x14ac:dyDescent="0.15">
      <c r="A50" s="251"/>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311"/>
      <c r="AL50" s="312"/>
      <c r="AM50" s="1155"/>
      <c r="AN50" s="313" t="s">
        <v>547</v>
      </c>
      <c r="AO50" s="314" t="s">
        <v>548</v>
      </c>
      <c r="AP50" s="315" t="s">
        <v>549</v>
      </c>
      <c r="AQ50" s="316" t="s">
        <v>550</v>
      </c>
      <c r="AR50" s="317" t="s">
        <v>551</v>
      </c>
    </row>
    <row r="51" spans="1:44" x14ac:dyDescent="0.15">
      <c r="A51" s="251"/>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309" t="s">
        <v>552</v>
      </c>
      <c r="AL51" s="310"/>
      <c r="AM51" s="318">
        <v>575432</v>
      </c>
      <c r="AN51" s="319">
        <v>66447</v>
      </c>
      <c r="AO51" s="320">
        <v>8.8000000000000007</v>
      </c>
      <c r="AP51" s="321">
        <v>116162</v>
      </c>
      <c r="AQ51" s="322">
        <v>-3.1</v>
      </c>
      <c r="AR51" s="323">
        <v>11.9</v>
      </c>
    </row>
    <row r="52" spans="1:44" x14ac:dyDescent="0.15">
      <c r="A52" s="251"/>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324"/>
      <c r="AL52" s="325" t="s">
        <v>553</v>
      </c>
      <c r="AM52" s="326">
        <v>415923</v>
      </c>
      <c r="AN52" s="327">
        <v>48028</v>
      </c>
      <c r="AO52" s="328">
        <v>86.1</v>
      </c>
      <c r="AP52" s="329">
        <v>61562</v>
      </c>
      <c r="AQ52" s="330">
        <v>-7.4</v>
      </c>
      <c r="AR52" s="331">
        <v>93.5</v>
      </c>
    </row>
    <row r="53" spans="1:44" x14ac:dyDescent="0.15">
      <c r="A53" s="251"/>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309" t="s">
        <v>554</v>
      </c>
      <c r="AL53" s="310"/>
      <c r="AM53" s="318">
        <v>890716</v>
      </c>
      <c r="AN53" s="319">
        <v>103283</v>
      </c>
      <c r="AO53" s="320">
        <v>55.4</v>
      </c>
      <c r="AP53" s="321">
        <v>121449</v>
      </c>
      <c r="AQ53" s="322">
        <v>4.5999999999999996</v>
      </c>
      <c r="AR53" s="323">
        <v>50.8</v>
      </c>
    </row>
    <row r="54" spans="1:44" x14ac:dyDescent="0.15">
      <c r="A54" s="251"/>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324"/>
      <c r="AL54" s="325" t="s">
        <v>553</v>
      </c>
      <c r="AM54" s="326">
        <v>534919</v>
      </c>
      <c r="AN54" s="327">
        <v>62027</v>
      </c>
      <c r="AO54" s="328">
        <v>29.1</v>
      </c>
      <c r="AP54" s="329">
        <v>62922</v>
      </c>
      <c r="AQ54" s="330">
        <v>2.2000000000000002</v>
      </c>
      <c r="AR54" s="331">
        <v>26.9</v>
      </c>
    </row>
    <row r="55" spans="1:44" x14ac:dyDescent="0.15">
      <c r="A55" s="251"/>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309" t="s">
        <v>555</v>
      </c>
      <c r="AL55" s="310"/>
      <c r="AM55" s="318">
        <v>881747</v>
      </c>
      <c r="AN55" s="319">
        <v>102948</v>
      </c>
      <c r="AO55" s="320">
        <v>-0.3</v>
      </c>
      <c r="AP55" s="321">
        <v>145139</v>
      </c>
      <c r="AQ55" s="322">
        <v>19.5</v>
      </c>
      <c r="AR55" s="323">
        <v>-19.8</v>
      </c>
    </row>
    <row r="56" spans="1:44" x14ac:dyDescent="0.15">
      <c r="A56" s="251"/>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324"/>
      <c r="AL56" s="325" t="s">
        <v>553</v>
      </c>
      <c r="AM56" s="326">
        <v>407512</v>
      </c>
      <c r="AN56" s="327">
        <v>47579</v>
      </c>
      <c r="AO56" s="328">
        <v>-23.3</v>
      </c>
      <c r="AP56" s="329">
        <v>83762</v>
      </c>
      <c r="AQ56" s="330">
        <v>33.1</v>
      </c>
      <c r="AR56" s="331">
        <v>-56.4</v>
      </c>
    </row>
    <row r="57" spans="1:44" x14ac:dyDescent="0.15">
      <c r="A57" s="251"/>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309" t="s">
        <v>556</v>
      </c>
      <c r="AL57" s="310"/>
      <c r="AM57" s="318">
        <v>685171</v>
      </c>
      <c r="AN57" s="319">
        <v>80970</v>
      </c>
      <c r="AO57" s="320">
        <v>-21.3</v>
      </c>
      <c r="AP57" s="321">
        <v>125391</v>
      </c>
      <c r="AQ57" s="322">
        <v>-13.6</v>
      </c>
      <c r="AR57" s="323">
        <v>-7.7</v>
      </c>
    </row>
    <row r="58" spans="1:44" x14ac:dyDescent="0.15">
      <c r="A58" s="251"/>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324"/>
      <c r="AL58" s="325" t="s">
        <v>553</v>
      </c>
      <c r="AM58" s="326">
        <v>280412</v>
      </c>
      <c r="AN58" s="327">
        <v>33138</v>
      </c>
      <c r="AO58" s="328">
        <v>-30.4</v>
      </c>
      <c r="AP58" s="329">
        <v>68516</v>
      </c>
      <c r="AQ58" s="330">
        <v>-18.2</v>
      </c>
      <c r="AR58" s="331">
        <v>-12.2</v>
      </c>
    </row>
    <row r="59" spans="1:44" x14ac:dyDescent="0.15">
      <c r="A59" s="251"/>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309" t="s">
        <v>557</v>
      </c>
      <c r="AL59" s="310"/>
      <c r="AM59" s="318">
        <v>990967</v>
      </c>
      <c r="AN59" s="319">
        <v>118395</v>
      </c>
      <c r="AO59" s="320">
        <v>46.2</v>
      </c>
      <c r="AP59" s="321">
        <v>138402</v>
      </c>
      <c r="AQ59" s="322">
        <v>10.4</v>
      </c>
      <c r="AR59" s="323">
        <v>35.799999999999997</v>
      </c>
    </row>
    <row r="60" spans="1:44" x14ac:dyDescent="0.15">
      <c r="A60" s="251"/>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324"/>
      <c r="AL60" s="325" t="s">
        <v>553</v>
      </c>
      <c r="AM60" s="326">
        <v>362833</v>
      </c>
      <c r="AN60" s="327">
        <v>43349</v>
      </c>
      <c r="AO60" s="328">
        <v>30.8</v>
      </c>
      <c r="AP60" s="329">
        <v>70652</v>
      </c>
      <c r="AQ60" s="330">
        <v>3.1</v>
      </c>
      <c r="AR60" s="331">
        <v>27.7</v>
      </c>
    </row>
    <row r="61" spans="1:44" x14ac:dyDescent="0.15">
      <c r="A61" s="251"/>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309" t="s">
        <v>558</v>
      </c>
      <c r="AL61" s="332"/>
      <c r="AM61" s="333">
        <v>804807</v>
      </c>
      <c r="AN61" s="334">
        <v>94409</v>
      </c>
      <c r="AO61" s="335">
        <v>17.8</v>
      </c>
      <c r="AP61" s="336">
        <v>129309</v>
      </c>
      <c r="AQ61" s="337">
        <v>3.6</v>
      </c>
      <c r="AR61" s="323">
        <v>14.2</v>
      </c>
    </row>
    <row r="62" spans="1:44" x14ac:dyDescent="0.15">
      <c r="A62" s="251"/>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324"/>
      <c r="AL62" s="325" t="s">
        <v>553</v>
      </c>
      <c r="AM62" s="326">
        <v>400320</v>
      </c>
      <c r="AN62" s="327">
        <v>46824</v>
      </c>
      <c r="AO62" s="328">
        <v>18.5</v>
      </c>
      <c r="AP62" s="329">
        <v>69483</v>
      </c>
      <c r="AQ62" s="330">
        <v>2.6</v>
      </c>
      <c r="AR62" s="331">
        <v>15.9</v>
      </c>
    </row>
    <row r="63" spans="1:44" x14ac:dyDescent="0.15">
      <c r="A63" s="251"/>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row>
    <row r="64" spans="1:44" x14ac:dyDescent="0.15">
      <c r="A64" s="251"/>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row>
    <row r="65" spans="1:46" x14ac:dyDescent="0.15">
      <c r="A65" s="251"/>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row>
    <row r="66" spans="1:46" x14ac:dyDescent="0.15">
      <c r="A66" s="338"/>
      <c r="B66" s="305"/>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39"/>
    </row>
    <row r="67" spans="1:46" ht="13.5" hidden="1" customHeight="1" x14ac:dyDescent="0.15">
      <c r="AK67" s="247"/>
      <c r="AL67" s="247"/>
      <c r="AM67" s="247"/>
      <c r="AN67" s="247"/>
      <c r="AO67" s="247"/>
      <c r="AP67" s="247"/>
      <c r="AQ67" s="247"/>
      <c r="AR67" s="247"/>
      <c r="AS67" s="247"/>
      <c r="AT67" s="247"/>
    </row>
    <row r="68" spans="1:46" ht="13.5" hidden="1" customHeight="1" x14ac:dyDescent="0.15">
      <c r="AK68" s="247"/>
      <c r="AL68" s="247"/>
      <c r="AM68" s="247"/>
      <c r="AN68" s="247"/>
      <c r="AO68" s="247"/>
      <c r="AP68" s="247"/>
      <c r="AQ68" s="247"/>
      <c r="AR68" s="247"/>
    </row>
    <row r="69" spans="1:46" ht="13.5" hidden="1" customHeight="1" x14ac:dyDescent="0.15">
      <c r="AK69" s="247"/>
      <c r="AL69" s="247"/>
      <c r="AM69" s="247"/>
      <c r="AN69" s="247"/>
      <c r="AO69" s="247"/>
      <c r="AP69" s="247"/>
      <c r="AQ69" s="247"/>
      <c r="AR69" s="247"/>
    </row>
    <row r="70" spans="1:46" hidden="1" x14ac:dyDescent="0.15">
      <c r="AK70" s="247"/>
      <c r="AL70" s="247"/>
      <c r="AM70" s="247"/>
      <c r="AN70" s="247"/>
      <c r="AO70" s="247"/>
      <c r="AP70" s="247"/>
      <c r="AQ70" s="247"/>
      <c r="AR70" s="247"/>
    </row>
    <row r="71" spans="1:46" hidden="1" x14ac:dyDescent="0.15">
      <c r="AK71" s="247"/>
      <c r="AL71" s="247"/>
      <c r="AM71" s="247"/>
      <c r="AN71" s="247"/>
      <c r="AO71" s="247"/>
      <c r="AP71" s="247"/>
      <c r="AQ71" s="247"/>
      <c r="AR71" s="247"/>
    </row>
    <row r="72" spans="1:46" hidden="1" x14ac:dyDescent="0.15">
      <c r="AK72" s="247"/>
      <c r="AL72" s="247"/>
      <c r="AM72" s="247"/>
      <c r="AN72" s="247"/>
      <c r="AO72" s="247"/>
      <c r="AP72" s="247"/>
      <c r="AQ72" s="247"/>
      <c r="AR72" s="247"/>
    </row>
    <row r="73" spans="1:46" hidden="1" x14ac:dyDescent="0.15">
      <c r="AK73" s="247"/>
      <c r="AL73" s="247"/>
      <c r="AM73" s="247"/>
      <c r="AN73" s="247"/>
      <c r="AO73" s="247"/>
      <c r="AP73" s="247"/>
      <c r="AQ73" s="247"/>
      <c r="AR73" s="247"/>
    </row>
  </sheetData>
  <sheetProtection algorithmName="SHA-512" hashValue="wFsx5UcQd8r+cLDgyO2Vh0XosXaNDf0FVYfSgCu7PCqzpreBXVYzntWu1B5IVxDdfDZ2MoZhQbjK6wTvuVLXqQ==" saltValue="G88hxNeRRiYQSsEm8ctsE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560</v>
      </c>
    </row>
    <row r="121" spans="125:125" ht="13.5" hidden="1" customHeight="1" x14ac:dyDescent="0.15">
      <c r="DU121" s="244"/>
    </row>
  </sheetData>
  <sheetProtection algorithmName="SHA-512" hashValue="V3akkpRJqJRAEC8+gQzRFC7v+QTtAfb01U3POY/+7MMaZDORCA7kDagSnUbDAjirnlc8MPgKGsUf9FqBySlVtw==" saltValue="jnuiMpYNv1YvvXiL9OAZ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561</v>
      </c>
    </row>
  </sheetData>
  <sheetProtection algorithmName="SHA-512" hashValue="vOyIEYAL35BL7ZhfthKwUS5SxKNA488cwDvdNZiB+bCA9rpJfZb0i1eSOWj75kHBWGj7kzDGox3THNf52LrJEQ==" saltValue="NtxCFyAvKYEhBFfltJh1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115" zoomScaleNormal="11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80" t="s">
        <v>3</v>
      </c>
      <c r="D47" s="1180"/>
      <c r="E47" s="1181"/>
      <c r="F47" s="11">
        <v>30.22</v>
      </c>
      <c r="G47" s="12">
        <v>30.13</v>
      </c>
      <c r="H47" s="12">
        <v>29.62</v>
      </c>
      <c r="I47" s="12">
        <v>28.61</v>
      </c>
      <c r="J47" s="13">
        <v>27.01</v>
      </c>
    </row>
    <row r="48" spans="2:10" ht="57.75" customHeight="1" x14ac:dyDescent="0.15">
      <c r="B48" s="14"/>
      <c r="C48" s="1182" t="s">
        <v>4</v>
      </c>
      <c r="D48" s="1182"/>
      <c r="E48" s="1183"/>
      <c r="F48" s="15">
        <v>11.22</v>
      </c>
      <c r="G48" s="16">
        <v>13.96</v>
      </c>
      <c r="H48" s="16">
        <v>16.989999999999998</v>
      </c>
      <c r="I48" s="16">
        <v>9.2200000000000006</v>
      </c>
      <c r="J48" s="17">
        <v>10.4</v>
      </c>
    </row>
    <row r="49" spans="2:10" ht="57.75" customHeight="1" thickBot="1" x14ac:dyDescent="0.2">
      <c r="B49" s="18"/>
      <c r="C49" s="1184" t="s">
        <v>5</v>
      </c>
      <c r="D49" s="1184"/>
      <c r="E49" s="1185"/>
      <c r="F49" s="19">
        <v>3.72</v>
      </c>
      <c r="G49" s="20">
        <v>2.84</v>
      </c>
      <c r="H49" s="20">
        <v>3.33</v>
      </c>
      <c r="I49" s="20">
        <v>1.55</v>
      </c>
      <c r="J49" s="21">
        <v>7.82</v>
      </c>
    </row>
    <row r="50" spans="2:10" x14ac:dyDescent="0.15"/>
  </sheetData>
  <sheetProtection algorithmName="SHA-512" hashValue="TsD07UQobLSUyfhtmwvEdI50/QWdL2VY+nXkkv8vamFHFFUZFfORn+vcQBVma+VhQ7t27HgUplmVHUPoaYWQ7w==" saltValue="FVf5+ScWJdQ3iaAM6cVO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2023-11-15T05:15:00Z</cp:lastPrinted>
  <dcterms:created xsi:type="dcterms:W3CDTF">2023-02-20T06:20:20Z</dcterms:created>
  <dcterms:modified xsi:type="dcterms:W3CDTF">2024-02-06T06:24:47Z</dcterms:modified>
  <cp:category/>
</cp:coreProperties>
</file>