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E7B5FC93-6D0F-4EC7-A7D7-322543FAEC87}"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s="1"/>
  <c r="BE42" i="10"/>
  <c r="AM42" i="10"/>
  <c r="U42" i="10"/>
  <c r="E42" i="10"/>
  <c r="C42" i="10"/>
  <c r="DG41" i="10"/>
  <c r="CQ41" i="10"/>
  <c r="CO41" i="10" s="1"/>
  <c r="BY41" i="10"/>
  <c r="BE41" i="10"/>
  <c r="AM41" i="10"/>
  <c r="U41" i="10"/>
  <c r="E41" i="10"/>
  <c r="C41" i="10" s="1"/>
  <c r="DG40" i="10"/>
  <c r="CQ40" i="10"/>
  <c r="CO40" i="10" s="1"/>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s="1"/>
  <c r="BY37" i="10"/>
  <c r="BE37" i="10"/>
  <c r="AM37" i="10"/>
  <c r="U37" i="10"/>
  <c r="E37" i="10"/>
  <c r="C37" i="10" s="1"/>
  <c r="DG36" i="10"/>
  <c r="CQ36" i="10"/>
  <c r="CO36" i="10" s="1"/>
  <c r="BY36" i="10"/>
  <c r="BE36" i="10"/>
  <c r="AM36" i="10"/>
  <c r="W36" i="10"/>
  <c r="E36" i="10"/>
  <c r="C36" i="10" s="1"/>
  <c r="DG35" i="10"/>
  <c r="CQ35" i="10"/>
  <c r="CO35" i="10"/>
  <c r="BY35" i="10"/>
  <c r="BE35" i="10"/>
  <c r="AM35" i="10"/>
  <c r="W35" i="10"/>
  <c r="E35" i="10"/>
  <c r="C35" i="10"/>
  <c r="DG34" i="10"/>
  <c r="CQ34" i="10"/>
  <c r="CO34" i="10" s="1"/>
  <c r="BY34" i="10"/>
  <c r="BG34" i="10"/>
  <c r="AO34" i="10"/>
  <c r="W34" i="10"/>
  <c r="E34" i="10"/>
  <c r="C34" i="10" s="1"/>
  <c r="U34" i="10" l="1"/>
  <c r="U35" i="10" s="1"/>
  <c r="U36" i="10" s="1"/>
  <c r="AM34" i="10" l="1"/>
  <c r="BE34" i="10"/>
  <c r="BW34" i="10" s="1"/>
  <c r="BW35" i="10" s="1"/>
  <c r="BW36" i="10" s="1"/>
  <c r="BW37" i="10" s="1"/>
  <c r="BW38" i="10" s="1"/>
  <c r="BW39" i="10" s="1"/>
  <c r="BW40" i="10" s="1"/>
  <c r="BW41" i="10" s="1"/>
</calcChain>
</file>

<file path=xl/sharedStrings.xml><?xml version="1.0" encoding="utf-8"?>
<sst xmlns="http://schemas.openxmlformats.org/spreadsheetml/2006/main" count="1165" uniqueCount="558">
  <si>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</si>
  <si>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</si>
  <si>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</si>
  <si>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</si>
  <si>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R01</t>
  </si>
  <si>
    <t>標準財政規模比（％）</t>
  </si>
  <si>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</si>
  <si>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</si>
  <si>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</si>
  <si>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</si>
  <si>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</si>
  <si>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</si>
  <si>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</si>
  <si>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</si>
  <si>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</si>
  <si>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</si>
  <si>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</si>
  <si>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</si>
  <si>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</si>
  <si>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</si>
  <si>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</si>
  <si>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</si>
  <si>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</si>
  <si>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</si>
  <si>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</si>
  <si>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</si>
  <si>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</si>
  <si>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</si>
  <si>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</si>
  <si>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</si>
  <si>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</si>
  <si>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</si>
  <si>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</si>
  <si>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</si>
  <si>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</si>
  <si>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</si>
  <si>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</si>
  <si>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</si>
  <si>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</si>
  <si>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</si>
  <si>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</si>
  <si>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</si>
  <si>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</si>
  <si>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</si>
  <si>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</si>
  <si>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</si>
  <si>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</si>
  <si>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</si>
  <si>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</si>
  <si>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</si>
  <si>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</si>
  <si>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</si>
  <si>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</si>
  <si>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</si>
  <si>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</si>
  <si>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</si>
  <si>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</si>
  <si>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</si>
  <si>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</si>
  <si>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</si>
  <si>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</si>
  <si>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</si>
  <si>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項番</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</si>
  <si>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</si>
  <si>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</si>
  <si>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</si>
  <si>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5"/>
  </si>
  <si>
    <t>奈良県</t>
  </si>
  <si>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</si>
  <si>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</si>
  <si>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</si>
  <si>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</si>
  <si>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</si>
  <si>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</si>
  <si>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</si>
  <si>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</si>
  <si>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</si>
  <si>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</si>
  <si>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</si>
  <si>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</si>
  <si>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</si>
  <si>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</si>
  <si>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</si>
  <si>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</si>
  <si>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</si>
  <si>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</si>
  <si>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</si>
  <si>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</si>
  <si>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当該団体(円)</t>
  </si>
  <si>
    <t>(一般財源計)</t>
  </si>
  <si>
    <t>(3ヵ年平均)</t>
    <rPh sb="3" eb="4">
      <t>ネン</t>
    </rPh>
    <rPh sb="4" eb="6">
      <t>ヘイキン</t>
    </rPh>
    <phoneticPr fontId="6"/>
  </si>
  <si>
    <t>　　うち人件費</t>
  </si>
  <si>
    <t>連結実質赤字額</t>
  </si>
  <si>
    <t>▲特定財源の額</t>
  </si>
  <si>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</si>
  <si>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</si>
  <si>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</si>
  <si>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</si>
  <si>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</si>
  <si>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</si>
  <si>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</si>
  <si>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</si>
  <si>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</si>
  <si>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</si>
  <si>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</si>
  <si>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</si>
  <si>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</si>
  <si>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</si>
  <si>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</si>
  <si>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</si>
  <si>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</si>
  <si>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</si>
  <si>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　法定普通税</t>
  </si>
  <si>
    <t>減債基金</t>
    <rPh sb="0" eb="2">
      <t>ゲンサイ</t>
    </rPh>
    <rPh sb="2" eb="4">
      <t>キキン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</si>
  <si>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</si>
  <si>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</si>
  <si>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</si>
  <si>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</si>
  <si>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</si>
  <si>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</si>
  <si>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</si>
  <si>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6"/>
  </si>
  <si>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</si>
  <si>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</si>
  <si>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</si>
  <si>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</si>
  <si>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</si>
  <si>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　　　個人均等割</t>
  </si>
  <si>
    <t>将来負担額</t>
    <rPh sb="0" eb="2">
      <t>ショウライ</t>
    </rPh>
    <rPh sb="2" eb="4">
      <t>フタン</t>
    </rPh>
    <rPh sb="4" eb="5">
      <t>ガク</t>
    </rPh>
    <phoneticPr fontId="6"/>
  </si>
  <si>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</si>
  <si>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</si>
  <si>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</si>
  <si>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公共施設等整備基金</t>
  </si>
  <si>
    <t>財政調整基金</t>
  </si>
  <si>
    <t>分離課税所得割交付金</t>
  </si>
  <si>
    <t>減債基金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</si>
  <si>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</si>
  <si>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</si>
  <si>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</si>
  <si>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</si>
  <si>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 4.49</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</si>
  <si>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</si>
  <si>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</si>
  <si>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</si>
  <si>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</si>
  <si>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</si>
  <si>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歳入合計</t>
  </si>
  <si>
    <t>　うち臨時財政対策債</t>
  </si>
  <si>
    <t>Ⅱ－２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</si>
  <si>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</si>
  <si>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</si>
  <si>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</si>
  <si>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</si>
  <si>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</si>
  <si>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</si>
  <si>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</si>
  <si>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</si>
  <si>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</si>
  <si>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</si>
  <si>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</si>
  <si>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</si>
  <si>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</si>
  <si>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</si>
  <si>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</si>
  <si>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</si>
  <si>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</si>
  <si>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</si>
  <si>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収入済額</t>
    <rPh sb="0" eb="2">
      <t>シュウニュウ</t>
    </rPh>
    <rPh sb="2" eb="3">
      <t>スミ</t>
    </rPh>
    <rPh sb="3" eb="4">
      <t>ガク</t>
    </rPh>
    <phoneticPr fontId="6"/>
  </si>
  <si>
    <t>三宅町</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</si>
  <si>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</si>
  <si>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地方交付税種地</t>
    <rPh sb="0" eb="2">
      <t>チホウ</t>
    </rPh>
    <rPh sb="2" eb="5">
      <t>コウフゼイ</t>
    </rPh>
    <rPh sb="5" eb="6">
      <t>シュ</t>
    </rPh>
    <rPh sb="6" eb="7">
      <t>チ</t>
    </rPh>
    <phoneticPr fontId="6"/>
  </si>
  <si>
    <t>2-6</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</si>
  <si>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</si>
  <si>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</si>
  <si>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</si>
  <si>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</si>
  <si>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</si>
  <si>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</si>
  <si>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</si>
  <si>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</si>
  <si>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</si>
  <si>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</si>
  <si>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</si>
  <si>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参考</t>
    <rPh sb="0" eb="2">
      <t>サンコウ</t>
    </rPh>
    <phoneticPr fontId="6"/>
  </si>
  <si>
    <t>○</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</si>
  <si>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</si>
  <si>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</si>
  <si>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</si>
  <si>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</si>
  <si>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</si>
  <si>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</si>
  <si>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</si>
  <si>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</si>
  <si>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</si>
  <si>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</si>
  <si>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</si>
  <si>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　　　法人均等割</t>
  </si>
  <si>
    <t>健全化判断比率</t>
  </si>
  <si>
    <t>歳出合計</t>
  </si>
  <si>
    <r>
      <t xml:space="preserve">増減率 </t>
    </r>
    <r>
      <rPr>
        <sz val="9"/>
        <color indexed="8"/>
        <rFont val="ＭＳ ゴシック"/>
        <family val="3"/>
        <charset val="128"/>
      </rPr>
      <t xml:space="preserve"> (％)</t>
    </r>
    <rPh sb="0" eb="2">
      <t>ゾウゲン</t>
    </rPh>
    <rPh sb="2" eb="3">
      <t>リツ</t>
    </rPh>
    <phoneticPr fontId="6"/>
  </si>
  <si>
    <t>-5.8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</si>
  <si>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</si>
  <si>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</si>
  <si>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</si>
  <si>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</si>
  <si>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</si>
  <si>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</si>
  <si>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</si>
  <si>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</si>
  <si>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</si>
  <si>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小学校施設整備基金</t>
    <rPh sb="0" eb="3">
      <t>ショウガッコウ</t>
    </rPh>
    <rPh sb="3" eb="5">
      <t>シセツ</t>
    </rPh>
    <rPh sb="5" eb="7">
      <t>セイビ</t>
    </rPh>
    <rPh sb="7" eb="9">
      <t>キキン</t>
    </rPh>
    <phoneticPr fontId="6"/>
  </si>
  <si>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</si>
  <si>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</si>
  <si>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</si>
  <si>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</si>
  <si>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</si>
  <si>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</si>
  <si>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</si>
  <si>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</si>
  <si>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</si>
  <si>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</si>
  <si>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</si>
  <si>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</si>
  <si>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</si>
  <si>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</si>
  <si>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</si>
  <si>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</si>
  <si>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</si>
  <si>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6"/>
  </si>
  <si>
    <t>　うち、健全化法施行規則附則第三条に係る負担見込額</t>
  </si>
  <si>
    <t>　扶助費</t>
  </si>
  <si>
    <t>　将来負担比率</t>
    <rPh sb="1" eb="3">
      <t>ショウライ</t>
    </rPh>
    <rPh sb="3" eb="5">
      <t>フタン</t>
    </rPh>
    <rPh sb="5" eb="7">
      <t>ヒリツ</t>
    </rPh>
    <phoneticPr fontId="6"/>
  </si>
  <si>
    <t>後期高齢者医療特別会計</t>
  </si>
  <si>
    <t>基準財政収入額</t>
  </si>
  <si>
    <t>経常経費充当一般財源等</t>
  </si>
  <si>
    <t>-1.8</t>
  </si>
  <si>
    <t>公共下水道事業特別会計</t>
  </si>
  <si>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</si>
  <si>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</si>
  <si>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</si>
  <si>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</si>
  <si>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</si>
  <si>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</si>
  <si>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</si>
  <si>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</si>
  <si>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</si>
  <si>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</si>
  <si>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</si>
  <si>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</si>
  <si>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</si>
  <si>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</si>
  <si>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</si>
  <si>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</si>
  <si>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</si>
  <si>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</si>
  <si>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</si>
  <si>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</si>
  <si>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</si>
  <si>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</si>
  <si>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</si>
  <si>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</si>
  <si>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</si>
  <si>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</si>
  <si>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</si>
  <si>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</si>
  <si>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</si>
  <si>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</si>
  <si>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</si>
  <si>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</si>
  <si>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</si>
  <si>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</si>
  <si>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</si>
  <si>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</si>
  <si>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</si>
  <si>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</si>
  <si>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</si>
  <si>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</si>
  <si>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</si>
  <si>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</si>
  <si>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</si>
  <si>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</si>
  <si>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</si>
  <si>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</si>
  <si>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</si>
  <si>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</si>
  <si>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</si>
  <si>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</si>
  <si>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</si>
  <si>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</si>
  <si>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</si>
  <si>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</si>
  <si>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</si>
  <si>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</si>
  <si>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</si>
  <si>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</si>
  <si>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</si>
  <si>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</si>
  <si>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</si>
  <si>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</si>
  <si>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</si>
  <si>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</si>
  <si>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</si>
  <si>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</si>
  <si>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</si>
  <si>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</si>
  <si>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奈良県三宅町</t>
  </si>
  <si>
    <t>▲地方債に係る元利償還金及び準元利償還金に要する経費として
普通交付税の額の算定に用いる基準財政需要額に算入された額</t>
  </si>
  <si>
    <t>歳出の状況（単位 千円・％）</t>
  </si>
  <si>
    <t>実質赤字比率</t>
    <rPh sb="0" eb="2">
      <t>ジッシツ</t>
    </rPh>
    <rPh sb="2" eb="4">
      <t>アカジ</t>
    </rPh>
    <rPh sb="4" eb="6">
      <t>ヒリツ</t>
    </rPh>
    <phoneticPr fontId="38"/>
  </si>
  <si>
    <t>上水道</t>
  </si>
  <si>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</si>
  <si>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</si>
  <si>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</si>
  <si>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</si>
  <si>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</si>
  <si>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</si>
  <si>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</si>
  <si>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 xml:space="preserve"> R03</t>
  </si>
  <si>
    <t>普通税</t>
    <rPh sb="0" eb="2">
      <t>フツウ</t>
    </rPh>
    <rPh sb="2" eb="3">
      <t>ゼイ</t>
    </rPh>
    <phoneticPr fontId="41"/>
  </si>
  <si>
    <t>軽油引取税交付金</t>
  </si>
  <si>
    <t>純資産又は
正味財産</t>
  </si>
  <si>
    <t>(A)のうち普通建設事業費</t>
    <rPh sb="6" eb="8">
      <t>フツウ</t>
    </rPh>
    <rPh sb="8" eb="10">
      <t>ケンセツ</t>
    </rPh>
    <rPh sb="10" eb="13">
      <t>ジギョウヒ</t>
    </rPh>
    <phoneticPr fontId="6"/>
  </si>
  <si>
    <t>(Ａ)</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</si>
  <si>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</si>
  <si>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</si>
  <si>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</si>
  <si>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</si>
  <si>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国保中央病院組合</t>
    <rPh sb="0" eb="2">
      <t>コクホ</t>
    </rPh>
    <rPh sb="2" eb="4">
      <t>チュウオウ</t>
    </rPh>
    <rPh sb="4" eb="6">
      <t>ビョウイン</t>
    </rPh>
    <rPh sb="6" eb="8">
      <t>クミアイ</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</si>
  <si>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</si>
  <si>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</si>
  <si>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</si>
  <si>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</si>
  <si>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　　　所得割</t>
  </si>
  <si>
    <t>類似団体平均</t>
    <rPh sb="0" eb="2">
      <t>ルイジ</t>
    </rPh>
    <rPh sb="2" eb="4">
      <t>ダンタイ</t>
    </rPh>
    <rPh sb="4" eb="6">
      <t>ヘイキン</t>
    </rPh>
    <phoneticPr fontId="6"/>
  </si>
  <si>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</si>
  <si>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</si>
  <si>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</si>
  <si>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</si>
  <si>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</si>
  <si>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</si>
  <si>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</si>
  <si>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</si>
  <si>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</si>
  <si>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</si>
  <si>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奈良県後期高齢者医療広域連合</t>
    <rPh sb="0" eb="3">
      <t>ナラケン</t>
    </rPh>
    <rPh sb="3" eb="5">
      <t>コウキ</t>
    </rPh>
    <rPh sb="5" eb="8">
      <t>コウレイシャ</t>
    </rPh>
    <rPh sb="8" eb="10">
      <t>イリョウ</t>
    </rPh>
    <rPh sb="10" eb="12">
      <t>コウイキ</t>
    </rPh>
    <rPh sb="12" eb="14">
      <t>レンゴウ</t>
    </rPh>
    <phoneticPr fontId="6"/>
  </si>
  <si>
    <t>土木費</t>
  </si>
  <si>
    <t>公債費に準ずる債務負担行為に係るもの</t>
  </si>
  <si>
    <t>自動車取得税交付金</t>
  </si>
  <si>
    <t>消防費</t>
  </si>
  <si>
    <t>教育費</t>
  </si>
  <si>
    <t>災害復旧費</t>
  </si>
  <si>
    <t>H30</t>
  </si>
  <si>
    <t>　　特別土地保有税</t>
  </si>
  <si>
    <t>企業債
（地方債）
現在高</t>
  </si>
  <si>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</si>
  <si>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</si>
  <si>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</si>
  <si>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</si>
  <si>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</si>
  <si>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</si>
  <si>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増減率(%)(B)</t>
    <rPh sb="0" eb="3">
      <t>ゾウゲンリツ</t>
    </rPh>
    <phoneticPr fontId="6"/>
  </si>
  <si>
    <t>　公債費</t>
  </si>
  <si>
    <t>義務的経費計</t>
    <rPh sb="0" eb="3">
      <t>ギムテキ</t>
    </rPh>
    <rPh sb="3" eb="5">
      <t>ケイヒ</t>
    </rPh>
    <rPh sb="5" eb="6">
      <t>ケイ</t>
    </rPh>
    <phoneticPr fontId="6"/>
  </si>
  <si>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</si>
  <si>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</si>
  <si>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</si>
  <si>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</si>
  <si>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</si>
  <si>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</si>
  <si>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</si>
  <si>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</si>
  <si>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4"/>
  </si>
  <si>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</si>
  <si>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</si>
  <si>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</si>
  <si>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</si>
  <si>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</si>
  <si>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</si>
  <si>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物件費</t>
  </si>
  <si>
    <t>森林総合研究所等が行う事業に係るもの</t>
  </si>
  <si>
    <t>　維持補修費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</si>
  <si>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</si>
  <si>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</si>
  <si>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実質公債費比率</t>
  </si>
  <si>
    <t>再差引収支</t>
    <rPh sb="0" eb="1">
      <t>サイ</t>
    </rPh>
    <rPh sb="1" eb="3">
      <t>サシヒキ</t>
    </rPh>
    <rPh sb="3" eb="5">
      <t>シュウシ</t>
    </rPh>
    <phoneticPr fontId="6"/>
  </si>
  <si>
    <t>財政再生基準</t>
  </si>
  <si>
    <t>加入世帯数(世帯)</t>
  </si>
  <si>
    <t>H29</t>
  </si>
  <si>
    <t>地方独立行政法人に係る将来負担額</t>
  </si>
  <si>
    <t>病院</t>
  </si>
  <si>
    <t>当該団体
からの
貸付金</t>
  </si>
  <si>
    <t>一部事務組合等名</t>
    <rPh sb="0" eb="2">
      <t>イチブ</t>
    </rPh>
    <rPh sb="2" eb="4">
      <t>ジム</t>
    </rPh>
    <rPh sb="4" eb="6">
      <t>クミアイ</t>
    </rPh>
    <rPh sb="6" eb="7">
      <t>トウ</t>
    </rPh>
    <rPh sb="7" eb="8">
      <t>メイ</t>
    </rPh>
    <phoneticPr fontId="34"/>
  </si>
  <si>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</si>
  <si>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</si>
  <si>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</si>
  <si>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</si>
  <si>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</si>
  <si>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</si>
  <si>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</si>
  <si>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</si>
  <si>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</si>
  <si>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</si>
  <si>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</si>
  <si>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</si>
  <si>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</si>
  <si>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</si>
  <si>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</si>
  <si>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</si>
  <si>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</si>
  <si>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</si>
  <si>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</si>
  <si>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</si>
  <si>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</si>
  <si>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</si>
  <si>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</si>
  <si>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</si>
  <si>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</si>
  <si>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</si>
  <si>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</si>
  <si>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</si>
  <si>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</si>
  <si>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 0.29</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</si>
  <si>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</si>
  <si>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</si>
  <si>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</si>
  <si>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</si>
  <si>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</si>
  <si>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</si>
  <si>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将来負担比率及び有形固定資産減価償却率は類似団体に比べ高くなっている。資産の計画的な長寿命化を図り、耐用年数まで安全に使用可能な状態を維持できるように取り組む。また、中長期的な視点での財政負担の軽減、平準化を図るため、適正かつ効率的な維持管理に努め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</si>
  <si>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</si>
  <si>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</si>
  <si>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</si>
  <si>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</si>
  <si>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</si>
  <si>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</si>
  <si>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</si>
  <si>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</si>
  <si>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</si>
  <si>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</si>
  <si>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</si>
  <si>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</si>
  <si>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</si>
  <si>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</si>
  <si>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</si>
  <si>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</si>
  <si>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</si>
  <si>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</si>
  <si>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</si>
  <si>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</si>
  <si>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</si>
  <si>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</si>
  <si>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</si>
  <si>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</si>
  <si>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</si>
  <si>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</si>
  <si>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</si>
  <si>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</si>
  <si>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</si>
  <si>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</si>
  <si>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</si>
  <si>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</si>
  <si>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</si>
  <si>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</si>
  <si>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</si>
  <si>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</si>
  <si>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</si>
  <si>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</si>
  <si>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</si>
  <si>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</si>
  <si>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</si>
  <si>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</si>
  <si>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</si>
  <si>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</si>
  <si>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</si>
  <si>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</si>
  <si>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</si>
  <si>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</si>
  <si>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</si>
  <si>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</si>
  <si>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</si>
  <si>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</si>
  <si>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</si>
  <si>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</si>
  <si>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</si>
  <si>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</si>
  <si>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</si>
  <si>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</si>
  <si>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 0.17</t>
  </si>
  <si>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</si>
  <si>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</si>
  <si>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</si>
  <si>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</si>
  <si>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</si>
  <si>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</si>
  <si>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H30末</t>
  </si>
  <si>
    <t>▲ 1.05</t>
  </si>
  <si>
    <t>その他会計（赤字）</t>
  </si>
  <si>
    <t>（百万円）</t>
  </si>
  <si>
    <t>H29末</t>
  </si>
  <si>
    <t>R01末</t>
  </si>
  <si>
    <t>‐</t>
  </si>
  <si>
    <t>三宅町消防基金</t>
    <rPh sb="0" eb="3">
      <t>ミヤケチョウ</t>
    </rPh>
    <rPh sb="3" eb="5">
      <t>ショウボウ</t>
    </rPh>
    <rPh sb="5" eb="7">
      <t>キキン</t>
    </rPh>
    <phoneticPr fontId="6"/>
  </si>
  <si>
    <t>ふるさと納税基金</t>
    <rPh sb="4" eb="6">
      <t>ノウゼイ</t>
    </rPh>
    <rPh sb="6" eb="8">
      <t>キキン</t>
    </rPh>
    <phoneticPr fontId="6"/>
  </si>
  <si>
    <t>奈良県市町村総合事務組合</t>
    <rPh sb="0" eb="3">
      <t>ナラケン</t>
    </rPh>
    <rPh sb="3" eb="6">
      <t>シチョウソン</t>
    </rPh>
    <rPh sb="6" eb="8">
      <t>ソウゴウ</t>
    </rPh>
    <rPh sb="8" eb="10">
      <t>ジム</t>
    </rPh>
    <rPh sb="10" eb="12">
      <t>クミアイ</t>
    </rPh>
    <phoneticPr fontId="6"/>
  </si>
  <si>
    <t>奈良県広域水質検査センター組合</t>
    <rPh sb="0" eb="3">
      <t>ナラケン</t>
    </rPh>
    <rPh sb="3" eb="5">
      <t>コウイキ</t>
    </rPh>
    <rPh sb="5" eb="7">
      <t>スイシツ</t>
    </rPh>
    <rPh sb="7" eb="9">
      <t>ケンサ</t>
    </rPh>
    <rPh sb="13" eb="15">
      <t>クミアイ</t>
    </rPh>
    <phoneticPr fontId="6"/>
  </si>
  <si>
    <t>奈良県広域消防組合</t>
    <rPh sb="0" eb="3">
      <t>ナラケン</t>
    </rPh>
    <rPh sb="3" eb="5">
      <t>コウイキ</t>
    </rPh>
    <rPh sb="5" eb="7">
      <t>ショウボウ</t>
    </rPh>
    <rPh sb="7" eb="9">
      <t>クミアイ</t>
    </rPh>
    <phoneticPr fontId="6"/>
  </si>
  <si>
    <t>失業対策事業費</t>
  </si>
  <si>
    <t>　うち補助</t>
  </si>
  <si>
    <t>普通建設事業費</t>
  </si>
  <si>
    <t>その他</t>
  </si>
  <si>
    <t>　うち猶予特例債</t>
  </si>
  <si>
    <t>国民健康保険</t>
  </si>
  <si>
    <t>　うち減収補塡債(特例分)</t>
    <rPh sb="4" eb="5">
      <t>シュウ</t>
    </rPh>
    <rPh sb="9" eb="10">
      <t>トク</t>
    </rPh>
    <rPh sb="10" eb="11">
      <t>レイ</t>
    </rPh>
    <rPh sb="11" eb="12">
      <t>ブン</t>
    </rPh>
    <phoneticPr fontId="36"/>
  </si>
  <si>
    <t>　投資・出資金・貸付金</t>
  </si>
  <si>
    <t>　　事業所税</t>
  </si>
  <si>
    <t>保険税(料)収入額</t>
  </si>
  <si>
    <t>被保険者
1人当り</t>
  </si>
  <si>
    <t>工業用水道</t>
  </si>
  <si>
    <t>　繰出金</t>
  </si>
  <si>
    <t>下水道</t>
  </si>
  <si>
    <t>実質収支</t>
    <rPh sb="0" eb="2">
      <t>ジッシツ</t>
    </rPh>
    <rPh sb="2" eb="4">
      <t>シュウシ</t>
    </rPh>
    <phoneticPr fontId="6"/>
  </si>
  <si>
    <t>公営事業等への繰出</t>
    <rPh sb="0" eb="2">
      <t>コウエイ</t>
    </rPh>
    <rPh sb="2" eb="4">
      <t>ジギョウ</t>
    </rPh>
    <rPh sb="4" eb="5">
      <t>トウ</t>
    </rPh>
    <rPh sb="7" eb="9">
      <t>クリダ</t>
    </rPh>
    <phoneticPr fontId="6"/>
  </si>
  <si>
    <t>現年</t>
    <rPh sb="0" eb="1">
      <t>ゲン</t>
    </rPh>
    <rPh sb="1" eb="2">
      <t>ネン</t>
    </rPh>
    <phoneticPr fontId="6"/>
  </si>
  <si>
    <t>　うち元金</t>
  </si>
  <si>
    <t>令和2年度</t>
    <rPh sb="0" eb="2">
      <t>レイワ</t>
    </rPh>
    <rPh sb="4" eb="5">
      <t>ド</t>
    </rPh>
    <phoneticPr fontId="6"/>
  </si>
  <si>
    <t>　震災復興特別交付税</t>
  </si>
  <si>
    <t>　　水利地益税等</t>
  </si>
  <si>
    <t>経常収支比率</t>
    <rPh sb="0" eb="2">
      <t>ケイジョウ</t>
    </rPh>
    <rPh sb="2" eb="4">
      <t>シュウシ</t>
    </rPh>
    <rPh sb="4" eb="6">
      <t>ヒリツ</t>
    </rPh>
    <phoneticPr fontId="38"/>
  </si>
  <si>
    <t>性質別歳出の状況（単位 千円・％）</t>
    <rPh sb="0" eb="2">
      <t>セイシツ</t>
    </rPh>
    <phoneticPr fontId="6"/>
  </si>
  <si>
    <t>　　入湯税</t>
  </si>
  <si>
    <t>　軽自動車税減収補塡特例交付金</t>
    <rPh sb="8" eb="10">
      <t>ホテン</t>
    </rPh>
    <phoneticPr fontId="37"/>
  </si>
  <si>
    <t>前年度繰上充用金</t>
  </si>
  <si>
    <t>　個人住民税減収補塡特例交付金</t>
  </si>
  <si>
    <t>諸支出金</t>
    <rPh sb="3" eb="4">
      <t>キン</t>
    </rPh>
    <phoneticPr fontId="40"/>
  </si>
  <si>
    <t>地方特例交付金等</t>
    <rPh sb="7" eb="8">
      <t>トウ</t>
    </rPh>
    <phoneticPr fontId="36"/>
  </si>
  <si>
    <t xml:space="preserve">※8：職員の状況については、令和3年地方公務員給与実態調査に基づいている。 </t>
  </si>
  <si>
    <t>法人事業税交付金</t>
  </si>
  <si>
    <t>　　鉱産税</t>
  </si>
  <si>
    <t>自動車税環境性能割交付金</t>
  </si>
  <si>
    <t>　　市町村たばこ税</t>
  </si>
  <si>
    <t>　　軽自動車税</t>
  </si>
  <si>
    <t>　　　うち純固定資産税</t>
  </si>
  <si>
    <t>　　固定資産税</t>
  </si>
  <si>
    <t>株式等譲渡所得割交付金</t>
    <rPh sb="0" eb="2">
      <t>カブシキ</t>
    </rPh>
    <rPh sb="2" eb="3">
      <t>トウ</t>
    </rPh>
    <rPh sb="3" eb="5">
      <t>ジョウト</t>
    </rPh>
    <rPh sb="5" eb="7">
      <t>ショトク</t>
    </rPh>
    <rPh sb="7" eb="8">
      <t>ワリ</t>
    </rPh>
    <rPh sb="8" eb="11">
      <t>コウフキン</t>
    </rPh>
    <phoneticPr fontId="41"/>
  </si>
  <si>
    <t>地方譲与税</t>
  </si>
  <si>
    <t>(A)のうち充当一般財源等</t>
    <rPh sb="6" eb="8">
      <t>ジュウトウ</t>
    </rPh>
    <rPh sb="8" eb="10">
      <t>イッパン</t>
    </rPh>
    <rPh sb="10" eb="12">
      <t>ザイゲン</t>
    </rPh>
    <rPh sb="12" eb="13">
      <t>ナド</t>
    </rPh>
    <phoneticPr fontId="6"/>
  </si>
  <si>
    <t>決算額 (A)</t>
    <rPh sb="0" eb="2">
      <t>ケッサン</t>
    </rPh>
    <rPh sb="2" eb="3">
      <t>ガク</t>
    </rPh>
    <phoneticPr fontId="6"/>
  </si>
  <si>
    <t>目的別歳出の状況（単位 千円・％）</t>
  </si>
  <si>
    <t>超過課税分</t>
    <rPh sb="0" eb="2">
      <t>チョウカ</t>
    </rPh>
    <rPh sb="2" eb="4">
      <t>カゼイ</t>
    </rPh>
    <rPh sb="4" eb="5">
      <t>ブン</t>
    </rPh>
    <phoneticPr fontId="6"/>
  </si>
  <si>
    <t>経常一般財源等</t>
    <rPh sb="0" eb="2">
      <t>ケイジョウ</t>
    </rPh>
    <rPh sb="2" eb="4">
      <t>イッパン</t>
    </rPh>
    <rPh sb="4" eb="7">
      <t>ザイゲントウ</t>
    </rPh>
    <phoneticPr fontId="6"/>
  </si>
  <si>
    <t>地方税の状況（単位 千円・％）</t>
    <rPh sb="0" eb="2">
      <t>チホウ</t>
    </rPh>
    <rPh sb="2" eb="3">
      <t>ゼイ</t>
    </rPh>
    <rPh sb="4" eb="6">
      <t>ジョウキョウ</t>
    </rPh>
    <rPh sb="7" eb="9">
      <t>タンイ</t>
    </rPh>
    <rPh sb="10" eb="12">
      <t>センエン</t>
    </rPh>
    <phoneticPr fontId="6"/>
  </si>
  <si>
    <t>(1) 普通会計の状況（市町村）</t>
    <rPh sb="4" eb="6">
      <t>フツウ</t>
    </rPh>
    <rPh sb="6" eb="8">
      <t>カイケイ</t>
    </rPh>
    <rPh sb="9" eb="11">
      <t>ジョウキョウ</t>
    </rPh>
    <rPh sb="12" eb="15">
      <t>シチョウソン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</si>
  <si>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</si>
  <si>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</si>
  <si>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</si>
  <si>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</si>
  <si>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</si>
  <si>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実質公債費比率ともに類似団体より高い状態になっている。将来負担比率については、普通交付税の増額に加え、下水道の地方債償還がピークを越えたため公営企業債残高が減少したこと等により大幅に改善した。今後も地方債の発行を最小限に抑え、事業実施の適正化を図り、財政の健全化に努める。</t>
    <rPh sb="36" eb="38">
      <t>ショウライ</t>
    </rPh>
    <rPh sb="38" eb="40">
      <t>フタン</t>
    </rPh>
    <rPh sb="40" eb="42">
      <t>ヒリツ</t>
    </rPh>
    <rPh sb="48" eb="50">
      <t>フツウ</t>
    </rPh>
    <rPh sb="50" eb="53">
      <t>コウフゼイ</t>
    </rPh>
    <rPh sb="54" eb="56">
      <t>ゾウガク</t>
    </rPh>
    <rPh sb="57" eb="58">
      <t>クワ</t>
    </rPh>
    <rPh sb="60" eb="63">
      <t>ゲスイドウ</t>
    </rPh>
    <rPh sb="64" eb="67">
      <t>チホウサイ</t>
    </rPh>
    <rPh sb="67" eb="69">
      <t>ショウカン</t>
    </rPh>
    <rPh sb="74" eb="75">
      <t>コ</t>
    </rPh>
    <rPh sb="79" eb="81">
      <t>コウエイ</t>
    </rPh>
    <rPh sb="81" eb="84">
      <t>キギョウサイ</t>
    </rPh>
    <rPh sb="84" eb="86">
      <t>ザンダカ</t>
    </rPh>
    <rPh sb="87" eb="89">
      <t>ゲンショウ</t>
    </rPh>
    <rPh sb="93" eb="94">
      <t>トウ</t>
    </rPh>
    <rPh sb="97" eb="99">
      <t>オオハバ</t>
    </rPh>
    <rPh sb="100" eb="102">
      <t>カイゼン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</si>
</sst>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b/>
      <sz val="13"/>
      <color indexed="56"/>
      <name val="ＭＳ ゴシック"/>
      <family val="3"/>
    </font>
    <font>
      <sz val="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0" xfId="11" applyFont="1" applyAlignment="1">
      <alignment horizontal="center" vertical="center" wrapText="1"/>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11" fillId="0" borderId="0" xfId="6" applyFo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lignment vertical="center"/>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78" fontId="15" fillId="0" borderId="32" xfId="22" applyNumberFormat="1" applyFont="1" applyFill="1" applyBorder="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78" fontId="15" fillId="0" borderId="35" xfId="22"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78" fontId="15" fillId="0" borderId="37" xfId="22"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91" fontId="3" fillId="0" borderId="0" xfId="22" applyNumberFormat="1" applyFont="1">
      <alignment vertical="center"/>
    </xf>
    <xf numFmtId="0" fontId="33"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0" fontId="2" fillId="0" borderId="32"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6"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64" xfId="6" applyNumberFormat="1" applyFont="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78" fontId="2" fillId="0" borderId="30"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65" xfId="6" applyNumberFormat="1" applyFont="1" applyBorder="1" applyAlignment="1">
      <alignment horizontal="right" vertical="center" shrinkToFit="1"/>
    </xf>
    <xf numFmtId="180" fontId="2" fillId="0" borderId="68"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180" fontId="2" fillId="0" borderId="72"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78" fontId="2" fillId="0" borderId="42" xfId="6" applyNumberFormat="1" applyFont="1" applyBorder="1" applyAlignment="1">
      <alignment horizontal="right" vertical="center" shrinkToFit="1"/>
    </xf>
    <xf numFmtId="178" fontId="2" fillId="0" borderId="66"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78" fontId="2" fillId="0" borderId="75" xfId="6" applyNumberFormat="1" applyFont="1" applyBorder="1" applyAlignment="1">
      <alignment horizontal="right" vertical="center" shrinkToFit="1"/>
    </xf>
    <xf numFmtId="0" fontId="2" fillId="0" borderId="42" xfId="6" applyFont="1" applyBorder="1">
      <alignment vertical="center"/>
    </xf>
    <xf numFmtId="0" fontId="2" fillId="0" borderId="14" xfId="6" applyFont="1" applyBorder="1">
      <alignment vertical="center"/>
    </xf>
    <xf numFmtId="180" fontId="2" fillId="0" borderId="70"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180" fontId="2" fillId="0" borderId="65" xfId="6" applyNumberFormat="1" applyFon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0" borderId="14"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180" fontId="2" fillId="0" borderId="69" xfId="6" applyNumberFormat="1" applyFont="1" applyBorder="1" applyAlignment="1">
      <alignment horizontal="right" vertical="center"/>
    </xf>
    <xf numFmtId="178" fontId="2" fillId="0" borderId="70" xfId="6" applyNumberFormat="1" applyFont="1" applyBorder="1" applyAlignment="1">
      <alignment horizontal="right" vertical="center"/>
    </xf>
    <xf numFmtId="178" fontId="2" fillId="0" borderId="14" xfId="6" applyNumberFormat="1" applyFont="1" applyBorder="1" applyAlignment="1">
      <alignment horizontal="right" vertical="center"/>
    </xf>
    <xf numFmtId="0" fontId="10" fillId="0" borderId="42" xfId="6" applyFont="1" applyBorder="1">
      <alignment vertical="center"/>
    </xf>
    <xf numFmtId="0" fontId="10" fillId="0" borderId="0" xfId="6" applyFont="1">
      <alignment vertical="center"/>
    </xf>
    <xf numFmtId="0" fontId="10" fillId="0" borderId="14" xfId="6" applyFont="1" applyBorder="1">
      <alignment vertical="center"/>
    </xf>
    <xf numFmtId="0" fontId="10" fillId="0" borderId="32" xfId="6" applyFont="1" applyBorder="1" applyAlignment="1">
      <alignment horizontal="center" vertical="center"/>
    </xf>
    <xf numFmtId="0" fontId="10" fillId="0" borderId="35" xfId="6" applyFont="1" applyBorder="1" applyAlignment="1">
      <alignment horizontal="center" vertical="center"/>
    </xf>
    <xf numFmtId="0" fontId="10" fillId="0" borderId="37" xfId="6" applyFont="1" applyBorder="1" applyAlignment="1">
      <alignment horizontal="center" vertical="center"/>
    </xf>
    <xf numFmtId="178" fontId="2" fillId="0" borderId="72" xfId="6" applyNumberFormat="1" applyFont="1" applyBorder="1" applyAlignment="1">
      <alignment horizontal="right" vertical="center" shrinkToFit="1"/>
    </xf>
    <xf numFmtId="0" fontId="3" fillId="0" borderId="0" xfId="6" applyAlignment="1">
      <alignment horizontal="right" vertical="center" shrinkToFit="1"/>
    </xf>
    <xf numFmtId="0" fontId="3" fillId="0" borderId="66" xfId="6" applyBorder="1" applyAlignment="1">
      <alignment horizontal="right" vertical="center" shrinkToFit="1"/>
    </xf>
    <xf numFmtId="180" fontId="3" fillId="0" borderId="0" xfId="6" applyNumberFormat="1" applyAlignment="1">
      <alignment horizontal="right" vertical="center" shrinkToFit="1"/>
    </xf>
    <xf numFmtId="180" fontId="3" fillId="0" borderId="66" xfId="6" applyNumberFormat="1" applyBorder="1" applyAlignment="1">
      <alignment horizontal="right" vertical="center" shrinkToFit="1"/>
    </xf>
    <xf numFmtId="180" fontId="3" fillId="0" borderId="14" xfId="6" applyNumberFormat="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80" fontId="2" fillId="0" borderId="30" xfId="6" applyNumberFormat="1" applyFont="1" applyBorder="1" applyAlignment="1">
      <alignment horizontal="right" vertical="center" shrinkToFit="1"/>
    </xf>
    <xf numFmtId="0" fontId="3" fillId="0" borderId="23" xfId="6" applyBorder="1" applyAlignment="1">
      <alignment horizontal="right" vertical="center" shrinkToFit="1"/>
    </xf>
    <xf numFmtId="0" fontId="3" fillId="0" borderId="16" xfId="6" applyBorder="1" applyAlignment="1">
      <alignment horizontal="right" vertical="center" shrinkToFit="1"/>
    </xf>
    <xf numFmtId="180" fontId="2" fillId="0" borderId="42" xfId="6" applyNumberFormat="1" applyFont="1" applyBorder="1" applyAlignment="1">
      <alignment horizontal="right" vertical="center" shrinkToFit="1"/>
    </xf>
    <xf numFmtId="0" fontId="3" fillId="0" borderId="14" xfId="6" applyBorder="1" applyAlignment="1">
      <alignment horizontal="right" vertical="center" shrinkToFit="1"/>
    </xf>
    <xf numFmtId="180" fontId="2" fillId="0" borderId="31" xfId="6" applyNumberFormat="1" applyFont="1" applyBorder="1" applyAlignment="1">
      <alignment horizontal="right" vertical="center" shrinkToFit="1"/>
    </xf>
    <xf numFmtId="0" fontId="3" fillId="0" borderId="34" xfId="6" applyBorder="1" applyAlignment="1">
      <alignment horizontal="right" vertical="center" shrinkToFit="1"/>
    </xf>
    <xf numFmtId="180" fontId="2" fillId="0" borderId="34" xfId="6" applyNumberFormat="1" applyFont="1" applyBorder="1" applyAlignment="1">
      <alignment horizontal="right" vertical="center" shrinkToFit="1"/>
    </xf>
    <xf numFmtId="0" fontId="3" fillId="0" borderId="15" xfId="6" applyBorder="1" applyAlignment="1">
      <alignment horizontal="right" vertical="center" shrinkToFit="1"/>
    </xf>
    <xf numFmtId="0" fontId="2" fillId="0" borderId="30" xfId="6" applyFont="1" applyBorder="1" applyAlignment="1">
      <alignment horizontal="left" vertical="center"/>
    </xf>
    <xf numFmtId="0" fontId="2" fillId="0" borderId="23" xfId="6" applyFont="1" applyBorder="1" applyAlignment="1">
      <alignment horizontal="left" vertical="center"/>
    </xf>
    <xf numFmtId="0" fontId="2" fillId="0" borderId="16" xfId="6" applyFont="1" applyBorder="1" applyAlignment="1">
      <alignment horizontal="left" vertical="center"/>
    </xf>
    <xf numFmtId="178" fontId="2" fillId="0" borderId="16" xfId="6" applyNumberFormat="1" applyFont="1" applyBorder="1" applyAlignment="1">
      <alignment horizontal="right" vertical="center" shrinkToFit="1"/>
    </xf>
    <xf numFmtId="0" fontId="2" fillId="0" borderId="42" xfId="6" applyFont="1" applyBorder="1" applyAlignment="1">
      <alignment horizontal="left" vertical="center"/>
    </xf>
    <xf numFmtId="0" fontId="2" fillId="0" borderId="14" xfId="6" applyFont="1" applyBorder="1" applyAlignment="1">
      <alignment horizontal="left" vertical="center"/>
    </xf>
    <xf numFmtId="178" fontId="2" fillId="2" borderId="70"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Border="1" applyAlignment="1">
      <alignment horizontal="left" vertical="center"/>
    </xf>
    <xf numFmtId="0" fontId="2" fillId="0" borderId="34" xfId="6" applyFont="1" applyBorder="1" applyAlignment="1">
      <alignment horizontal="left" vertical="center"/>
    </xf>
    <xf numFmtId="0" fontId="2" fillId="0" borderId="15" xfId="6" applyFont="1" applyBorder="1" applyAlignment="1">
      <alignment horizontal="left" vertical="center"/>
    </xf>
    <xf numFmtId="178" fontId="2" fillId="0" borderId="31"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15"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180" fontId="2" fillId="0" borderId="73"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0" fontId="11" fillId="0" borderId="0" xfId="6" applyFont="1">
      <alignment vertical="center"/>
    </xf>
    <xf numFmtId="0" fontId="3" fillId="0" borderId="67" xfId="6" applyBorder="1" applyAlignment="1">
      <alignment horizontal="right" vertical="center" shrinkToFit="1"/>
    </xf>
    <xf numFmtId="180" fontId="3" fillId="0" borderId="34"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3" xfId="6" applyNumberFormat="1" applyFont="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84"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84" fontId="18" fillId="3" borderId="72"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184" fontId="18" fillId="3" borderId="27" xfId="19" applyNumberFormat="1" applyFont="1" applyFill="1" applyBorder="1" applyAlignment="1">
      <alignment horizontal="right" vertical="center" shrinkToFit="1"/>
    </xf>
    <xf numFmtId="184" fontId="18" fillId="3" borderId="68"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4"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8" fillId="3" borderId="34" xfId="14" applyFont="1" applyFill="1" applyBorder="1">
      <alignment vertical="center"/>
    </xf>
    <xf numFmtId="0" fontId="18" fillId="3" borderId="15" xfId="14" applyFont="1" applyFill="1" applyBorder="1">
      <alignment vertical="center"/>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84" fontId="18" fillId="3" borderId="130"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84" fontId="18" fillId="3" borderId="159"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4" fontId="18" fillId="3" borderId="131"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5" fontId="18" fillId="3" borderId="30"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16" xfId="19" applyNumberFormat="1" applyFont="1" applyFill="1" applyBorder="1" applyAlignment="1">
      <alignment horizontal="right" vertical="center" shrinkToFit="1"/>
    </xf>
    <xf numFmtId="185"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4" fontId="18" fillId="3" borderId="132"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5" fontId="18" fillId="3" borderId="42"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5" fontId="18" fillId="3" borderId="1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4" fontId="18" fillId="3" borderId="133"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6" fontId="18" fillId="3" borderId="43" xfId="19" applyNumberFormat="1" applyFont="1" applyFill="1" applyBorder="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187" fontId="15" fillId="3" borderId="32" xfId="21" applyNumberFormat="1" applyFont="1" applyFill="1" applyBorder="1" applyAlignment="1">
      <alignment horizontal="left" vertical="center" wrapText="1"/>
    </xf>
    <xf numFmtId="187" fontId="15" fillId="3" borderId="35" xfId="21" applyNumberFormat="1" applyFont="1" applyFill="1" applyBorder="1" applyAlignment="1">
      <alignment horizontal="left" vertical="center" wrapText="1"/>
    </xf>
    <xf numFmtId="187"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78" fontId="22" fillId="0" borderId="32" xfId="22" applyNumberFormat="1" applyFont="1" applyBorder="1">
      <alignment vertical="center"/>
    </xf>
    <xf numFmtId="178" fontId="22" fillId="0" borderId="35" xfId="22" applyNumberFormat="1" applyFont="1" applyBorder="1">
      <alignment vertical="center"/>
    </xf>
    <xf numFmtId="178" fontId="22" fillId="0" borderId="37" xfId="22" applyNumberFormat="1" applyFont="1" applyBorder="1">
      <alignment vertical="center"/>
    </xf>
    <xf numFmtId="178" fontId="15" fillId="0" borderId="23" xfId="22" applyNumberFormat="1" applyFont="1" applyFill="1" applyBorder="1">
      <alignment vertical="center"/>
    </xf>
    <xf numFmtId="178" fontId="15" fillId="3" borderId="32" xfId="22" applyNumberFormat="1" applyFont="1" applyFill="1" applyBorder="1" applyAlignment="1">
      <alignment vertical="center" wrapText="1"/>
    </xf>
    <xf numFmtId="178" fontId="15" fillId="3" borderId="35" xfId="22" applyNumberFormat="1" applyFont="1" applyFill="1" applyBorder="1" applyAlignment="1">
      <alignment vertical="center" wrapText="1"/>
    </xf>
    <xf numFmtId="178" fontId="15" fillId="3" borderId="37"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7" fontId="3" fillId="3" borderId="0" xfId="21" applyNumberFormat="1" applyFont="1" applyFill="1" applyAlignment="1">
      <alignment horizontal="center" vertical="center" wrapText="1"/>
    </xf>
    <xf numFmtId="187" fontId="3" fillId="0" borderId="0" xfId="21" applyNumberFormat="1" applyFont="1" applyAlignment="1">
      <alignment horizontal="center" vertical="center" wrapText="1"/>
    </xf>
    <xf numFmtId="184" fontId="3" fillId="3" borderId="0" xfId="21" applyNumberFormat="1" applyFont="1" applyFill="1" applyAlignment="1">
      <alignment horizontal="center" vertical="center"/>
    </xf>
    <xf numFmtId="187" fontId="3" fillId="3" borderId="74" xfId="21" applyNumberFormat="1" applyFont="1" applyFill="1" applyBorder="1" applyAlignment="1">
      <alignment horizontal="center" vertical="center" wrapText="1"/>
    </xf>
    <xf numFmtId="184" fontId="3" fillId="3" borderId="74" xfId="21" applyNumberFormat="1" applyFont="1" applyFill="1" applyBorder="1" applyAlignment="1">
      <alignment horizontal="center" vertical="center"/>
    </xf>
    <xf numFmtId="178" fontId="1" fillId="0" borderId="0" xfId="22" applyNumberFormat="1" applyAlignment="1">
      <alignment horizontal="center" vertical="center"/>
    </xf>
    <xf numFmtId="184" fontId="3" fillId="3" borderId="0" xfId="21" applyNumberFormat="1" applyFont="1" applyFill="1" applyAlignment="1">
      <alignment horizontal="center" vertical="center" wrapText="1"/>
    </xf>
    <xf numFmtId="184" fontId="3" fillId="0" borderId="74" xfId="21" applyNumberFormat="1" applyFont="1" applyFill="1" applyBorder="1" applyAlignment="1">
      <alignment horizontal="center" vertical="center"/>
    </xf>
    <xf numFmtId="184" fontId="3" fillId="0" borderId="0" xfId="22" applyNumberFormat="1" applyFont="1" applyAlignment="1">
      <alignment horizontal="center" vertical="center"/>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15" xr:uid="{00000000-0005-0000-0000-00000F000000}"/>
    <cellStyle name="標準_【レイアウト】（県）資料３（Ｐ２）　歳出比較分析表" xfId="22" xr:uid="{00000000-0005-0000-0000-000016000000}"/>
    <cellStyle name="標準_【レイアウト】（市）資料３（Ｐ２）　歳出比較分析表" xfId="21" xr:uid="{00000000-0005-0000-0000-000015000000}"/>
    <cellStyle name="標準_APAHO251300" xfId="16" xr:uid="{00000000-0005-0000-0000-000010000000}"/>
    <cellStyle name="標準_APAHO252300" xfId="17" xr:uid="{00000000-0005-0000-0000-000011000000}"/>
    <cellStyle name="標準_Book1" xfId="18" xr:uid="{00000000-0005-0000-0000-000012000000}"/>
    <cellStyle name="標準_O-JJ0722-001-3_決算状況カード(各会計・関係団体)_O-JJ1016-001-3_財政状況資料集(決算状況カード(各会計・関係団体))(Rev2)2" xfId="19" xr:uid="{00000000-0005-0000-0000-000013000000}"/>
    <cellStyle name="標準_O-JJ0722-001-8_連結実質赤字比率に係る赤字・黒字の構成分析" xfId="20"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8B2C-45E8-9A59-8FF06DAC79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45723</c:v>
                </c:pt>
                <c:pt idx="1">
                  <c:v>55977</c:v>
                </c:pt>
                <c:pt idx="2">
                  <c:v>45324</c:v>
                </c:pt>
                <c:pt idx="3">
                  <c:v>148111</c:v>
                </c:pt>
                <c:pt idx="4">
                  <c:v>54253</c:v>
                </c:pt>
              </c:numCache>
            </c:numRef>
          </c:val>
          <c:smooth val="0"/>
          <c:extLst>
            <c:ext xmlns:c16="http://schemas.microsoft.com/office/drawing/2014/chart" uri="{C3380CC4-5D6E-409C-BE32-E72D297353CC}">
              <c16:uniqueId val="{00000001-8B2C-45E8-9A59-8FF06DAC795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8.1300000000000008</c:v>
                </c:pt>
                <c:pt idx="1">
                  <c:v>6.9</c:v>
                </c:pt>
                <c:pt idx="2">
                  <c:v>2.3199999999999998</c:v>
                </c:pt>
                <c:pt idx="3">
                  <c:v>6.49</c:v>
                </c:pt>
                <c:pt idx="4">
                  <c:v>8.7799999999999994</c:v>
                </c:pt>
              </c:numCache>
            </c:numRef>
          </c:val>
          <c:extLst>
            <c:ext xmlns:c16="http://schemas.microsoft.com/office/drawing/2014/chart" uri="{C3380CC4-5D6E-409C-BE32-E72D297353CC}">
              <c16:uniqueId val="{00000000-10AA-4FE8-A147-4FD9328298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53.28</c:v>
                </c:pt>
                <c:pt idx="1">
                  <c:v>52.59</c:v>
                </c:pt>
                <c:pt idx="2">
                  <c:v>52.36</c:v>
                </c:pt>
                <c:pt idx="3">
                  <c:v>49.62</c:v>
                </c:pt>
                <c:pt idx="4">
                  <c:v>45.8</c:v>
                </c:pt>
              </c:numCache>
            </c:numRef>
          </c:val>
          <c:extLst>
            <c:ext xmlns:c16="http://schemas.microsoft.com/office/drawing/2014/chart" uri="{C3380CC4-5D6E-409C-BE32-E72D297353CC}">
              <c16:uniqueId val="{00000001-10AA-4FE8-A147-4FD93282988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-0.28999999999999998</c:v>
                </c:pt>
                <c:pt idx="1">
                  <c:v>-1.05</c:v>
                </c:pt>
                <c:pt idx="2">
                  <c:v>-4.49</c:v>
                </c:pt>
                <c:pt idx="3">
                  <c:v>4.33</c:v>
                </c:pt>
                <c:pt idx="4">
                  <c:v>3.7</c:v>
                </c:pt>
              </c:numCache>
            </c:numRef>
          </c:val>
          <c:smooth val="0"/>
          <c:extLst>
            <c:ext xmlns:c16="http://schemas.microsoft.com/office/drawing/2014/chart" uri="{C3380CC4-5D6E-409C-BE32-E72D297353CC}">
              <c16:uniqueId val="{00000002-10AA-4FE8-A147-4FD93282988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0A-4ED4-A0AE-476EA07C18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0A-4ED4-A0AE-476EA07C18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0A-4ED4-A0AE-476EA07C18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0A-4ED4-A0AE-476EA07C18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B0A-4ED4-A0AE-476EA07C18E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0.26</c:v>
                </c:pt>
                <c:pt idx="2">
                  <c:v>#N/A</c:v>
                </c:pt>
                <c:pt idx="3">
                  <c:v>0.41</c:v>
                </c:pt>
                <c:pt idx="4">
                  <c:v>#N/A</c:v>
                </c:pt>
                <c:pt idx="5">
                  <c:v>0.08</c:v>
                </c:pt>
                <c:pt idx="6">
                  <c:v>#N/A</c:v>
                </c:pt>
                <c:pt idx="7">
                  <c:v>0.48</c:v>
                </c:pt>
                <c:pt idx="8">
                  <c:v>#N/A</c:v>
                </c:pt>
                <c:pt idx="9">
                  <c:v>0.08</c:v>
                </c:pt>
              </c:numCache>
            </c:numRef>
          </c:val>
          <c:extLst>
            <c:ext xmlns:c16="http://schemas.microsoft.com/office/drawing/2014/chart" uri="{C3380CC4-5D6E-409C-BE32-E72D297353CC}">
              <c16:uniqueId val="{00000005-9B0A-4ED4-A0AE-476EA07C18E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1.56</c:v>
                </c:pt>
                <c:pt idx="2">
                  <c:v>#N/A</c:v>
                </c:pt>
                <c:pt idx="3">
                  <c:v>0.86</c:v>
                </c:pt>
                <c:pt idx="4">
                  <c:v>#N/A</c:v>
                </c:pt>
                <c:pt idx="5">
                  <c:v>0.79</c:v>
                </c:pt>
                <c:pt idx="6">
                  <c:v>#N/A</c:v>
                </c:pt>
                <c:pt idx="7">
                  <c:v>1.36</c:v>
                </c:pt>
                <c:pt idx="8">
                  <c:v>#N/A</c:v>
                </c:pt>
                <c:pt idx="9">
                  <c:v>1.83</c:v>
                </c:pt>
              </c:numCache>
            </c:numRef>
          </c:val>
          <c:extLst>
            <c:ext xmlns:c16="http://schemas.microsoft.com/office/drawing/2014/chart" uri="{C3380CC4-5D6E-409C-BE32-E72D297353CC}">
              <c16:uniqueId val="{00000006-9B0A-4ED4-A0AE-476EA07C18E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24.69</c:v>
                </c:pt>
                <c:pt idx="2">
                  <c:v>#N/A</c:v>
                </c:pt>
                <c:pt idx="3">
                  <c:v>24.6</c:v>
                </c:pt>
                <c:pt idx="4">
                  <c:v>#N/A</c:v>
                </c:pt>
                <c:pt idx="5">
                  <c:v>23.48</c:v>
                </c:pt>
                <c:pt idx="6">
                  <c:v>#N/A</c:v>
                </c:pt>
                <c:pt idx="7">
                  <c:v>18.64</c:v>
                </c:pt>
                <c:pt idx="8">
                  <c:v>#N/A</c:v>
                </c:pt>
                <c:pt idx="9">
                  <c:v>7.13</c:v>
                </c:pt>
              </c:numCache>
            </c:numRef>
          </c:val>
          <c:extLst>
            <c:ext xmlns:c16="http://schemas.microsoft.com/office/drawing/2014/chart" uri="{C3380CC4-5D6E-409C-BE32-E72D297353CC}">
              <c16:uniqueId val="{00000007-9B0A-4ED4-A0AE-476EA07C18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8.1199999999999992</c:v>
                </c:pt>
                <c:pt idx="2">
                  <c:v>#N/A</c:v>
                </c:pt>
                <c:pt idx="3">
                  <c:v>6.9</c:v>
                </c:pt>
                <c:pt idx="4">
                  <c:v>#N/A</c:v>
                </c:pt>
                <c:pt idx="5">
                  <c:v>2.3199999999999998</c:v>
                </c:pt>
                <c:pt idx="6">
                  <c:v>#N/A</c:v>
                </c:pt>
                <c:pt idx="7">
                  <c:v>6.48</c:v>
                </c:pt>
                <c:pt idx="8">
                  <c:v>#N/A</c:v>
                </c:pt>
                <c:pt idx="9">
                  <c:v>8.7799999999999994</c:v>
                </c:pt>
              </c:numCache>
            </c:numRef>
          </c:val>
          <c:extLst>
            <c:ext xmlns:c16="http://schemas.microsoft.com/office/drawing/2014/chart" uri="{C3380CC4-5D6E-409C-BE32-E72D297353CC}">
              <c16:uniqueId val="{00000008-9B0A-4ED4-A0AE-476EA07C18E2}"/>
            </c:ext>
          </c:extLst>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0.18</c:v>
                </c:pt>
                <c:pt idx="8">
                  <c:v>0.17</c:v>
                </c:pt>
                <c:pt idx="9">
                  <c:v>#N/A</c:v>
                </c:pt>
              </c:numCache>
            </c:numRef>
          </c:val>
          <c:extLst>
            <c:ext xmlns:c16="http://schemas.microsoft.com/office/drawing/2014/chart" uri="{C3380CC4-5D6E-409C-BE32-E72D297353CC}">
              <c16:uniqueId val="{00000009-9B0A-4ED4-A0AE-476EA07C18E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355</c:v>
                </c:pt>
                <c:pt idx="5">
                  <c:v>343</c:v>
                </c:pt>
                <c:pt idx="8">
                  <c:v>346</c:v>
                </c:pt>
                <c:pt idx="11">
                  <c:v>349</c:v>
                </c:pt>
                <c:pt idx="14">
                  <c:v>378</c:v>
                </c:pt>
              </c:numCache>
            </c:numRef>
          </c:val>
          <c:extLst>
            <c:ext xmlns:c16="http://schemas.microsoft.com/office/drawing/2014/chart" uri="{C3380CC4-5D6E-409C-BE32-E72D297353CC}">
              <c16:uniqueId val="{00000000-FA12-488A-99D7-278C9B6EAD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12-488A-99D7-278C9B6EAD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A12-488A-99D7-278C9B6EAD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51</c:v>
                </c:pt>
                <c:pt idx="6">
                  <c:v>52</c:v>
                </c:pt>
                <c:pt idx="9">
                  <c:v>55</c:v>
                </c:pt>
                <c:pt idx="12">
                  <c:v>53</c:v>
                </c:pt>
              </c:numCache>
            </c:numRef>
          </c:val>
          <c:extLst>
            <c:ext xmlns:c16="http://schemas.microsoft.com/office/drawing/2014/chart" uri="{C3380CC4-5D6E-409C-BE32-E72D297353CC}">
              <c16:uniqueId val="{00000003-FA12-488A-99D7-278C9B6EAD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164</c:v>
                </c:pt>
                <c:pt idx="3">
                  <c:v>161</c:v>
                </c:pt>
                <c:pt idx="6">
                  <c:v>164</c:v>
                </c:pt>
                <c:pt idx="9">
                  <c:v>160</c:v>
                </c:pt>
                <c:pt idx="12">
                  <c:v>158</c:v>
                </c:pt>
              </c:numCache>
            </c:numRef>
          </c:val>
          <c:extLst>
            <c:ext xmlns:c16="http://schemas.microsoft.com/office/drawing/2014/chart" uri="{C3380CC4-5D6E-409C-BE32-E72D297353CC}">
              <c16:uniqueId val="{00000004-FA12-488A-99D7-278C9B6EAD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12-488A-99D7-278C9B6EAD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12-488A-99D7-278C9B6EAD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317</c:v>
                </c:pt>
                <c:pt idx="3">
                  <c:v>312</c:v>
                </c:pt>
                <c:pt idx="6">
                  <c:v>322</c:v>
                </c:pt>
                <c:pt idx="9">
                  <c:v>346</c:v>
                </c:pt>
                <c:pt idx="12">
                  <c:v>389</c:v>
                </c:pt>
              </c:numCache>
            </c:numRef>
          </c:val>
          <c:extLst>
            <c:ext xmlns:c16="http://schemas.microsoft.com/office/drawing/2014/chart" uri="{C3380CC4-5D6E-409C-BE32-E72D297353CC}">
              <c16:uniqueId val="{00000007-FA12-488A-99D7-278C9B6EADC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179</c:v>
                </c:pt>
                <c:pt idx="2">
                  <c:v>#N/A</c:v>
                </c:pt>
                <c:pt idx="3">
                  <c:v>#N/A</c:v>
                </c:pt>
                <c:pt idx="4">
                  <c:v>181</c:v>
                </c:pt>
                <c:pt idx="5">
                  <c:v>#N/A</c:v>
                </c:pt>
                <c:pt idx="6">
                  <c:v>#N/A</c:v>
                </c:pt>
                <c:pt idx="7">
                  <c:v>192</c:v>
                </c:pt>
                <c:pt idx="8">
                  <c:v>#N/A</c:v>
                </c:pt>
                <c:pt idx="9">
                  <c:v>#N/A</c:v>
                </c:pt>
                <c:pt idx="10">
                  <c:v>212</c:v>
                </c:pt>
                <c:pt idx="11">
                  <c:v>#N/A</c:v>
                </c:pt>
                <c:pt idx="12">
                  <c:v>#N/A</c:v>
                </c:pt>
                <c:pt idx="13">
                  <c:v>222</c:v>
                </c:pt>
                <c:pt idx="14">
                  <c:v>#N/A</c:v>
                </c:pt>
              </c:numCache>
            </c:numRef>
          </c:val>
          <c:smooth val="0"/>
          <c:extLst>
            <c:ext xmlns:c16="http://schemas.microsoft.com/office/drawing/2014/chart" uri="{C3380CC4-5D6E-409C-BE32-E72D297353CC}">
              <c16:uniqueId val="{00000008-FA12-488A-99D7-278C9B6EADC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3231</c:v>
                </c:pt>
                <c:pt idx="5">
                  <c:v>3225</c:v>
                </c:pt>
                <c:pt idx="8">
                  <c:v>3121</c:v>
                </c:pt>
                <c:pt idx="11">
                  <c:v>3437</c:v>
                </c:pt>
                <c:pt idx="14">
                  <c:v>3328</c:v>
                </c:pt>
              </c:numCache>
            </c:numRef>
          </c:val>
          <c:extLst>
            <c:ext xmlns:c16="http://schemas.microsoft.com/office/drawing/2014/chart" uri="{C3380CC4-5D6E-409C-BE32-E72D297353CC}">
              <c16:uniqueId val="{00000000-E424-4CEB-8A2C-836AE3EDEA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11</c:v>
                </c:pt>
                <c:pt idx="8">
                  <c:v>3</c:v>
                </c:pt>
                <c:pt idx="11">
                  <c:v>2</c:v>
                </c:pt>
                <c:pt idx="14">
                  <c:v>1</c:v>
                </c:pt>
              </c:numCache>
            </c:numRef>
          </c:val>
          <c:extLst>
            <c:ext xmlns:c16="http://schemas.microsoft.com/office/drawing/2014/chart" uri="{C3380CC4-5D6E-409C-BE32-E72D297353CC}">
              <c16:uniqueId val="{00000001-E424-4CEB-8A2C-836AE3EDEA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1602</c:v>
                </c:pt>
                <c:pt idx="5">
                  <c:v>1699</c:v>
                </c:pt>
                <c:pt idx="8">
                  <c:v>1714</c:v>
                </c:pt>
                <c:pt idx="11">
                  <c:v>1784</c:v>
                </c:pt>
                <c:pt idx="14">
                  <c:v>2051</c:v>
                </c:pt>
              </c:numCache>
            </c:numRef>
          </c:val>
          <c:extLst>
            <c:ext xmlns:c16="http://schemas.microsoft.com/office/drawing/2014/chart" uri="{C3380CC4-5D6E-409C-BE32-E72D297353CC}">
              <c16:uniqueId val="{00000002-E424-4CEB-8A2C-836AE3EDEA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24-4CEB-8A2C-836AE3EDEA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24-4CEB-8A2C-836AE3EDEA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24-4CEB-8A2C-836AE3EDEA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603</c:v>
                </c:pt>
                <c:pt idx="3">
                  <c:v>468</c:v>
                </c:pt>
                <c:pt idx="6">
                  <c:v>430</c:v>
                </c:pt>
                <c:pt idx="9">
                  <c:v>391</c:v>
                </c:pt>
                <c:pt idx="12">
                  <c:v>263</c:v>
                </c:pt>
              </c:numCache>
            </c:numRef>
          </c:val>
          <c:extLst>
            <c:ext xmlns:c16="http://schemas.microsoft.com/office/drawing/2014/chart" uri="{C3380CC4-5D6E-409C-BE32-E72D297353CC}">
              <c16:uniqueId val="{00000006-E424-4CEB-8A2C-836AE3EDEA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425</c:v>
                </c:pt>
                <c:pt idx="3">
                  <c:v>381</c:v>
                </c:pt>
                <c:pt idx="6">
                  <c:v>365</c:v>
                </c:pt>
                <c:pt idx="9">
                  <c:v>345</c:v>
                </c:pt>
                <c:pt idx="12">
                  <c:v>268</c:v>
                </c:pt>
              </c:numCache>
            </c:numRef>
          </c:val>
          <c:extLst>
            <c:ext xmlns:c16="http://schemas.microsoft.com/office/drawing/2014/chart" uri="{C3380CC4-5D6E-409C-BE32-E72D297353CC}">
              <c16:uniqueId val="{00000007-E424-4CEB-8A2C-836AE3EDEA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1808</c:v>
                </c:pt>
                <c:pt idx="3">
                  <c:v>1597</c:v>
                </c:pt>
                <c:pt idx="6">
                  <c:v>1505</c:v>
                </c:pt>
                <c:pt idx="9">
                  <c:v>1353</c:v>
                </c:pt>
                <c:pt idx="12">
                  <c:v>1259</c:v>
                </c:pt>
              </c:numCache>
            </c:numRef>
          </c:val>
          <c:extLst>
            <c:ext xmlns:c16="http://schemas.microsoft.com/office/drawing/2014/chart" uri="{C3380CC4-5D6E-409C-BE32-E72D297353CC}">
              <c16:uniqueId val="{00000008-E424-4CEB-8A2C-836AE3EDEA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24-4CEB-8A2C-836AE3EDEA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3129</c:v>
                </c:pt>
                <c:pt idx="3">
                  <c:v>3189</c:v>
                </c:pt>
                <c:pt idx="6">
                  <c:v>3150</c:v>
                </c:pt>
                <c:pt idx="9">
                  <c:v>3684</c:v>
                </c:pt>
                <c:pt idx="12">
                  <c:v>3595</c:v>
                </c:pt>
              </c:numCache>
            </c:numRef>
          </c:val>
          <c:extLst>
            <c:ext xmlns:c16="http://schemas.microsoft.com/office/drawing/2014/chart" uri="{C3380CC4-5D6E-409C-BE32-E72D297353CC}">
              <c16:uniqueId val="{0000000A-E424-4CEB-8A2C-836AE3EDEA8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1105</c:v>
                </c:pt>
                <c:pt idx="2">
                  <c:v>#N/A</c:v>
                </c:pt>
                <c:pt idx="3">
                  <c:v>#N/A</c:v>
                </c:pt>
                <c:pt idx="4">
                  <c:v>701</c:v>
                </c:pt>
                <c:pt idx="5">
                  <c:v>#N/A</c:v>
                </c:pt>
                <c:pt idx="6">
                  <c:v>#N/A</c:v>
                </c:pt>
                <c:pt idx="7">
                  <c:v>611</c:v>
                </c:pt>
                <c:pt idx="8">
                  <c:v>#N/A</c:v>
                </c:pt>
                <c:pt idx="9">
                  <c:v>#N/A</c:v>
                </c:pt>
                <c:pt idx="10">
                  <c:v>549</c:v>
                </c:pt>
                <c:pt idx="11">
                  <c:v>#N/A</c:v>
                </c:pt>
                <c:pt idx="12">
                  <c:v>#N/A</c:v>
                </c:pt>
                <c:pt idx="13">
                  <c:v>4</c:v>
                </c:pt>
                <c:pt idx="14">
                  <c:v>#N/A</c:v>
                </c:pt>
              </c:numCache>
            </c:numRef>
          </c:val>
          <c:smooth val="0"/>
          <c:extLst>
            <c:ext xmlns:c16="http://schemas.microsoft.com/office/drawing/2014/chart" uri="{C3380CC4-5D6E-409C-BE32-E72D297353CC}">
              <c16:uniqueId val="{0000000B-E424-4CEB-8A2C-836AE3EDEA8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1150</c:v>
                </c:pt>
                <c:pt idx="1">
                  <c:v>1151</c:v>
                </c:pt>
                <c:pt idx="2">
                  <c:v>1172</c:v>
                </c:pt>
              </c:numCache>
            </c:numRef>
          </c:val>
          <c:extLst>
            <c:ext xmlns:c16="http://schemas.microsoft.com/office/drawing/2014/chart" uri="{C3380CC4-5D6E-409C-BE32-E72D297353CC}">
              <c16:uniqueId val="{00000000-29F4-4FA6-8F32-AAA7C89A7F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564</c:v>
                </c:pt>
                <c:pt idx="1">
                  <c:v>634</c:v>
                </c:pt>
                <c:pt idx="2">
                  <c:v>879</c:v>
                </c:pt>
              </c:numCache>
            </c:numRef>
          </c:val>
          <c:extLst>
            <c:ext xmlns:c16="http://schemas.microsoft.com/office/drawing/2014/chart" uri="{C3380CC4-5D6E-409C-BE32-E72D297353CC}">
              <c16:uniqueId val="{00000001-29F4-4FA6-8F32-AAA7C89A7F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472</c:v>
                </c:pt>
                <c:pt idx="1">
                  <c:v>453</c:v>
                </c:pt>
                <c:pt idx="2">
                  <c:v>532</c:v>
                </c:pt>
              </c:numCache>
            </c:numRef>
          </c:val>
          <c:extLst>
            <c:ext xmlns:c16="http://schemas.microsoft.com/office/drawing/2014/chart" uri="{C3380CC4-5D6E-409C-BE32-E72D297353CC}">
              <c16:uniqueId val="{00000002-29F4-4FA6-8F32-AAA7C89A7F5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88A-421A-AE10-5FF969438212}"/>
              </c:ext>
            </c:extLst>
          </c:dPt>
          <c:dPt>
            <c:idx val="1"/>
            <c:bubble3D val="0"/>
            <c:extLst>
              <c:ext xmlns:c16="http://schemas.microsoft.com/office/drawing/2014/chart" uri="{C3380CC4-5D6E-409C-BE32-E72D297353CC}">
                <c16:uniqueId val="{00000001-588A-421A-AE10-5FF969438212}"/>
              </c:ext>
            </c:extLst>
          </c:dPt>
          <c:dPt>
            <c:idx val="2"/>
            <c:bubble3D val="0"/>
            <c:extLst>
              <c:ext xmlns:c16="http://schemas.microsoft.com/office/drawing/2014/chart" uri="{C3380CC4-5D6E-409C-BE32-E72D297353CC}">
                <c16:uniqueId val="{00000002-588A-421A-AE10-5FF969438212}"/>
              </c:ext>
            </c:extLst>
          </c:dPt>
          <c:dPt>
            <c:idx val="3"/>
            <c:bubble3D val="0"/>
            <c:extLst>
              <c:ext xmlns:c16="http://schemas.microsoft.com/office/drawing/2014/chart" uri="{C3380CC4-5D6E-409C-BE32-E72D297353CC}">
                <c16:uniqueId val="{00000003-588A-421A-AE10-5FF969438212}"/>
              </c:ext>
            </c:extLst>
          </c:dPt>
          <c:dPt>
            <c:idx val="4"/>
            <c:bubble3D val="0"/>
            <c:extLst>
              <c:ext xmlns:c16="http://schemas.microsoft.com/office/drawing/2014/chart" uri="{C3380CC4-5D6E-409C-BE32-E72D297353CC}">
                <c16:uniqueId val="{00000004-588A-421A-AE10-5FF969438212}"/>
              </c:ext>
            </c:extLst>
          </c:dPt>
          <c:dPt>
            <c:idx val="8"/>
            <c:bubble3D val="0"/>
            <c:extLst>
              <c:ext xmlns:c16="http://schemas.microsoft.com/office/drawing/2014/chart" uri="{C3380CC4-5D6E-409C-BE32-E72D297353CC}">
                <c16:uniqueId val="{00000005-588A-421A-AE10-5FF969438212}"/>
              </c:ext>
            </c:extLst>
          </c:dPt>
          <c:dPt>
            <c:idx val="16"/>
            <c:bubble3D val="0"/>
            <c:extLst>
              <c:ext xmlns:c16="http://schemas.microsoft.com/office/drawing/2014/chart" uri="{C3380CC4-5D6E-409C-BE32-E72D297353CC}">
                <c16:uniqueId val="{00000006-588A-421A-AE10-5FF969438212}"/>
              </c:ext>
            </c:extLst>
          </c:dPt>
          <c:dPt>
            <c:idx val="24"/>
            <c:bubble3D val="0"/>
            <c:extLst>
              <c:ext xmlns:c16="http://schemas.microsoft.com/office/drawing/2014/chart" uri="{C3380CC4-5D6E-409C-BE32-E72D297353CC}">
                <c16:uniqueId val="{00000007-588A-421A-AE10-5FF969438212}"/>
              </c:ext>
            </c:extLst>
          </c:dPt>
          <c:dPt>
            <c:idx val="32"/>
            <c:bubble3D val="0"/>
            <c:extLst>
              <c:ext xmlns:c16="http://schemas.microsoft.com/office/drawing/2014/chart" uri="{C3380CC4-5D6E-409C-BE32-E72D297353CC}">
                <c16:uniqueId val="{00000008-588A-421A-AE10-5FF96943821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88A-421A-AE10-5FF969438212}"/>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88A-421A-AE10-5FF969438212}"/>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88A-421A-AE10-5FF969438212}"/>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88A-421A-AE10-5FF969438212}"/>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88A-421A-AE10-5FF96943821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88A-421A-AE10-5FF96943821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88A-421A-AE10-5FF96943821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588A-421A-AE10-5FF96943821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588A-421A-AE10-5FF96943821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69.400000000000006</c:v>
                </c:pt>
                <c:pt idx="8">
                  <c:v>72.2</c:v>
                </c:pt>
                <c:pt idx="16">
                  <c:v>69.8</c:v>
                </c:pt>
                <c:pt idx="24">
                  <c:v>67.3</c:v>
                </c:pt>
                <c:pt idx="32">
                  <c:v>67.8</c:v>
                </c:pt>
              </c:numCache>
            </c:numRef>
          </c:xVal>
          <c:yVal>
            <c:numRef>
              <c:f>公会計指標分析・財政指標組合せ分析表!$BP$51:$DC$51</c:f>
              <c:numCache>
                <c:formatCode>#,##0.0;"▲ "#,##0.0</c:formatCode>
                <c:ptCount val="40"/>
                <c:pt idx="0">
                  <c:v>60.6</c:v>
                </c:pt>
                <c:pt idx="8">
                  <c:v>37.6</c:v>
                </c:pt>
                <c:pt idx="16">
                  <c:v>32.6</c:v>
                </c:pt>
                <c:pt idx="24">
                  <c:v>27.6</c:v>
                </c:pt>
                <c:pt idx="32">
                  <c:v>0.1</c:v>
                </c:pt>
              </c:numCache>
            </c:numRef>
          </c:yVal>
          <c:smooth val="0"/>
          <c:extLst>
            <c:ext xmlns:c16="http://schemas.microsoft.com/office/drawing/2014/chart" uri="{C3380CC4-5D6E-409C-BE32-E72D297353CC}">
              <c16:uniqueId val="{00000009-588A-421A-AE10-5FF9694382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88A-421A-AE10-5FF969438212}"/>
              </c:ext>
            </c:extLst>
          </c:dPt>
          <c:dPt>
            <c:idx val="1"/>
            <c:bubble3D val="0"/>
            <c:extLst>
              <c:ext xmlns:c16="http://schemas.microsoft.com/office/drawing/2014/chart" uri="{C3380CC4-5D6E-409C-BE32-E72D297353CC}">
                <c16:uniqueId val="{0000000B-588A-421A-AE10-5FF969438212}"/>
              </c:ext>
            </c:extLst>
          </c:dPt>
          <c:dPt>
            <c:idx val="2"/>
            <c:bubble3D val="0"/>
            <c:extLst>
              <c:ext xmlns:c16="http://schemas.microsoft.com/office/drawing/2014/chart" uri="{C3380CC4-5D6E-409C-BE32-E72D297353CC}">
                <c16:uniqueId val="{0000000C-588A-421A-AE10-5FF969438212}"/>
              </c:ext>
            </c:extLst>
          </c:dPt>
          <c:dPt>
            <c:idx val="3"/>
            <c:bubble3D val="0"/>
            <c:extLst>
              <c:ext xmlns:c16="http://schemas.microsoft.com/office/drawing/2014/chart" uri="{C3380CC4-5D6E-409C-BE32-E72D297353CC}">
                <c16:uniqueId val="{0000000D-588A-421A-AE10-5FF969438212}"/>
              </c:ext>
            </c:extLst>
          </c:dPt>
          <c:dPt>
            <c:idx val="4"/>
            <c:bubble3D val="0"/>
            <c:extLst>
              <c:ext xmlns:c16="http://schemas.microsoft.com/office/drawing/2014/chart" uri="{C3380CC4-5D6E-409C-BE32-E72D297353CC}">
                <c16:uniqueId val="{0000000E-588A-421A-AE10-5FF969438212}"/>
              </c:ext>
            </c:extLst>
          </c:dPt>
          <c:dPt>
            <c:idx val="8"/>
            <c:bubble3D val="0"/>
            <c:extLst>
              <c:ext xmlns:c16="http://schemas.microsoft.com/office/drawing/2014/chart" uri="{C3380CC4-5D6E-409C-BE32-E72D297353CC}">
                <c16:uniqueId val="{0000000F-588A-421A-AE10-5FF969438212}"/>
              </c:ext>
            </c:extLst>
          </c:dPt>
          <c:dPt>
            <c:idx val="16"/>
            <c:bubble3D val="0"/>
            <c:extLst>
              <c:ext xmlns:c16="http://schemas.microsoft.com/office/drawing/2014/chart" uri="{C3380CC4-5D6E-409C-BE32-E72D297353CC}">
                <c16:uniqueId val="{00000010-588A-421A-AE10-5FF969438212}"/>
              </c:ext>
            </c:extLst>
          </c:dPt>
          <c:dPt>
            <c:idx val="24"/>
            <c:bubble3D val="0"/>
            <c:extLst>
              <c:ext xmlns:c16="http://schemas.microsoft.com/office/drawing/2014/chart" uri="{C3380CC4-5D6E-409C-BE32-E72D297353CC}">
                <c16:uniqueId val="{00000011-588A-421A-AE10-5FF969438212}"/>
              </c:ext>
            </c:extLst>
          </c:dPt>
          <c:dPt>
            <c:idx val="32"/>
            <c:bubble3D val="0"/>
            <c:extLst>
              <c:ext xmlns:c16="http://schemas.microsoft.com/office/drawing/2014/chart" uri="{C3380CC4-5D6E-409C-BE32-E72D297353CC}">
                <c16:uniqueId val="{00000012-588A-421A-AE10-5FF96943821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588A-421A-AE10-5FF969438212}"/>
                </c:ext>
              </c:extLst>
            </c:dLbl>
            <c:dLbl>
              <c:idx val="1"/>
              <c:delete val="1"/>
              <c:extLst>
                <c:ext xmlns:c15="http://schemas.microsoft.com/office/drawing/2012/chart" uri="{CE6537A1-D6FC-4f65-9D91-7224C49458BB}"/>
                <c:ext xmlns:c16="http://schemas.microsoft.com/office/drawing/2014/chart" uri="{C3380CC4-5D6E-409C-BE32-E72D297353CC}">
                  <c16:uniqueId val="{0000000B-588A-421A-AE10-5FF969438212}"/>
                </c:ext>
              </c:extLst>
            </c:dLbl>
            <c:dLbl>
              <c:idx val="2"/>
              <c:delete val="1"/>
              <c:extLst>
                <c:ext xmlns:c15="http://schemas.microsoft.com/office/drawing/2012/chart" uri="{CE6537A1-D6FC-4f65-9D91-7224C49458BB}"/>
                <c:ext xmlns:c16="http://schemas.microsoft.com/office/drawing/2014/chart" uri="{C3380CC4-5D6E-409C-BE32-E72D297353CC}">
                  <c16:uniqueId val="{0000000C-588A-421A-AE10-5FF969438212}"/>
                </c:ext>
              </c:extLst>
            </c:dLbl>
            <c:dLbl>
              <c:idx val="3"/>
              <c:delete val="1"/>
              <c:extLst>
                <c:ext xmlns:c15="http://schemas.microsoft.com/office/drawing/2012/chart" uri="{CE6537A1-D6FC-4f65-9D91-7224C49458BB}"/>
                <c:ext xmlns:c16="http://schemas.microsoft.com/office/drawing/2014/chart" uri="{C3380CC4-5D6E-409C-BE32-E72D297353CC}">
                  <c16:uniqueId val="{0000000D-588A-421A-AE10-5FF969438212}"/>
                </c:ext>
              </c:extLst>
            </c:dLbl>
            <c:dLbl>
              <c:idx val="4"/>
              <c:delete val="1"/>
              <c:extLst>
                <c:ext xmlns:c15="http://schemas.microsoft.com/office/drawing/2012/chart" uri="{CE6537A1-D6FC-4f65-9D91-7224C49458BB}"/>
                <c:ext xmlns:c16="http://schemas.microsoft.com/office/drawing/2014/chart" uri="{C3380CC4-5D6E-409C-BE32-E72D297353CC}">
                  <c16:uniqueId val="{0000000E-588A-421A-AE10-5FF969438212}"/>
                </c:ext>
              </c:extLst>
            </c:dLbl>
            <c:dLbl>
              <c:idx val="8"/>
              <c:layout>
                <c:manualLayout>
                  <c:x val="-3.7155228826217766E-2"/>
                  <c:y val="-6.172082338242978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588A-421A-AE10-5FF969438212}"/>
                </c:ext>
              </c:extLst>
            </c:dLbl>
            <c:dLbl>
              <c:idx val="16"/>
              <c:layout>
                <c:manualLayout>
                  <c:x val="-3.5885557622934508E-2"/>
                  <c:y val="-6.040824547586898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588A-421A-AE10-5FF969438212}"/>
                </c:ext>
              </c:extLst>
            </c:dLbl>
            <c:dLbl>
              <c:idx val="24"/>
              <c:layout>
                <c:manualLayout>
                  <c:x val="-2.3135842514465977E-2"/>
                  <c:y val="-6.315542307813905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588A-421A-AE10-5FF969438212}"/>
                </c:ext>
              </c:extLst>
            </c:dLbl>
            <c:dLbl>
              <c:idx val="32"/>
              <c:layout>
                <c:manualLayout>
                  <c:x val="-3.2015750650234161E-2"/>
                  <c:y val="-7.367185410243649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588A-421A-AE10-5FF96943821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588A-421A-AE10-5FF969438212}"/>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29999054827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39875485301E-2"/>
              <c:y val="0.2508811917900843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38E-40E5-8745-24A0A53EA15B}"/>
              </c:ext>
            </c:extLst>
          </c:dPt>
          <c:dPt>
            <c:idx val="1"/>
            <c:bubble3D val="0"/>
            <c:extLst>
              <c:ext xmlns:c16="http://schemas.microsoft.com/office/drawing/2014/chart" uri="{C3380CC4-5D6E-409C-BE32-E72D297353CC}">
                <c16:uniqueId val="{00000001-B38E-40E5-8745-24A0A53EA15B}"/>
              </c:ext>
            </c:extLst>
          </c:dPt>
          <c:dPt>
            <c:idx val="2"/>
            <c:bubble3D val="0"/>
            <c:extLst>
              <c:ext xmlns:c16="http://schemas.microsoft.com/office/drawing/2014/chart" uri="{C3380CC4-5D6E-409C-BE32-E72D297353CC}">
                <c16:uniqueId val="{00000002-B38E-40E5-8745-24A0A53EA15B}"/>
              </c:ext>
            </c:extLst>
          </c:dPt>
          <c:dPt>
            <c:idx val="3"/>
            <c:bubble3D val="0"/>
            <c:extLst>
              <c:ext xmlns:c16="http://schemas.microsoft.com/office/drawing/2014/chart" uri="{C3380CC4-5D6E-409C-BE32-E72D297353CC}">
                <c16:uniqueId val="{00000003-B38E-40E5-8745-24A0A53EA15B}"/>
              </c:ext>
            </c:extLst>
          </c:dPt>
          <c:dPt>
            <c:idx val="4"/>
            <c:bubble3D val="0"/>
            <c:extLst>
              <c:ext xmlns:c16="http://schemas.microsoft.com/office/drawing/2014/chart" uri="{C3380CC4-5D6E-409C-BE32-E72D297353CC}">
                <c16:uniqueId val="{00000004-B38E-40E5-8745-24A0A53EA15B}"/>
              </c:ext>
            </c:extLst>
          </c:dPt>
          <c:dPt>
            <c:idx val="8"/>
            <c:bubble3D val="0"/>
            <c:extLst>
              <c:ext xmlns:c16="http://schemas.microsoft.com/office/drawing/2014/chart" uri="{C3380CC4-5D6E-409C-BE32-E72D297353CC}">
                <c16:uniqueId val="{00000005-B38E-40E5-8745-24A0A53EA15B}"/>
              </c:ext>
            </c:extLst>
          </c:dPt>
          <c:dPt>
            <c:idx val="16"/>
            <c:bubble3D val="0"/>
            <c:extLst>
              <c:ext xmlns:c16="http://schemas.microsoft.com/office/drawing/2014/chart" uri="{C3380CC4-5D6E-409C-BE32-E72D297353CC}">
                <c16:uniqueId val="{00000006-B38E-40E5-8745-24A0A53EA15B}"/>
              </c:ext>
            </c:extLst>
          </c:dPt>
          <c:dPt>
            <c:idx val="24"/>
            <c:bubble3D val="0"/>
            <c:extLst>
              <c:ext xmlns:c16="http://schemas.microsoft.com/office/drawing/2014/chart" uri="{C3380CC4-5D6E-409C-BE32-E72D297353CC}">
                <c16:uniqueId val="{00000007-B38E-40E5-8745-24A0A53EA15B}"/>
              </c:ext>
            </c:extLst>
          </c:dPt>
          <c:dPt>
            <c:idx val="32"/>
            <c:bubble3D val="0"/>
            <c:extLst>
              <c:ext xmlns:c16="http://schemas.microsoft.com/office/drawing/2014/chart" uri="{C3380CC4-5D6E-409C-BE32-E72D297353CC}">
                <c16:uniqueId val="{00000008-B38E-40E5-8745-24A0A53EA15B}"/>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38E-40E5-8745-24A0A53EA15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8E-40E5-8745-24A0A53EA15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8E-40E5-8745-24A0A53EA15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8E-40E5-8745-24A0A53EA15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8E-40E5-8745-24A0A53EA15B}"/>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38E-40E5-8745-24A0A53EA15B}"/>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38E-40E5-8745-24A0A53EA15B}"/>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38E-40E5-8745-24A0A53EA15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38E-40E5-8745-24A0A53EA15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8.9</c:v>
                </c:pt>
                <c:pt idx="16">
                  <c:v>9.9</c:v>
                </c:pt>
                <c:pt idx="24">
                  <c:v>10.199999999999999</c:v>
                </c:pt>
                <c:pt idx="32">
                  <c:v>10.3</c:v>
                </c:pt>
              </c:numCache>
            </c:numRef>
          </c:xVal>
          <c:yVal>
            <c:numRef>
              <c:f>公会計指標分析・財政指標組合せ分析表!$BP$73:$DC$73</c:f>
              <c:numCache>
                <c:formatCode>#,##0.0;"▲ "#,##0.0</c:formatCode>
                <c:ptCount val="40"/>
                <c:pt idx="0">
                  <c:v>60.6</c:v>
                </c:pt>
                <c:pt idx="8">
                  <c:v>37.6</c:v>
                </c:pt>
                <c:pt idx="16">
                  <c:v>32.6</c:v>
                </c:pt>
                <c:pt idx="24">
                  <c:v>27.6</c:v>
                </c:pt>
                <c:pt idx="32">
                  <c:v>0.1</c:v>
                </c:pt>
              </c:numCache>
            </c:numRef>
          </c:yVal>
          <c:smooth val="0"/>
          <c:extLst>
            <c:ext xmlns:c16="http://schemas.microsoft.com/office/drawing/2014/chart" uri="{C3380CC4-5D6E-409C-BE32-E72D297353CC}">
              <c16:uniqueId val="{00000009-B38E-40E5-8745-24A0A53EA1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38E-40E5-8745-24A0A53EA15B}"/>
              </c:ext>
            </c:extLst>
          </c:dPt>
          <c:dPt>
            <c:idx val="1"/>
            <c:bubble3D val="0"/>
            <c:extLst>
              <c:ext xmlns:c16="http://schemas.microsoft.com/office/drawing/2014/chart" uri="{C3380CC4-5D6E-409C-BE32-E72D297353CC}">
                <c16:uniqueId val="{0000000B-B38E-40E5-8745-24A0A53EA15B}"/>
              </c:ext>
            </c:extLst>
          </c:dPt>
          <c:dPt>
            <c:idx val="2"/>
            <c:bubble3D val="0"/>
            <c:extLst>
              <c:ext xmlns:c16="http://schemas.microsoft.com/office/drawing/2014/chart" uri="{C3380CC4-5D6E-409C-BE32-E72D297353CC}">
                <c16:uniqueId val="{0000000C-B38E-40E5-8745-24A0A53EA15B}"/>
              </c:ext>
            </c:extLst>
          </c:dPt>
          <c:dPt>
            <c:idx val="3"/>
            <c:bubble3D val="0"/>
            <c:extLst>
              <c:ext xmlns:c16="http://schemas.microsoft.com/office/drawing/2014/chart" uri="{C3380CC4-5D6E-409C-BE32-E72D297353CC}">
                <c16:uniqueId val="{0000000D-B38E-40E5-8745-24A0A53EA15B}"/>
              </c:ext>
            </c:extLst>
          </c:dPt>
          <c:dPt>
            <c:idx val="4"/>
            <c:bubble3D val="0"/>
            <c:extLst>
              <c:ext xmlns:c16="http://schemas.microsoft.com/office/drawing/2014/chart" uri="{C3380CC4-5D6E-409C-BE32-E72D297353CC}">
                <c16:uniqueId val="{0000000E-B38E-40E5-8745-24A0A53EA15B}"/>
              </c:ext>
            </c:extLst>
          </c:dPt>
          <c:dPt>
            <c:idx val="8"/>
            <c:bubble3D val="0"/>
            <c:extLst>
              <c:ext xmlns:c16="http://schemas.microsoft.com/office/drawing/2014/chart" uri="{C3380CC4-5D6E-409C-BE32-E72D297353CC}">
                <c16:uniqueId val="{0000000F-B38E-40E5-8745-24A0A53EA15B}"/>
              </c:ext>
            </c:extLst>
          </c:dPt>
          <c:dPt>
            <c:idx val="16"/>
            <c:bubble3D val="0"/>
            <c:extLst>
              <c:ext xmlns:c16="http://schemas.microsoft.com/office/drawing/2014/chart" uri="{C3380CC4-5D6E-409C-BE32-E72D297353CC}">
                <c16:uniqueId val="{00000010-B38E-40E5-8745-24A0A53EA15B}"/>
              </c:ext>
            </c:extLst>
          </c:dPt>
          <c:dPt>
            <c:idx val="24"/>
            <c:bubble3D val="0"/>
            <c:extLst>
              <c:ext xmlns:c16="http://schemas.microsoft.com/office/drawing/2014/chart" uri="{C3380CC4-5D6E-409C-BE32-E72D297353CC}">
                <c16:uniqueId val="{00000011-B38E-40E5-8745-24A0A53EA15B}"/>
              </c:ext>
            </c:extLst>
          </c:dPt>
          <c:dPt>
            <c:idx val="32"/>
            <c:bubble3D val="0"/>
            <c:extLst>
              <c:ext xmlns:c16="http://schemas.microsoft.com/office/drawing/2014/chart" uri="{C3380CC4-5D6E-409C-BE32-E72D297353CC}">
                <c16:uniqueId val="{00000012-B38E-40E5-8745-24A0A53EA15B}"/>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38E-40E5-8745-24A0A53EA15B}"/>
                </c:ext>
              </c:extLst>
            </c:dLbl>
            <c:dLbl>
              <c:idx val="1"/>
              <c:delete val="1"/>
              <c:extLst>
                <c:ext xmlns:c15="http://schemas.microsoft.com/office/drawing/2012/chart" uri="{CE6537A1-D6FC-4f65-9D91-7224C49458BB}"/>
                <c:ext xmlns:c16="http://schemas.microsoft.com/office/drawing/2014/chart" uri="{C3380CC4-5D6E-409C-BE32-E72D297353CC}">
                  <c16:uniqueId val="{0000000B-B38E-40E5-8745-24A0A53EA15B}"/>
                </c:ext>
              </c:extLst>
            </c:dLbl>
            <c:dLbl>
              <c:idx val="2"/>
              <c:delete val="1"/>
              <c:extLst>
                <c:ext xmlns:c15="http://schemas.microsoft.com/office/drawing/2012/chart" uri="{CE6537A1-D6FC-4f65-9D91-7224C49458BB}"/>
                <c:ext xmlns:c16="http://schemas.microsoft.com/office/drawing/2014/chart" uri="{C3380CC4-5D6E-409C-BE32-E72D297353CC}">
                  <c16:uniqueId val="{0000000C-B38E-40E5-8745-24A0A53EA15B}"/>
                </c:ext>
              </c:extLst>
            </c:dLbl>
            <c:dLbl>
              <c:idx val="3"/>
              <c:delete val="1"/>
              <c:extLst>
                <c:ext xmlns:c15="http://schemas.microsoft.com/office/drawing/2012/chart" uri="{CE6537A1-D6FC-4f65-9D91-7224C49458BB}"/>
                <c:ext xmlns:c16="http://schemas.microsoft.com/office/drawing/2014/chart" uri="{C3380CC4-5D6E-409C-BE32-E72D297353CC}">
                  <c16:uniqueId val="{0000000D-B38E-40E5-8745-24A0A53EA15B}"/>
                </c:ext>
              </c:extLst>
            </c:dLbl>
            <c:dLbl>
              <c:idx val="4"/>
              <c:delete val="1"/>
              <c:extLst>
                <c:ext xmlns:c15="http://schemas.microsoft.com/office/drawing/2012/chart" uri="{CE6537A1-D6FC-4f65-9D91-7224C49458BB}"/>
                <c:ext xmlns:c16="http://schemas.microsoft.com/office/drawing/2014/chart" uri="{C3380CC4-5D6E-409C-BE32-E72D297353CC}">
                  <c16:uniqueId val="{0000000E-B38E-40E5-8745-24A0A53EA15B}"/>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38E-40E5-8745-24A0A53EA15B}"/>
                </c:ext>
              </c:extLst>
            </c:dLbl>
            <c:dLbl>
              <c:idx val="16"/>
              <c:layout>
                <c:manualLayout>
                  <c:x val="0"/>
                  <c:y val="-1.718945110887200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38E-40E5-8745-24A0A53EA15B}"/>
                </c:ext>
              </c:extLst>
            </c:dLbl>
            <c:dLbl>
              <c:idx val="24"/>
              <c:layout>
                <c:manualLayout>
                  <c:x val="0"/>
                  <c:y val="1.718945110887200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38E-40E5-8745-24A0A53EA15B}"/>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38E-40E5-8745-24A0A53EA15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B38E-40E5-8745-24A0A53EA15B}"/>
            </c:ext>
          </c:extLst>
        </c:ser>
        <c:dLbls>
          <c:showLegendKey val="0"/>
          <c:showVal val="1"/>
          <c:showCatName val="0"/>
          <c:showSerName val="0"/>
          <c:showPercent val="0"/>
          <c:showBubbleSize val="0"/>
        </c:dLbls>
        <c:axId val="3"/>
        <c:axId val="2"/>
      </c:scatterChart>
      <c:valAx>
        <c:axId val="3"/>
        <c:scaling>
          <c:orientation val="maxMin"/>
          <c:max val="11"/>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1662726405"/>
              <c:y val="0.8995691046640560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19905173142E-2"/>
              <c:y val="0.2511554872485858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実質公債費比率は、前年度と比べて増加している。これは複合施設整備事業にかかる地方債償還額の増加によるものである。</a:t>
          </a:r>
        </a:p>
        <a:p>
          <a:r>
            <a:rPr kumimoji="1" lang="ja-JP" altLang="en-US" sz="1400">
              <a:latin typeface="ＭＳ ゴシック"/>
              <a:ea typeface="ＭＳ ゴシック"/>
            </a:rPr>
            <a:t>　今後も、緊急度・住民ニーズを的確に把握した事業の選択により、地方債の発行を最小限に抑え、公債費の削減に努める。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将来負担比率は、前年度と比べて減少している。これは公営企業債の償還に伴う公営企業債等繰入見込額の減少と令和3年度末退職者の増加により退職手当負担見込額が減少したことが要因と考えられる。</a:t>
          </a:r>
        </a:p>
        <a:p>
          <a:r>
            <a:rPr kumimoji="1" lang="ja-JP" altLang="en-US" sz="1400">
              <a:latin typeface="ＭＳ ゴシック"/>
              <a:ea typeface="ＭＳ ゴシック"/>
            </a:rPr>
            <a:t>　今後も引き続き、後世への負担を軽減できるよう事業実施の適正化を図り、財政の健全化に努める。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奈良県三宅町</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今後発生する償還の備えとして積み立てると同時に取り崩しを行い、245百万円の増加。公共施設等整備基金についても、社会福祉施設及び小学校の改修等に備えて積み立てを行い67百万円増加した。基金全体としては345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突発的な財政事情に対応するために、ある一定の金額を確保しているが、基金の使途の明確化を図るため、今後は減債基金及び個々の特定目的基金に積み立てを行っ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・公共施設等整備基金：公共施設等の改修、広域ごみ処理施設建設等に活用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：地域における福祉活動の促進と快適な生活環境の形成に活用</a:t>
          </a:r>
        </a:p>
        <a:p>
          <a:r>
            <a:rPr kumimoji="1" lang="ja-JP" altLang="en-US" sz="1300">
              <a:solidFill>
                <a:schemeClr val="dk1"/>
              </a:solidFill>
              <a:effectLst/>
              <a:latin typeface="ＭＳ ゴシック"/>
              <a:ea typeface="ＭＳ ゴシック"/>
              <a:cs typeface="+mn-cs"/>
            </a:rPr>
            <a:t>　・消防基金　　　　　：消防施設等の整備に活用　</a:t>
          </a:r>
        </a:p>
        <a:p>
          <a:r>
            <a:rPr kumimoji="1" lang="ja-JP" altLang="en-US" sz="1300">
              <a:solidFill>
                <a:schemeClr val="dk1"/>
              </a:solidFill>
              <a:effectLst/>
              <a:latin typeface="ＭＳ ゴシック"/>
              <a:ea typeface="ＭＳ ゴシック"/>
              <a:cs typeface="+mn-cs"/>
            </a:rPr>
            <a:t>　・ふるさと納税基金　：寄付者の意向（子育て・まちづくり等）に沿った活用</a:t>
          </a:r>
        </a:p>
        <a:p>
          <a:r>
            <a:rPr kumimoji="1" lang="ja-JP" altLang="en-US" sz="1300">
              <a:solidFill>
                <a:schemeClr val="dk1"/>
              </a:solidFill>
              <a:effectLst/>
              <a:latin typeface="ＭＳ ゴシック"/>
              <a:ea typeface="ＭＳ ゴシック"/>
              <a:cs typeface="+mn-cs"/>
            </a:rPr>
            <a:t>　・小学校施設整備基金：小学校施設等の整備に活用</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・公共施設等整備基金：社会福祉施設及び小学校の改修等に備えて67百万円の積み立てを行ったことにより増加。</a:t>
          </a:r>
        </a:p>
        <a:p>
          <a:r>
            <a:rPr kumimoji="1" lang="ja-JP" altLang="en-US" sz="1300">
              <a:solidFill>
                <a:schemeClr val="dk1"/>
              </a:solidFill>
              <a:effectLst/>
              <a:latin typeface="ＭＳ ゴシック"/>
              <a:ea typeface="ＭＳ ゴシック"/>
              <a:cs typeface="+mn-cs"/>
            </a:rPr>
            <a:t>　・ふるさと納税基金　：ふるさと納税寄附金をふるさと納税基金に積み立てたことにより増加。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・公共施設等整備基金：公共施設の複合化、維持補修、改修等に適宜活用していく予定。</a:t>
          </a:r>
        </a:p>
        <a:p>
          <a:r>
            <a:rPr kumimoji="1" lang="ja-JP" altLang="en-US" sz="1300">
              <a:solidFill>
                <a:schemeClr val="dk1"/>
              </a:solidFill>
              <a:effectLst/>
              <a:latin typeface="ＭＳ ゴシック"/>
              <a:ea typeface="ＭＳ ゴシック"/>
              <a:cs typeface="+mn-cs"/>
            </a:rPr>
            <a:t>  ・その他基金　　　　：基金の目的に応じて適宜活用していく予定。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・年度間の財源不足に備え、歳計剰余金の一部を財政調整基金に積み立てたことによる増加。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・災害等の突発的な財政支出及び、年度間の財源調整に対応するため、今後も現在の基金残高を維持する。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・今後の償還金額の一時的な増加に対応するため、歳計剰余金の一部を減債基金に積み立てたことによる増加。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・今後は複合施設整備事業や</a:t>
          </a:r>
          <a:r>
            <a:rPr kumimoji="1" lang="ja-JP" altLang="en-US" sz="1300">
              <a:latin typeface="ＭＳ Ｐゴシック"/>
              <a:ea typeface="ＭＳ Ｐゴシック"/>
            </a:rPr>
            <a:t>大和平野中央田園都市構想事業、広域ごみ処理施設建設事業等</a:t>
          </a:r>
          <a:r>
            <a:rPr kumimoji="1" lang="ja-JP" altLang="en-US" sz="1300">
              <a:solidFill>
                <a:schemeClr val="dk1"/>
              </a:solidFill>
              <a:effectLst/>
              <a:latin typeface="ＭＳ ゴシック"/>
              <a:ea typeface="ＭＳ ゴシック"/>
              <a:cs typeface="+mn-cs"/>
            </a:rPr>
            <a:t>の大規模事業の償還に伴い、償還金額が一時的に増加していく見込みである。その増加分に対する財源として、減債基金を適宜取崩していく予定である。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171450</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6,654
6,569
4.06
4,393,979
4,168,603
224,646
2,557,699
3,594,787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0.1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0635" cy="24765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33675"/>
          <a:ext cx="88906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0755" cy="24765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2969895"/>
          <a:ext cx="60407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25790" cy="253365"/>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05480"/>
          <a:ext cx="82257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897870" cy="24765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41700"/>
          <a:ext cx="108978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27855" cy="24765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677920"/>
          <a:ext cx="44278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144905" y="4189730"/>
          <a:ext cx="3822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804035" y="455803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454400" y="454152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90170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4916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4916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90170</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2884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2884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90170</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77870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77870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144905" y="487870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21525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21525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2724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と比較して少し高い水準にあることから、資産の計画的な長寿命化を図り、耐用年数まで安全に使用可能な状態を維持できるように取り組む。また、中長期的な視点での財政負担の軽減、平準化を図るため適正かつ効率的な維持管理に努める。</a:t>
          </a:r>
        </a:p>
      </xdr:txBody>
    </xdr:sp>
    <xdr:clientData/>
  </xdr:twoCellAnchor>
  <xdr:oneCellAnchor>
    <xdr:from>
      <xdr:col>4</xdr:col>
      <xdr:colOff>171450</xdr:colOff>
      <xdr:row>23</xdr:row>
      <xdr:rowOff>46990</xdr:rowOff>
    </xdr:from>
    <xdr:ext cx="349885" cy="21463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122680" y="4693285"/>
          <a:ext cx="34988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144905" y="69900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73025</xdr:rowOff>
    </xdr:from>
    <xdr:ext cx="353695" cy="21463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79145" y="6898640"/>
          <a:ext cx="35369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30480</xdr:rowOff>
    </xdr:from>
    <xdr:to>
      <xdr:col>27</xdr:col>
      <xdr:colOff>73025</xdr:colOff>
      <xdr:row>35</xdr:row>
      <xdr:rowOff>30480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144905" y="668845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106680</xdr:rowOff>
    </xdr:from>
    <xdr:ext cx="353695" cy="21971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779145" y="659701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64135</xdr:rowOff>
    </xdr:from>
    <xdr:to>
      <xdr:col>27</xdr:col>
      <xdr:colOff>73025</xdr:colOff>
      <xdr:row>33</xdr:row>
      <xdr:rowOff>64135</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144905" y="638683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140335</xdr:rowOff>
    </xdr:from>
    <xdr:ext cx="353695" cy="21463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779145" y="6295390"/>
          <a:ext cx="35369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97790</xdr:rowOff>
    </xdr:from>
    <xdr:to>
      <xdr:col>27</xdr:col>
      <xdr:colOff>73025</xdr:colOff>
      <xdr:row>31</xdr:row>
      <xdr:rowOff>97790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144905" y="60852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5715</xdr:rowOff>
    </xdr:from>
    <xdr:ext cx="353695" cy="2203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779145" y="5993130"/>
          <a:ext cx="3536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131445</xdr:rowOff>
    </xdr:from>
    <xdr:to>
      <xdr:col>27</xdr:col>
      <xdr:colOff>73025</xdr:colOff>
      <xdr:row>29</xdr:row>
      <xdr:rowOff>131445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144905" y="57835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39370</xdr:rowOff>
    </xdr:from>
    <xdr:ext cx="353695" cy="2203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779145" y="5691505"/>
          <a:ext cx="35369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165100</xdr:rowOff>
    </xdr:from>
    <xdr:to>
      <xdr:col>27</xdr:col>
      <xdr:colOff>73025</xdr:colOff>
      <xdr:row>27</xdr:row>
      <xdr:rowOff>165100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144905" y="548195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73660</xdr:rowOff>
    </xdr:from>
    <xdr:ext cx="353695" cy="214630"/>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779145" y="5390515"/>
          <a:ext cx="35369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31750</xdr:rowOff>
    </xdr:from>
    <xdr:to>
      <xdr:col>27</xdr:col>
      <xdr:colOff>73025</xdr:colOff>
      <xdr:row>26</xdr:row>
      <xdr:rowOff>31750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144905" y="518096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107315</xdr:rowOff>
    </xdr:from>
    <xdr:ext cx="353695" cy="21907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779145" y="5088890"/>
          <a:ext cx="35369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144905" y="48787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3695" cy="214630"/>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779145" y="4787265"/>
          <a:ext cx="35369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66" name="有形固定資産減価償却率グラフ枠">
          <a:extLst>
            <a:ext uri="{FF2B5EF4-FFF2-40B4-BE49-F238E27FC236}">
              <a16:creationId xmlns:a16="http://schemas.microsoft.com/office/drawing/2014/main" id="{00000000-0008-0000-0E00-000042000000}"/>
            </a:ext>
          </a:extLst>
        </xdr:cNvPr>
        <xdr:cNvSpPr/>
      </xdr:nvSpPr>
      <xdr:spPr>
        <a:xfrm>
          <a:off x="1144905" y="487870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41275</xdr:rowOff>
    </xdr:from>
    <xdr:to>
      <xdr:col>23</xdr:col>
      <xdr:colOff>85090</xdr:colOff>
      <xdr:row>35</xdr:row>
      <xdr:rowOff>78740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flipV="1">
          <a:off x="4292600" y="535813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82550</xdr:rowOff>
    </xdr:from>
    <xdr:ext cx="405130" cy="253365"/>
    <xdr:sp macro="" textlink="">
      <xdr:nvSpPr>
        <xdr:cNvPr id="68" name="有形固定資産減価償却率最小値テキスト">
          <a:extLst>
            <a:ext uri="{FF2B5EF4-FFF2-40B4-BE49-F238E27FC236}">
              <a16:creationId xmlns:a16="http://schemas.microsoft.com/office/drawing/2014/main" id="{00000000-0008-0000-0E00-000044000000}"/>
            </a:ext>
          </a:extLst>
        </xdr:cNvPr>
        <xdr:cNvSpPr txBox="1"/>
      </xdr:nvSpPr>
      <xdr:spPr>
        <a:xfrm>
          <a:off x="4345305" y="67405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22</xdr:col>
      <xdr:colOff>171450</xdr:colOff>
      <xdr:row>35</xdr:row>
      <xdr:rowOff>78740</xdr:rowOff>
    </xdr:from>
    <xdr:to>
      <xdr:col>23</xdr:col>
      <xdr:colOff>171450</xdr:colOff>
      <xdr:row>35</xdr:row>
      <xdr:rowOff>78740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208780" y="673671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156845</xdr:rowOff>
    </xdr:from>
    <xdr:ext cx="405130" cy="253365"/>
    <xdr:sp macro="" textlink="">
      <xdr:nvSpPr>
        <xdr:cNvPr id="70" name="有形固定資産減価償却率最大値テキスト">
          <a:extLst>
            <a:ext uri="{FF2B5EF4-FFF2-40B4-BE49-F238E27FC236}">
              <a16:creationId xmlns:a16="http://schemas.microsoft.com/office/drawing/2014/main" id="{00000000-0008-0000-0E00-000046000000}"/>
            </a:ext>
          </a:extLst>
        </xdr:cNvPr>
        <xdr:cNvSpPr txBox="1"/>
      </xdr:nvSpPr>
      <xdr:spPr>
        <a:xfrm>
          <a:off x="4345305" y="51384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22</xdr:col>
      <xdr:colOff>171450</xdr:colOff>
      <xdr:row>27</xdr:row>
      <xdr:rowOff>41275</xdr:rowOff>
    </xdr:from>
    <xdr:to>
      <xdr:col>23</xdr:col>
      <xdr:colOff>171450</xdr:colOff>
      <xdr:row>27</xdr:row>
      <xdr:rowOff>41275</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4208780" y="535813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154940</xdr:rowOff>
    </xdr:from>
    <xdr:ext cx="405130" cy="253365"/>
    <xdr:sp macro="" textlink="">
      <xdr:nvSpPr>
        <xdr:cNvPr id="72" name="有形固定資産減価償却率平均値テキスト">
          <a:extLst>
            <a:ext uri="{FF2B5EF4-FFF2-40B4-BE49-F238E27FC236}">
              <a16:creationId xmlns:a16="http://schemas.microsoft.com/office/drawing/2014/main" id="{00000000-0008-0000-0E00-000048000000}"/>
            </a:ext>
          </a:extLst>
        </xdr:cNvPr>
        <xdr:cNvSpPr txBox="1"/>
      </xdr:nvSpPr>
      <xdr:spPr>
        <a:xfrm>
          <a:off x="4345305" y="597471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132715</xdr:rowOff>
    </xdr:from>
    <xdr:to>
      <xdr:col>23</xdr:col>
      <xdr:colOff>136525</xdr:colOff>
      <xdr:row>32</xdr:row>
      <xdr:rowOff>64135</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4243705" y="61201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132715</xdr:rowOff>
    </xdr:from>
    <xdr:to>
      <xdr:col>19</xdr:col>
      <xdr:colOff>171450</xdr:colOff>
      <xdr:row>32</xdr:row>
      <xdr:rowOff>64135</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3608705" y="612013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147955</xdr:rowOff>
    </xdr:from>
    <xdr:to>
      <xdr:col>15</xdr:col>
      <xdr:colOff>171450</xdr:colOff>
      <xdr:row>32</xdr:row>
      <xdr:rowOff>79375</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2922905" y="613537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151130</xdr:rowOff>
    </xdr:from>
    <xdr:to>
      <xdr:col>11</xdr:col>
      <xdr:colOff>171450</xdr:colOff>
      <xdr:row>32</xdr:row>
      <xdr:rowOff>82550</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2237105" y="613854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24130</xdr:rowOff>
    </xdr:from>
    <xdr:to>
      <xdr:col>7</xdr:col>
      <xdr:colOff>171450</xdr:colOff>
      <xdr:row>31</xdr:row>
      <xdr:rowOff>123825</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1551305" y="601154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56285" cy="220345"/>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4135755" y="70345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56285" cy="220345"/>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3500755" y="70345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56285" cy="22034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2814955" y="70345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56285" cy="22034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2129155" y="70345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56285" cy="22034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1443355" y="70345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32</xdr:row>
      <xdr:rowOff>116205</xdr:rowOff>
    </xdr:from>
    <xdr:to>
      <xdr:col>23</xdr:col>
      <xdr:colOff>136525</xdr:colOff>
      <xdr:row>33</xdr:row>
      <xdr:rowOff>48260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243705" y="62712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95250</xdr:rowOff>
    </xdr:from>
    <xdr:ext cx="405130" cy="253365"/>
    <xdr:sp macro="" textlink="">
      <xdr:nvSpPr>
        <xdr:cNvPr id="84" name="有形固定資産減価償却率該当値テキスト">
          <a:extLst>
            <a:ext uri="{FF2B5EF4-FFF2-40B4-BE49-F238E27FC236}">
              <a16:creationId xmlns:a16="http://schemas.microsoft.com/office/drawing/2014/main" id="{00000000-0008-0000-0E00-000054000000}"/>
            </a:ext>
          </a:extLst>
        </xdr:cNvPr>
        <xdr:cNvSpPr txBox="1"/>
      </xdr:nvSpPr>
      <xdr:spPr>
        <a:xfrm>
          <a:off x="4345305" y="62503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100330</xdr:rowOff>
    </xdr:from>
    <xdr:to>
      <xdr:col>19</xdr:col>
      <xdr:colOff>171450</xdr:colOff>
      <xdr:row>33</xdr:row>
      <xdr:rowOff>32385</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3608705" y="625538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150495</xdr:rowOff>
    </xdr:from>
    <xdr:to>
      <xdr:col>23</xdr:col>
      <xdr:colOff>85725</xdr:colOff>
      <xdr:row>32</xdr:row>
      <xdr:rowOff>165735</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3659505" y="6305550"/>
          <a:ext cx="635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8255</xdr:rowOff>
    </xdr:from>
    <xdr:to>
      <xdr:col>15</xdr:col>
      <xdr:colOff>171450</xdr:colOff>
      <xdr:row>33</xdr:row>
      <xdr:rowOff>107950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2922905" y="633095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150495</xdr:rowOff>
    </xdr:from>
    <xdr:to>
      <xdr:col>19</xdr:col>
      <xdr:colOff>136525</xdr:colOff>
      <xdr:row>33</xdr:row>
      <xdr:rowOff>58420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flipV="1">
          <a:off x="2973705" y="6305550"/>
          <a:ext cx="685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80645</xdr:rowOff>
    </xdr:from>
    <xdr:to>
      <xdr:col>11</xdr:col>
      <xdr:colOff>171450</xdr:colOff>
      <xdr:row>34</xdr:row>
      <xdr:rowOff>12700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2237105" y="640334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58420</xdr:rowOff>
    </xdr:from>
    <xdr:to>
      <xdr:col>15</xdr:col>
      <xdr:colOff>136525</xdr:colOff>
      <xdr:row>33</xdr:row>
      <xdr:rowOff>130175</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flipV="1">
          <a:off x="2287905" y="6381115"/>
          <a:ext cx="6858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163830</xdr:rowOff>
    </xdr:from>
    <xdr:to>
      <xdr:col>7</xdr:col>
      <xdr:colOff>171450</xdr:colOff>
      <xdr:row>33</xdr:row>
      <xdr:rowOff>95250</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1551305" y="631888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45720</xdr:rowOff>
    </xdr:from>
    <xdr:to>
      <xdr:col>11</xdr:col>
      <xdr:colOff>136525</xdr:colOff>
      <xdr:row>33</xdr:row>
      <xdr:rowOff>130175</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1602105" y="6368415"/>
          <a:ext cx="6858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80645</xdr:rowOff>
    </xdr:from>
    <xdr:ext cx="405130" cy="253365"/>
    <xdr:sp macro="" textlink="">
      <xdr:nvSpPr>
        <xdr:cNvPr id="93" name="n_1aveValue有形固定資産減価償却率">
          <a:extLst>
            <a:ext uri="{FF2B5EF4-FFF2-40B4-BE49-F238E27FC236}">
              <a16:creationId xmlns:a16="http://schemas.microsoft.com/office/drawing/2014/main" id="{00000000-0008-0000-0E00-00005D000000}"/>
            </a:ext>
          </a:extLst>
        </xdr:cNvPr>
        <xdr:cNvSpPr txBox="1"/>
      </xdr:nvSpPr>
      <xdr:spPr>
        <a:xfrm>
          <a:off x="3463290" y="59004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95250</xdr:rowOff>
    </xdr:from>
    <xdr:ext cx="405130" cy="253365"/>
    <xdr:sp macro="" textlink="">
      <xdr:nvSpPr>
        <xdr:cNvPr id="94" name="n_2aveValue有形固定資産減価償却率">
          <a:extLst>
            <a:ext uri="{FF2B5EF4-FFF2-40B4-BE49-F238E27FC236}">
              <a16:creationId xmlns:a16="http://schemas.microsoft.com/office/drawing/2014/main" id="{00000000-0008-0000-0E00-00005E000000}"/>
            </a:ext>
          </a:extLst>
        </xdr:cNvPr>
        <xdr:cNvSpPr txBox="1"/>
      </xdr:nvSpPr>
      <xdr:spPr>
        <a:xfrm>
          <a:off x="2790190" y="59150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98425</xdr:rowOff>
    </xdr:from>
    <xdr:ext cx="405130" cy="253365"/>
    <xdr:sp macro="" textlink="">
      <xdr:nvSpPr>
        <xdr:cNvPr id="95" name="n_3aveValue有形固定資産減価償却率">
          <a:extLst>
            <a:ext uri="{FF2B5EF4-FFF2-40B4-BE49-F238E27FC236}">
              <a16:creationId xmlns:a16="http://schemas.microsoft.com/office/drawing/2014/main" id="{00000000-0008-0000-0E00-00005F000000}"/>
            </a:ext>
          </a:extLst>
        </xdr:cNvPr>
        <xdr:cNvSpPr txBox="1"/>
      </xdr:nvSpPr>
      <xdr:spPr>
        <a:xfrm>
          <a:off x="2104390" y="59182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140335</xdr:rowOff>
    </xdr:from>
    <xdr:ext cx="405130" cy="247650"/>
    <xdr:sp macro="" textlink="">
      <xdr:nvSpPr>
        <xdr:cNvPr id="96" name="n_4aveValue有形固定資産減価償却率">
          <a:extLst>
            <a:ext uri="{FF2B5EF4-FFF2-40B4-BE49-F238E27FC236}">
              <a16:creationId xmlns:a16="http://schemas.microsoft.com/office/drawing/2014/main" id="{00000000-0008-0000-0E00-000060000000}"/>
            </a:ext>
          </a:extLst>
        </xdr:cNvPr>
        <xdr:cNvSpPr txBox="1"/>
      </xdr:nvSpPr>
      <xdr:spPr>
        <a:xfrm>
          <a:off x="1418590" y="579247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23495</xdr:rowOff>
    </xdr:from>
    <xdr:ext cx="405130" cy="253365"/>
    <xdr:sp macro="" textlink="">
      <xdr:nvSpPr>
        <xdr:cNvPr id="97" name="n_1mainValue有形固定資産減価償却率">
          <a:extLst>
            <a:ext uri="{FF2B5EF4-FFF2-40B4-BE49-F238E27FC236}">
              <a16:creationId xmlns:a16="http://schemas.microsoft.com/office/drawing/2014/main" id="{00000000-0008-0000-0E00-000061000000}"/>
            </a:ext>
          </a:extLst>
        </xdr:cNvPr>
        <xdr:cNvSpPr txBox="1"/>
      </xdr:nvSpPr>
      <xdr:spPr>
        <a:xfrm>
          <a:off x="3463290" y="63461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99060</xdr:rowOff>
    </xdr:from>
    <xdr:ext cx="405130" cy="253365"/>
    <xdr:sp macro="" textlink="">
      <xdr:nvSpPr>
        <xdr:cNvPr id="98" name="n_2mainValue有形固定資産減価償却率">
          <a:extLst>
            <a:ext uri="{FF2B5EF4-FFF2-40B4-BE49-F238E27FC236}">
              <a16:creationId xmlns:a16="http://schemas.microsoft.com/office/drawing/2014/main" id="{00000000-0008-0000-0E00-000062000000}"/>
            </a:ext>
          </a:extLst>
        </xdr:cNvPr>
        <xdr:cNvSpPr txBox="1"/>
      </xdr:nvSpPr>
      <xdr:spPr>
        <a:xfrm>
          <a:off x="2790190" y="64217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34</xdr:row>
      <xdr:rowOff>3810</xdr:rowOff>
    </xdr:from>
    <xdr:ext cx="405130" cy="253365"/>
    <xdr:sp macro="" textlink="">
      <xdr:nvSpPr>
        <xdr:cNvPr id="99" name="n_3mainValue有形固定資産減価償却率">
          <a:extLst>
            <a:ext uri="{FF2B5EF4-FFF2-40B4-BE49-F238E27FC236}">
              <a16:creationId xmlns:a16="http://schemas.microsoft.com/office/drawing/2014/main" id="{00000000-0008-0000-0E00-000063000000}"/>
            </a:ext>
          </a:extLst>
        </xdr:cNvPr>
        <xdr:cNvSpPr txBox="1"/>
      </xdr:nvSpPr>
      <xdr:spPr>
        <a:xfrm>
          <a:off x="2104390" y="64941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33</xdr:row>
      <xdr:rowOff>86995</xdr:rowOff>
    </xdr:from>
    <xdr:ext cx="405130" cy="247650"/>
    <xdr:sp macro="" textlink="">
      <xdr:nvSpPr>
        <xdr:cNvPr id="100" name="n_4mainValue有形固定資産減価償却率">
          <a:extLst>
            <a:ext uri="{FF2B5EF4-FFF2-40B4-BE49-F238E27FC236}">
              <a16:creationId xmlns:a16="http://schemas.microsoft.com/office/drawing/2014/main" id="{00000000-0008-0000-0E00-000064000000}"/>
            </a:ext>
          </a:extLst>
        </xdr:cNvPr>
        <xdr:cNvSpPr txBox="1"/>
      </xdr:nvSpPr>
      <xdr:spPr>
        <a:xfrm>
          <a:off x="1418590" y="640969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0187305" y="4189730"/>
          <a:ext cx="3803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1142980" y="455803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2438380" y="454152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[ 299.0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90170</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39592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39592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90170</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5330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5330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90170</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681035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681035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0187305" y="487870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423860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423860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43148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債務償還比率は類似団体を下回っている。これは、債務の償還に充当可能な基金の増加等により将来負担額が減少したことによるものである。　</a:t>
          </a:r>
        </a:p>
        <a:p>
          <a:r>
            <a:rPr kumimoji="1" lang="ja-JP" altLang="en-US" sz="1100">
              <a:latin typeface="ＭＳ Ｐゴシック"/>
              <a:ea typeface="ＭＳ Ｐゴシック"/>
            </a:rPr>
            <a:t>　今後も地方債の発行を最小限に抑え、事業実施の適正化を図り、財政の健全化に努める。</a:t>
          </a:r>
        </a:p>
      </xdr:txBody>
    </xdr:sp>
    <xdr:clientData/>
  </xdr:twoCellAnchor>
  <xdr:oneCellAnchor>
    <xdr:from>
      <xdr:col>57</xdr:col>
      <xdr:colOff>111125</xdr:colOff>
      <xdr:row>23</xdr:row>
      <xdr:rowOff>46990</xdr:rowOff>
    </xdr:from>
    <xdr:ext cx="344170" cy="214630"/>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149205" y="4693285"/>
          <a:ext cx="34417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187305" y="69900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4630"/>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695180" y="6898640"/>
          <a:ext cx="48260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187305" y="668845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971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9695180" y="659701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187305" y="638683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140335</xdr:rowOff>
    </xdr:from>
    <xdr:ext cx="405130" cy="21463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751060" y="6295390"/>
          <a:ext cx="40513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0187305" y="60852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5130" cy="2203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751060" y="5993130"/>
          <a:ext cx="4051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0187305" y="57835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5130" cy="2203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751060" y="5691505"/>
          <a:ext cx="4051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0187305" y="548195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5130" cy="21463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751060" y="5390515"/>
          <a:ext cx="40513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0187305" y="518096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107315</xdr:rowOff>
    </xdr:from>
    <xdr:ext cx="302260" cy="21907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853930" y="5088890"/>
          <a:ext cx="30226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0187305" y="48787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64770</xdr:rowOff>
    </xdr:from>
    <xdr:to>
      <xdr:col>80</xdr:col>
      <xdr:colOff>9525</xdr:colOff>
      <xdr:row>36</xdr:row>
      <xdr:rowOff>164465</xdr:rowOff>
    </xdr:to>
    <xdr:sp macro="" textlink="">
      <xdr:nvSpPr>
        <xdr:cNvPr id="130" name="債務償還比率グラフ枠">
          <a:extLst>
            <a:ext uri="{FF2B5EF4-FFF2-40B4-BE49-F238E27FC236}">
              <a16:creationId xmlns:a16="http://schemas.microsoft.com/office/drawing/2014/main" id="{00000000-0008-0000-0E00-000082000000}"/>
            </a:ext>
          </a:extLst>
        </xdr:cNvPr>
        <xdr:cNvSpPr/>
      </xdr:nvSpPr>
      <xdr:spPr>
        <a:xfrm>
          <a:off x="10187305" y="487870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31750</xdr:rowOff>
    </xdr:from>
    <xdr:to>
      <xdr:col>76</xdr:col>
      <xdr:colOff>21590</xdr:colOff>
      <xdr:row>34</xdr:row>
      <xdr:rowOff>115570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13315950" y="518096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118745</xdr:rowOff>
    </xdr:from>
    <xdr:ext cx="469900" cy="253365"/>
    <xdr:sp macro="" textlink="">
      <xdr:nvSpPr>
        <xdr:cNvPr id="132" name="債務償還比率最小値テキスト">
          <a:extLst>
            <a:ext uri="{FF2B5EF4-FFF2-40B4-BE49-F238E27FC236}">
              <a16:creationId xmlns:a16="http://schemas.microsoft.com/office/drawing/2014/main" id="{00000000-0008-0000-0E00-000084000000}"/>
            </a:ext>
          </a:extLst>
        </xdr:cNvPr>
        <xdr:cNvSpPr txBox="1"/>
      </xdr:nvSpPr>
      <xdr:spPr>
        <a:xfrm>
          <a:off x="13368655" y="66090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115570</xdr:rowOff>
    </xdr:from>
    <xdr:to>
      <xdr:col>76</xdr:col>
      <xdr:colOff>111125</xdr:colOff>
      <xdr:row>34</xdr:row>
      <xdr:rowOff>115570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3248005" y="6605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147320</xdr:rowOff>
    </xdr:from>
    <xdr:ext cx="340360" cy="247650"/>
    <xdr:sp macro="" textlink="">
      <xdr:nvSpPr>
        <xdr:cNvPr id="134" name="債務償還比率最大値テキスト">
          <a:extLst>
            <a:ext uri="{FF2B5EF4-FFF2-40B4-BE49-F238E27FC236}">
              <a16:creationId xmlns:a16="http://schemas.microsoft.com/office/drawing/2014/main" id="{00000000-0008-0000-0E00-000086000000}"/>
            </a:ext>
          </a:extLst>
        </xdr:cNvPr>
        <xdr:cNvSpPr txBox="1"/>
      </xdr:nvSpPr>
      <xdr:spPr>
        <a:xfrm>
          <a:off x="13368655" y="4961255"/>
          <a:ext cx="340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31750</xdr:rowOff>
    </xdr:from>
    <xdr:to>
      <xdr:col>76</xdr:col>
      <xdr:colOff>111125</xdr:colOff>
      <xdr:row>26</xdr:row>
      <xdr:rowOff>31750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3248005" y="5180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143510</xdr:rowOff>
    </xdr:from>
    <xdr:ext cx="469900" cy="247650"/>
    <xdr:sp macro="" textlink="">
      <xdr:nvSpPr>
        <xdr:cNvPr id="136" name="債務償還比率平均値テキスト">
          <a:extLst>
            <a:ext uri="{FF2B5EF4-FFF2-40B4-BE49-F238E27FC236}">
              <a16:creationId xmlns:a16="http://schemas.microsoft.com/office/drawing/2014/main" id="{00000000-0008-0000-0E00-000088000000}"/>
            </a:ext>
          </a:extLst>
        </xdr:cNvPr>
        <xdr:cNvSpPr txBox="1"/>
      </xdr:nvSpPr>
      <xdr:spPr>
        <a:xfrm>
          <a:off x="13368655" y="5628005"/>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164465</xdr:rowOff>
    </xdr:from>
    <xdr:to>
      <xdr:col>76</xdr:col>
      <xdr:colOff>73025</xdr:colOff>
      <xdr:row>29</xdr:row>
      <xdr:rowOff>95885</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3286105" y="56489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38735</xdr:rowOff>
    </xdr:from>
    <xdr:to>
      <xdr:col>72</xdr:col>
      <xdr:colOff>123825</xdr:colOff>
      <xdr:row>30</xdr:row>
      <xdr:rowOff>137795</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2632055" y="5858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69850</xdr:rowOff>
    </xdr:from>
    <xdr:to>
      <xdr:col>68</xdr:col>
      <xdr:colOff>123825</xdr:colOff>
      <xdr:row>31</xdr:row>
      <xdr:rowOff>1270</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1946255" y="58896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106045</xdr:rowOff>
    </xdr:from>
    <xdr:to>
      <xdr:col>64</xdr:col>
      <xdr:colOff>123825</xdr:colOff>
      <xdr:row>31</xdr:row>
      <xdr:rowOff>37465</xdr:rowOff>
    </xdr:to>
    <xdr:sp macro="" textlink="">
      <xdr:nvSpPr>
        <xdr:cNvPr id="140" name="フローチャート: 判断 139">
          <a:extLst>
            <a:ext uri="{FF2B5EF4-FFF2-40B4-BE49-F238E27FC236}">
              <a16:creationId xmlns:a16="http://schemas.microsoft.com/office/drawing/2014/main" id="{00000000-0008-0000-0E00-00008C000000}"/>
            </a:ext>
          </a:extLst>
        </xdr:cNvPr>
        <xdr:cNvSpPr/>
      </xdr:nvSpPr>
      <xdr:spPr>
        <a:xfrm>
          <a:off x="11260455" y="5925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167005</xdr:rowOff>
    </xdr:from>
    <xdr:to>
      <xdr:col>60</xdr:col>
      <xdr:colOff>123825</xdr:colOff>
      <xdr:row>31</xdr:row>
      <xdr:rowOff>98425</xdr:rowOff>
    </xdr:to>
    <xdr:sp macro="" textlink="">
      <xdr:nvSpPr>
        <xdr:cNvPr id="141" name="フローチャート: 判断 140">
          <a:extLst>
            <a:ext uri="{FF2B5EF4-FFF2-40B4-BE49-F238E27FC236}">
              <a16:creationId xmlns:a16="http://schemas.microsoft.com/office/drawing/2014/main" id="{00000000-0008-0000-0E00-00008D000000}"/>
            </a:ext>
          </a:extLst>
        </xdr:cNvPr>
        <xdr:cNvSpPr/>
      </xdr:nvSpPr>
      <xdr:spPr>
        <a:xfrm>
          <a:off x="10574655" y="5986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56285" cy="2203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3159105" y="7034530"/>
          <a:ext cx="7562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25241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18383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111525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104667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28</xdr:row>
      <xdr:rowOff>97155</xdr:rowOff>
    </xdr:from>
    <xdr:to>
      <xdr:col>76</xdr:col>
      <xdr:colOff>73025</xdr:colOff>
      <xdr:row>29</xdr:row>
      <xdr:rowOff>29210</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3286105" y="55816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119380</xdr:rowOff>
    </xdr:from>
    <xdr:ext cx="469900" cy="253365"/>
    <xdr:sp macro="" textlink="">
      <xdr:nvSpPr>
        <xdr:cNvPr id="148" name="債務償還比率該当値テキスト">
          <a:extLst>
            <a:ext uri="{FF2B5EF4-FFF2-40B4-BE49-F238E27FC236}">
              <a16:creationId xmlns:a16="http://schemas.microsoft.com/office/drawing/2014/main" id="{00000000-0008-0000-0E00-000094000000}"/>
            </a:ext>
          </a:extLst>
        </xdr:cNvPr>
        <xdr:cNvSpPr txBox="1"/>
      </xdr:nvSpPr>
      <xdr:spPr>
        <a:xfrm>
          <a:off x="13368655" y="54362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1905</xdr:rowOff>
    </xdr:from>
    <xdr:to>
      <xdr:col>72</xdr:col>
      <xdr:colOff>123825</xdr:colOff>
      <xdr:row>30</xdr:row>
      <xdr:rowOff>100965</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2632055" y="5821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147320</xdr:rowOff>
    </xdr:from>
    <xdr:to>
      <xdr:col>76</xdr:col>
      <xdr:colOff>22225</xdr:colOff>
      <xdr:row>30</xdr:row>
      <xdr:rowOff>51435</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flipV="1">
          <a:off x="12682855" y="5631815"/>
          <a:ext cx="635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34290</xdr:rowOff>
    </xdr:from>
    <xdr:to>
      <xdr:col>68</xdr:col>
      <xdr:colOff>123825</xdr:colOff>
      <xdr:row>30</xdr:row>
      <xdr:rowOff>133350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1946255" y="5854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51435</xdr:rowOff>
    </xdr:from>
    <xdr:to>
      <xdr:col>72</xdr:col>
      <xdr:colOff>73025</xdr:colOff>
      <xdr:row>30</xdr:row>
      <xdr:rowOff>84455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11997055" y="5871210"/>
          <a:ext cx="685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101600</xdr:rowOff>
    </xdr:from>
    <xdr:to>
      <xdr:col>64</xdr:col>
      <xdr:colOff>123825</xdr:colOff>
      <xdr:row>31</xdr:row>
      <xdr:rowOff>33655</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1260455" y="5921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84455</xdr:rowOff>
    </xdr:from>
    <xdr:to>
      <xdr:col>68</xdr:col>
      <xdr:colOff>73025</xdr:colOff>
      <xdr:row>30</xdr:row>
      <xdr:rowOff>151130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11311255" y="5904230"/>
          <a:ext cx="6858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53975</xdr:rowOff>
    </xdr:from>
    <xdr:to>
      <xdr:col>60</xdr:col>
      <xdr:colOff>123825</xdr:colOff>
      <xdr:row>31</xdr:row>
      <xdr:rowOff>153035</xdr:rowOff>
    </xdr:to>
    <xdr:sp macro="" textlink="">
      <xdr:nvSpPr>
        <xdr:cNvPr id="155" name="楕円 154">
          <a:extLst>
            <a:ext uri="{FF2B5EF4-FFF2-40B4-BE49-F238E27FC236}">
              <a16:creationId xmlns:a16="http://schemas.microsoft.com/office/drawing/2014/main" id="{00000000-0008-0000-0E00-00009B000000}"/>
            </a:ext>
          </a:extLst>
        </xdr:cNvPr>
        <xdr:cNvSpPr/>
      </xdr:nvSpPr>
      <xdr:spPr>
        <a:xfrm>
          <a:off x="10574655" y="6041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151130</xdr:rowOff>
    </xdr:from>
    <xdr:to>
      <xdr:col>64</xdr:col>
      <xdr:colOff>73025</xdr:colOff>
      <xdr:row>31</xdr:row>
      <xdr:rowOff>104140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10625455" y="5970905"/>
          <a:ext cx="6858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128905</xdr:rowOff>
    </xdr:from>
    <xdr:ext cx="469900" cy="253365"/>
    <xdr:sp macro="" textlink="">
      <xdr:nvSpPr>
        <xdr:cNvPr id="157" name="n_1aveValue債務償還比率">
          <a:extLst>
            <a:ext uri="{FF2B5EF4-FFF2-40B4-BE49-F238E27FC236}">
              <a16:creationId xmlns:a16="http://schemas.microsoft.com/office/drawing/2014/main" id="{00000000-0008-0000-0E00-00009D000000}"/>
            </a:ext>
          </a:extLst>
        </xdr:cNvPr>
        <xdr:cNvSpPr txBox="1"/>
      </xdr:nvSpPr>
      <xdr:spPr>
        <a:xfrm>
          <a:off x="12454255" y="5948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160655</xdr:rowOff>
    </xdr:from>
    <xdr:ext cx="469900" cy="247650"/>
    <xdr:sp macro="" textlink="">
      <xdr:nvSpPr>
        <xdr:cNvPr id="158" name="n_2aveValue債務償還比率">
          <a:extLst>
            <a:ext uri="{FF2B5EF4-FFF2-40B4-BE49-F238E27FC236}">
              <a16:creationId xmlns:a16="http://schemas.microsoft.com/office/drawing/2014/main" id="{00000000-0008-0000-0E00-00009E000000}"/>
            </a:ext>
          </a:extLst>
        </xdr:cNvPr>
        <xdr:cNvSpPr txBox="1"/>
      </xdr:nvSpPr>
      <xdr:spPr>
        <a:xfrm>
          <a:off x="11781155" y="598043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28575</xdr:rowOff>
    </xdr:from>
    <xdr:ext cx="469900" cy="247650"/>
    <xdr:sp macro="" textlink="">
      <xdr:nvSpPr>
        <xdr:cNvPr id="159" name="n_3aveValue債務償還比率">
          <a:extLst>
            <a:ext uri="{FF2B5EF4-FFF2-40B4-BE49-F238E27FC236}">
              <a16:creationId xmlns:a16="http://schemas.microsoft.com/office/drawing/2014/main" id="{00000000-0008-0000-0E00-00009F000000}"/>
            </a:ext>
          </a:extLst>
        </xdr:cNvPr>
        <xdr:cNvSpPr txBox="1"/>
      </xdr:nvSpPr>
      <xdr:spPr>
        <a:xfrm>
          <a:off x="11095355" y="601599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114935</xdr:rowOff>
    </xdr:from>
    <xdr:ext cx="469900" cy="253365"/>
    <xdr:sp macro="" textlink="">
      <xdr:nvSpPr>
        <xdr:cNvPr id="160" name="n_4aveValue債務償還比率">
          <a:extLst>
            <a:ext uri="{FF2B5EF4-FFF2-40B4-BE49-F238E27FC236}">
              <a16:creationId xmlns:a16="http://schemas.microsoft.com/office/drawing/2014/main" id="{00000000-0008-0000-0E00-0000A0000000}"/>
            </a:ext>
          </a:extLst>
        </xdr:cNvPr>
        <xdr:cNvSpPr txBox="1"/>
      </xdr:nvSpPr>
      <xdr:spPr>
        <a:xfrm>
          <a:off x="10409555" y="57670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117475</xdr:rowOff>
    </xdr:from>
    <xdr:ext cx="469900" cy="253365"/>
    <xdr:sp macro="" textlink="">
      <xdr:nvSpPr>
        <xdr:cNvPr id="161" name="n_1mainValue債務償還比率">
          <a:extLst>
            <a:ext uri="{FF2B5EF4-FFF2-40B4-BE49-F238E27FC236}">
              <a16:creationId xmlns:a16="http://schemas.microsoft.com/office/drawing/2014/main" id="{00000000-0008-0000-0E00-0000A1000000}"/>
            </a:ext>
          </a:extLst>
        </xdr:cNvPr>
        <xdr:cNvSpPr txBox="1"/>
      </xdr:nvSpPr>
      <xdr:spPr>
        <a:xfrm>
          <a:off x="12454255" y="5601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28</xdr:row>
      <xdr:rowOff>149860</xdr:rowOff>
    </xdr:from>
    <xdr:ext cx="469900" cy="253365"/>
    <xdr:sp macro="" textlink="">
      <xdr:nvSpPr>
        <xdr:cNvPr id="162" name="n_2mainValue債務償還比率">
          <a:extLst>
            <a:ext uri="{FF2B5EF4-FFF2-40B4-BE49-F238E27FC236}">
              <a16:creationId xmlns:a16="http://schemas.microsoft.com/office/drawing/2014/main" id="{00000000-0008-0000-0E00-0000A2000000}"/>
            </a:ext>
          </a:extLst>
        </xdr:cNvPr>
        <xdr:cNvSpPr txBox="1"/>
      </xdr:nvSpPr>
      <xdr:spPr>
        <a:xfrm>
          <a:off x="11781155" y="5634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29</xdr:row>
      <xdr:rowOff>50165</xdr:rowOff>
    </xdr:from>
    <xdr:ext cx="469900" cy="247650"/>
    <xdr:sp macro="" textlink="">
      <xdr:nvSpPr>
        <xdr:cNvPr id="163" name="n_3mainValue債務償還比率">
          <a:extLst>
            <a:ext uri="{FF2B5EF4-FFF2-40B4-BE49-F238E27FC236}">
              <a16:creationId xmlns:a16="http://schemas.microsoft.com/office/drawing/2014/main" id="{00000000-0008-0000-0E00-0000A3000000}"/>
            </a:ext>
          </a:extLst>
        </xdr:cNvPr>
        <xdr:cNvSpPr txBox="1"/>
      </xdr:nvSpPr>
      <xdr:spPr>
        <a:xfrm>
          <a:off x="11095355" y="570230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144780</xdr:rowOff>
    </xdr:from>
    <xdr:ext cx="469900" cy="247015"/>
    <xdr:sp macro="" textlink="">
      <xdr:nvSpPr>
        <xdr:cNvPr id="164" name="n_4mainValue債務償還比率">
          <a:extLst>
            <a:ext uri="{FF2B5EF4-FFF2-40B4-BE49-F238E27FC236}">
              <a16:creationId xmlns:a16="http://schemas.microsoft.com/office/drawing/2014/main" id="{00000000-0008-0000-0E00-0000A4000000}"/>
            </a:ext>
          </a:extLst>
        </xdr:cNvPr>
        <xdr:cNvSpPr txBox="1"/>
      </xdr:nvSpPr>
      <xdr:spPr>
        <a:xfrm>
          <a:off x="10409555" y="613219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1144905" y="785114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1144905" y="1157605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4490" cy="23685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827405" y="81026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288405" y="1071435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4490" cy="231140"/>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827405" y="11799570"/>
          <a:ext cx="36449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415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288405" y="14491970"/>
          <a:ext cx="3702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6,654
6,569
4.06
4,393,979
4,168,603
224,646
2,557,699
3,594,787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4765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736215"/>
          <a:ext cx="88963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4765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67125"/>
          <a:ext cx="4433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034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5033010"/>
          <a:ext cx="2927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1645" cy="24765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5590" y="73158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66040</xdr:rowOff>
    </xdr:from>
    <xdr:ext cx="461645" cy="24765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5590" y="69430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397510" cy="24765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725" y="657034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130175</xdr:rowOff>
    </xdr:from>
    <xdr:to>
      <xdr:col>28</xdr:col>
      <xdr:colOff>114300</xdr:colOff>
      <xdr:row>37</xdr:row>
      <xdr:rowOff>130175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159385</xdr:rowOff>
    </xdr:from>
    <xdr:ext cx="397510" cy="24765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725" y="619823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93345</xdr:rowOff>
    </xdr:from>
    <xdr:to>
      <xdr:col>28</xdr:col>
      <xdr:colOff>114300</xdr:colOff>
      <xdr:row>35</xdr:row>
      <xdr:rowOff>93345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121920</xdr:rowOff>
    </xdr:from>
    <xdr:ext cx="397510" cy="24765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725" y="582549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55880</xdr:rowOff>
    </xdr:from>
    <xdr:to>
      <xdr:col>28</xdr:col>
      <xdr:colOff>114300</xdr:colOff>
      <xdr:row>33</xdr:row>
      <xdr:rowOff>55880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84455</xdr:rowOff>
    </xdr:from>
    <xdr:ext cx="397510" cy="24765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725" y="545274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47625</xdr:rowOff>
    </xdr:from>
    <xdr:ext cx="333375" cy="24765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84810" y="5080635"/>
          <a:ext cx="3333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74295</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42545</xdr:rowOff>
    </xdr:from>
    <xdr:to>
      <xdr:col>24</xdr:col>
      <xdr:colOff>62865</xdr:colOff>
      <xdr:row>41</xdr:row>
      <xdr:rowOff>162560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177665" y="557847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165735</xdr:rowOff>
    </xdr:from>
    <xdr:ext cx="399415" cy="24765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216400" y="704278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162560</xdr:rowOff>
    </xdr:from>
    <xdr:to>
      <xdr:col>24</xdr:col>
      <xdr:colOff>152400</xdr:colOff>
      <xdr:row>41</xdr:row>
      <xdr:rowOff>162560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108450" y="7039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158750</xdr:rowOff>
    </xdr:from>
    <xdr:ext cx="399415" cy="24765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216400" y="535940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42545</xdr:rowOff>
    </xdr:from>
    <xdr:to>
      <xdr:col>24</xdr:col>
      <xdr:colOff>152400</xdr:colOff>
      <xdr:row>33</xdr:row>
      <xdr:rowOff>42545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108450" y="5578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15875</xdr:rowOff>
    </xdr:from>
    <xdr:ext cx="399415" cy="24765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216400" y="6222365"/>
          <a:ext cx="39941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161290</xdr:rowOff>
    </xdr:from>
    <xdr:to>
      <xdr:col>24</xdr:col>
      <xdr:colOff>114300</xdr:colOff>
      <xdr:row>38</xdr:row>
      <xdr:rowOff>92710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127500" y="6367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7620</xdr:rowOff>
    </xdr:from>
    <xdr:to>
      <xdr:col>20</xdr:col>
      <xdr:colOff>38100</xdr:colOff>
      <xdr:row>38</xdr:row>
      <xdr:rowOff>107315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384550" y="63817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101600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71750" y="63766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113030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778000" y="6388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130810</xdr:rowOff>
    </xdr:from>
    <xdr:to>
      <xdr:col>6</xdr:col>
      <xdr:colOff>38100</xdr:colOff>
      <xdr:row>38</xdr:row>
      <xdr:rowOff>62230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984250" y="63373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4765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0068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4765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2575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6285" cy="24765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451100" y="745236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4765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573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4765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572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41275</xdr:rowOff>
    </xdr:from>
    <xdr:to>
      <xdr:col>24</xdr:col>
      <xdr:colOff>114300</xdr:colOff>
      <xdr:row>38</xdr:row>
      <xdr:rowOff>140970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127500" y="64154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20320</xdr:rowOff>
    </xdr:from>
    <xdr:ext cx="399415" cy="253365"/>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216400" y="63944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45085</xdr:rowOff>
    </xdr:from>
    <xdr:to>
      <xdr:col>20</xdr:col>
      <xdr:colOff>38100</xdr:colOff>
      <xdr:row>38</xdr:row>
      <xdr:rowOff>144780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384550" y="64192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38</xdr:row>
      <xdr:rowOff>91440</xdr:rowOff>
    </xdr:from>
    <xdr:to>
      <xdr:col>24</xdr:col>
      <xdr:colOff>63500</xdr:colOff>
      <xdr:row>38</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429000" y="646557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52705</xdr:rowOff>
    </xdr:from>
    <xdr:to>
      <xdr:col>15</xdr:col>
      <xdr:colOff>101600</xdr:colOff>
      <xdr:row>38</xdr:row>
      <xdr:rowOff>151765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571750" y="64268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171450</xdr:colOff>
      <xdr:row>38</xdr:row>
      <xdr:rowOff>102870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flipV="1">
          <a:off x="2622550" y="646938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32385</xdr:rowOff>
    </xdr:from>
    <xdr:to>
      <xdr:col>10</xdr:col>
      <xdr:colOff>165100</xdr:colOff>
      <xdr:row>38</xdr:row>
      <xdr:rowOff>131445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778000" y="6406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81915</xdr:rowOff>
    </xdr:from>
    <xdr:to>
      <xdr:col>15</xdr:col>
      <xdr:colOff>50800</xdr:colOff>
      <xdr:row>38</xdr:row>
      <xdr:rowOff>102870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828800" y="6456045"/>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146050</xdr:rowOff>
    </xdr:from>
    <xdr:to>
      <xdr:col>6</xdr:col>
      <xdr:colOff>38100</xdr:colOff>
      <xdr:row>39</xdr:row>
      <xdr:rowOff>77470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984250" y="65201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38</xdr:row>
      <xdr:rowOff>81915</xdr:rowOff>
    </xdr:from>
    <xdr:to>
      <xdr:col>10</xdr:col>
      <xdr:colOff>114300</xdr:colOff>
      <xdr:row>39</xdr:row>
      <xdr:rowOff>28575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flipV="1">
          <a:off x="1028700" y="6456045"/>
          <a:ext cx="8001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123825</xdr:rowOff>
    </xdr:from>
    <xdr:ext cx="399415" cy="24765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239135" y="616267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117475</xdr:rowOff>
    </xdr:from>
    <xdr:ext cx="399415" cy="253365"/>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439035" y="615632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128905</xdr:rowOff>
    </xdr:from>
    <xdr:ext cx="399415" cy="253365"/>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645285" y="61677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78740</xdr:rowOff>
    </xdr:from>
    <xdr:ext cx="405130" cy="253365"/>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851535" y="61175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135890</xdr:rowOff>
    </xdr:from>
    <xdr:ext cx="399415" cy="253365"/>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239135" y="65100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143510</xdr:rowOff>
    </xdr:from>
    <xdr:ext cx="399415" cy="247650"/>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439035" y="651764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123190</xdr:rowOff>
    </xdr:from>
    <xdr:ext cx="399415" cy="24765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645285" y="649732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69215</xdr:rowOff>
    </xdr:from>
    <xdr:ext cx="405130" cy="24765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851535" y="661098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7820" cy="2203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918200" y="5033010"/>
          <a:ext cx="3378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1645" cy="24765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527040" y="69430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28575</xdr:rowOff>
    </xdr:from>
    <xdr:ext cx="525780" cy="24765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81955" y="6570345"/>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159385</xdr:rowOff>
    </xdr:from>
    <xdr:ext cx="595630" cy="24765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17820" y="619823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121920</xdr:rowOff>
    </xdr:from>
    <xdr:ext cx="595630" cy="24765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17820" y="582549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84455</xdr:rowOff>
    </xdr:from>
    <xdr:ext cx="595630" cy="24765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17820" y="545274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47625</xdr:rowOff>
    </xdr:from>
    <xdr:ext cx="595630" cy="24765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417820" y="508063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3" name="【道路】&#10;一人当たり延長グラフ枠">
          <a:extLst>
            <a:ext uri="{FF2B5EF4-FFF2-40B4-BE49-F238E27FC236}">
              <a16:creationId xmlns:a16="http://schemas.microsoft.com/office/drawing/2014/main" id="{00000000-0008-0000-0F00-000071000000}"/>
            </a:ext>
          </a:extLst>
        </xdr:cNvPr>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142240</xdr:rowOff>
    </xdr:from>
    <xdr:to>
      <xdr:col>54</xdr:col>
      <xdr:colOff>171450</xdr:colOff>
      <xdr:row>42</xdr:row>
      <xdr:rowOff>6985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9429750" y="5845810"/>
          <a:ext cx="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11430</xdr:rowOff>
    </xdr:from>
    <xdr:ext cx="464185" cy="247650"/>
    <xdr:sp macro="" textlink="">
      <xdr:nvSpPr>
        <xdr:cNvPr id="115" name="【道路】&#10;一人当たり延長最小値テキスト">
          <a:extLst>
            <a:ext uri="{FF2B5EF4-FFF2-40B4-BE49-F238E27FC236}">
              <a16:creationId xmlns:a16="http://schemas.microsoft.com/office/drawing/2014/main" id="{00000000-0008-0000-0F00-000073000000}"/>
            </a:ext>
          </a:extLst>
        </xdr:cNvPr>
        <xdr:cNvSpPr txBox="1"/>
      </xdr:nvSpPr>
      <xdr:spPr>
        <a:xfrm>
          <a:off x="9467850" y="7056120"/>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6985</xdr:rowOff>
    </xdr:from>
    <xdr:to>
      <xdr:col>55</xdr:col>
      <xdr:colOff>88900</xdr:colOff>
      <xdr:row>42</xdr:row>
      <xdr:rowOff>6985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359900" y="7051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90170</xdr:rowOff>
    </xdr:from>
    <xdr:ext cx="593090" cy="247650"/>
    <xdr:sp macro="" textlink="">
      <xdr:nvSpPr>
        <xdr:cNvPr id="117" name="【道路】&#10;一人当たり延長最大値テキスト">
          <a:extLst>
            <a:ext uri="{FF2B5EF4-FFF2-40B4-BE49-F238E27FC236}">
              <a16:creationId xmlns:a16="http://schemas.microsoft.com/office/drawing/2014/main" id="{00000000-0008-0000-0F00-000075000000}"/>
            </a:ext>
          </a:extLst>
        </xdr:cNvPr>
        <xdr:cNvSpPr txBox="1"/>
      </xdr:nvSpPr>
      <xdr:spPr>
        <a:xfrm>
          <a:off x="9467850" y="5626100"/>
          <a:ext cx="593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142240</xdr:rowOff>
    </xdr:from>
    <xdr:to>
      <xdr:col>55</xdr:col>
      <xdr:colOff>88900</xdr:colOff>
      <xdr:row>34</xdr:row>
      <xdr:rowOff>142240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9359900" y="5845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90170</xdr:rowOff>
    </xdr:from>
    <xdr:ext cx="528955" cy="247650"/>
    <xdr:sp macro="" textlink="">
      <xdr:nvSpPr>
        <xdr:cNvPr id="119" name="【道路】&#10;一人当たり延長平均値テキスト">
          <a:extLst>
            <a:ext uri="{FF2B5EF4-FFF2-40B4-BE49-F238E27FC236}">
              <a16:creationId xmlns:a16="http://schemas.microsoft.com/office/drawing/2014/main" id="{00000000-0008-0000-0F00-000077000000}"/>
            </a:ext>
          </a:extLst>
        </xdr:cNvPr>
        <xdr:cNvSpPr txBox="1"/>
      </xdr:nvSpPr>
      <xdr:spPr>
        <a:xfrm>
          <a:off x="9467850" y="6631940"/>
          <a:ext cx="52895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67945</xdr:rowOff>
    </xdr:from>
    <xdr:to>
      <xdr:col>55</xdr:col>
      <xdr:colOff>50800</xdr:colOff>
      <xdr:row>40</xdr:row>
      <xdr:rowOff>167005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398000" y="67773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73660</xdr:rowOff>
    </xdr:from>
    <xdr:to>
      <xdr:col>50</xdr:col>
      <xdr:colOff>165100</xdr:colOff>
      <xdr:row>41</xdr:row>
      <xdr:rowOff>5715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36000" y="6783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67310</xdr:rowOff>
    </xdr:from>
    <xdr:to>
      <xdr:col>46</xdr:col>
      <xdr:colOff>38100</xdr:colOff>
      <xdr:row>40</xdr:row>
      <xdr:rowOff>166370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42250" y="67767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64770</xdr:rowOff>
    </xdr:from>
    <xdr:to>
      <xdr:col>41</xdr:col>
      <xdr:colOff>101600</xdr:colOff>
      <xdr:row>40</xdr:row>
      <xdr:rowOff>164465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029450" y="67741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78740</xdr:rowOff>
    </xdr:from>
    <xdr:to>
      <xdr:col>36</xdr:col>
      <xdr:colOff>165100</xdr:colOff>
      <xdr:row>41</xdr:row>
      <xdr:rowOff>10795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235700" y="67881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4765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25830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4765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153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4765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7152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6285" cy="24765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908800" y="745236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4765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150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91440</xdr:rowOff>
    </xdr:from>
    <xdr:to>
      <xdr:col>55</xdr:col>
      <xdr:colOff>50800</xdr:colOff>
      <xdr:row>42</xdr:row>
      <xdr:rowOff>22860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398000" y="69684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7620</xdr:rowOff>
    </xdr:from>
    <xdr:ext cx="464185" cy="253365"/>
    <xdr:sp macro="" textlink="">
      <xdr:nvSpPr>
        <xdr:cNvPr id="131" name="【道路】&#10;一人当たり延長該当値テキスト">
          <a:extLst>
            <a:ext uri="{FF2B5EF4-FFF2-40B4-BE49-F238E27FC236}">
              <a16:creationId xmlns:a16="http://schemas.microsoft.com/office/drawing/2014/main" id="{00000000-0008-0000-0F00-000083000000}"/>
            </a:ext>
          </a:extLst>
        </xdr:cNvPr>
        <xdr:cNvSpPr txBox="1"/>
      </xdr:nvSpPr>
      <xdr:spPr>
        <a:xfrm>
          <a:off x="9467850" y="68846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92710</xdr:rowOff>
    </xdr:from>
    <xdr:to>
      <xdr:col>50</xdr:col>
      <xdr:colOff>165100</xdr:colOff>
      <xdr:row>42</xdr:row>
      <xdr:rowOff>24130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36000" y="6969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142240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686800" y="701802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93345</xdr:rowOff>
    </xdr:from>
    <xdr:to>
      <xdr:col>46</xdr:col>
      <xdr:colOff>38100</xdr:colOff>
      <xdr:row>42</xdr:row>
      <xdr:rowOff>24765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42250" y="6970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41</xdr:row>
      <xdr:rowOff>142240</xdr:rowOff>
    </xdr:from>
    <xdr:to>
      <xdr:col>50</xdr:col>
      <xdr:colOff>114300</xdr:colOff>
      <xdr:row>41</xdr:row>
      <xdr:rowOff>142875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86700" y="701929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93980</xdr:rowOff>
    </xdr:from>
    <xdr:to>
      <xdr:col>41</xdr:col>
      <xdr:colOff>101600</xdr:colOff>
      <xdr:row>42</xdr:row>
      <xdr:rowOff>25400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029450" y="6971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142875</xdr:rowOff>
    </xdr:from>
    <xdr:to>
      <xdr:col>45</xdr:col>
      <xdr:colOff>171450</xdr:colOff>
      <xdr:row>41</xdr:row>
      <xdr:rowOff>143510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080250" y="701992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94615</xdr:rowOff>
    </xdr:from>
    <xdr:to>
      <xdr:col>36</xdr:col>
      <xdr:colOff>165100</xdr:colOff>
      <xdr:row>42</xdr:row>
      <xdr:rowOff>26035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235700" y="6971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143510</xdr:rowOff>
    </xdr:from>
    <xdr:to>
      <xdr:col>41</xdr:col>
      <xdr:colOff>50800</xdr:colOff>
      <xdr:row>41</xdr:row>
      <xdr:rowOff>144145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286500" y="702056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21590</xdr:rowOff>
    </xdr:from>
    <xdr:ext cx="534670" cy="252730"/>
    <xdr:sp macro="" textlink="">
      <xdr:nvSpPr>
        <xdr:cNvPr id="140" name="n_1aveValue【道路】&#10;一人当たり延長">
          <a:extLst>
            <a:ext uri="{FF2B5EF4-FFF2-40B4-BE49-F238E27FC236}">
              <a16:creationId xmlns:a16="http://schemas.microsoft.com/office/drawing/2014/main" id="{00000000-0008-0000-0F00-00008C000000}"/>
            </a:ext>
          </a:extLst>
        </xdr:cNvPr>
        <xdr:cNvSpPr txBox="1"/>
      </xdr:nvSpPr>
      <xdr:spPr>
        <a:xfrm>
          <a:off x="8425815" y="65633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15240</xdr:rowOff>
    </xdr:from>
    <xdr:ext cx="528955" cy="247650"/>
    <xdr:sp macro="" textlink="">
      <xdr:nvSpPr>
        <xdr:cNvPr id="141" name="n_2aveValue【道路】&#10;一人当たり延長">
          <a:extLst>
            <a:ext uri="{FF2B5EF4-FFF2-40B4-BE49-F238E27FC236}">
              <a16:creationId xmlns:a16="http://schemas.microsoft.com/office/drawing/2014/main" id="{00000000-0008-0000-0F00-00008D000000}"/>
            </a:ext>
          </a:extLst>
        </xdr:cNvPr>
        <xdr:cNvSpPr txBox="1"/>
      </xdr:nvSpPr>
      <xdr:spPr>
        <a:xfrm>
          <a:off x="7644765" y="6557010"/>
          <a:ext cx="528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13335</xdr:rowOff>
    </xdr:from>
    <xdr:ext cx="528955" cy="247650"/>
    <xdr:sp macro="" textlink="">
      <xdr:nvSpPr>
        <xdr:cNvPr id="142" name="n_3aveValue【道路】&#10;一人当たり延長">
          <a:extLst>
            <a:ext uri="{FF2B5EF4-FFF2-40B4-BE49-F238E27FC236}">
              <a16:creationId xmlns:a16="http://schemas.microsoft.com/office/drawing/2014/main" id="{00000000-0008-0000-0F00-00008E000000}"/>
            </a:ext>
          </a:extLst>
        </xdr:cNvPr>
        <xdr:cNvSpPr txBox="1"/>
      </xdr:nvSpPr>
      <xdr:spPr>
        <a:xfrm>
          <a:off x="6851015" y="6555105"/>
          <a:ext cx="528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26670</xdr:rowOff>
    </xdr:from>
    <xdr:ext cx="534670" cy="253365"/>
    <xdr:sp macro="" textlink="">
      <xdr:nvSpPr>
        <xdr:cNvPr id="143" name="n_4aveValue【道路】&#10;一人当たり延長">
          <a:extLst>
            <a:ext uri="{FF2B5EF4-FFF2-40B4-BE49-F238E27FC236}">
              <a16:creationId xmlns:a16="http://schemas.microsoft.com/office/drawing/2014/main" id="{00000000-0008-0000-0F00-00008F000000}"/>
            </a:ext>
          </a:extLst>
        </xdr:cNvPr>
        <xdr:cNvSpPr txBox="1"/>
      </xdr:nvSpPr>
      <xdr:spPr>
        <a:xfrm>
          <a:off x="6038215" y="65684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15875</xdr:rowOff>
    </xdr:from>
    <xdr:ext cx="469900" cy="247650"/>
    <xdr:sp macro="" textlink="">
      <xdr:nvSpPr>
        <xdr:cNvPr id="144" name="n_1mainValue【道路】&#10;一人当たり延長">
          <a:extLst>
            <a:ext uri="{FF2B5EF4-FFF2-40B4-BE49-F238E27FC236}">
              <a16:creationId xmlns:a16="http://schemas.microsoft.com/office/drawing/2014/main" id="{00000000-0008-0000-0F00-000090000000}"/>
            </a:ext>
          </a:extLst>
        </xdr:cNvPr>
        <xdr:cNvSpPr txBox="1"/>
      </xdr:nvSpPr>
      <xdr:spPr>
        <a:xfrm>
          <a:off x="8458200" y="706056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16510</xdr:rowOff>
    </xdr:from>
    <xdr:ext cx="469900" cy="247650"/>
    <xdr:sp macro="" textlink="">
      <xdr:nvSpPr>
        <xdr:cNvPr id="145" name="n_2mainValue【道路】&#10;一人当たり延長">
          <a:extLst>
            <a:ext uri="{FF2B5EF4-FFF2-40B4-BE49-F238E27FC236}">
              <a16:creationId xmlns:a16="http://schemas.microsoft.com/office/drawing/2014/main" id="{00000000-0008-0000-0F00-000091000000}"/>
            </a:ext>
          </a:extLst>
        </xdr:cNvPr>
        <xdr:cNvSpPr txBox="1"/>
      </xdr:nvSpPr>
      <xdr:spPr>
        <a:xfrm>
          <a:off x="7677150" y="706120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17145</xdr:rowOff>
    </xdr:from>
    <xdr:ext cx="469900" cy="253365"/>
    <xdr:sp macro="" textlink="">
      <xdr:nvSpPr>
        <xdr:cNvPr id="146" name="n_3mainValue【道路】&#10;一人当たり延長">
          <a:extLst>
            <a:ext uri="{FF2B5EF4-FFF2-40B4-BE49-F238E27FC236}">
              <a16:creationId xmlns:a16="http://schemas.microsoft.com/office/drawing/2014/main" id="{00000000-0008-0000-0F00-000092000000}"/>
            </a:ext>
          </a:extLst>
        </xdr:cNvPr>
        <xdr:cNvSpPr txBox="1"/>
      </xdr:nvSpPr>
      <xdr:spPr>
        <a:xfrm>
          <a:off x="6864350" y="70618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42</xdr:row>
      <xdr:rowOff>17145</xdr:rowOff>
    </xdr:from>
    <xdr:ext cx="469900" cy="253365"/>
    <xdr:sp macro="" textlink="">
      <xdr:nvSpPr>
        <xdr:cNvPr id="147" name="n_4mainValue【道路】&#10;一人当たり延長">
          <a:extLst>
            <a:ext uri="{FF2B5EF4-FFF2-40B4-BE49-F238E27FC236}">
              <a16:creationId xmlns:a16="http://schemas.microsoft.com/office/drawing/2014/main" id="{00000000-0008-0000-0F00-000093000000}"/>
            </a:ext>
          </a:extLst>
        </xdr:cNvPr>
        <xdr:cNvSpPr txBox="1"/>
      </xdr:nvSpPr>
      <xdr:spPr>
        <a:xfrm>
          <a:off x="6070600" y="70618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2735" cy="2203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666750" y="8758555"/>
          <a:ext cx="2927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1645" cy="24765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5590" y="110407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128270</xdr:rowOff>
    </xdr:from>
    <xdr:to>
      <xdr:col>28</xdr:col>
      <xdr:colOff>114300</xdr:colOff>
      <xdr:row>64</xdr:row>
      <xdr:rowOff>128270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156210</xdr:rowOff>
    </xdr:from>
    <xdr:ext cx="461645" cy="25336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75590" y="1072134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143510</xdr:rowOff>
    </xdr:from>
    <xdr:to>
      <xdr:col>28</xdr:col>
      <xdr:colOff>114300</xdr:colOff>
      <xdr:row>62</xdr:row>
      <xdr:rowOff>143510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397510" cy="25336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39725" y="1040193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160020</xdr:rowOff>
    </xdr:from>
    <xdr:to>
      <xdr:col>28</xdr:col>
      <xdr:colOff>114300</xdr:colOff>
      <xdr:row>60</xdr:row>
      <xdr:rowOff>160020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397510" cy="25336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39725" y="10082530"/>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36830</xdr:rowOff>
    </xdr:from>
    <xdr:ext cx="397510" cy="24765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39725" y="976376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52705</xdr:rowOff>
    </xdr:from>
    <xdr:ext cx="397510" cy="24765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39725" y="944435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39370</xdr:rowOff>
    </xdr:from>
    <xdr:to>
      <xdr:col>28</xdr:col>
      <xdr:colOff>114300</xdr:colOff>
      <xdr:row>55</xdr:row>
      <xdr:rowOff>39370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68580</xdr:rowOff>
    </xdr:from>
    <xdr:ext cx="333375" cy="24765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84810" y="9124950"/>
          <a:ext cx="3333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72" name="【橋りょう・トンネル】&#10;有形固定資産減価償却率グラフ枠">
          <a:extLst>
            <a:ext uri="{FF2B5EF4-FFF2-40B4-BE49-F238E27FC236}">
              <a16:creationId xmlns:a16="http://schemas.microsoft.com/office/drawing/2014/main" id="{00000000-0008-0000-0F00-0000AC000000}"/>
            </a:ext>
          </a:extLst>
        </xdr:cNvPr>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108585</xdr:rowOff>
    </xdr:from>
    <xdr:to>
      <xdr:col>24</xdr:col>
      <xdr:colOff>62865</xdr:colOff>
      <xdr:row>63</xdr:row>
      <xdr:rowOff>139065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177665" y="93325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142875</xdr:rowOff>
    </xdr:from>
    <xdr:ext cx="399415" cy="247650"/>
    <xdr:sp macro="" textlink="">
      <xdr:nvSpPr>
        <xdr:cNvPr id="174" name="【橋りょう・トンネ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216400" y="1070800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139065</xdr:rowOff>
    </xdr:from>
    <xdr:to>
      <xdr:col>24</xdr:col>
      <xdr:colOff>152400</xdr:colOff>
      <xdr:row>63</xdr:row>
      <xdr:rowOff>139065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108450" y="1070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56515</xdr:rowOff>
    </xdr:from>
    <xdr:ext cx="334645" cy="253365"/>
    <xdr:sp macro="" textlink="">
      <xdr:nvSpPr>
        <xdr:cNvPr id="176" name="【橋りょう・トンネ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216400" y="9112885"/>
          <a:ext cx="334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108585</xdr:rowOff>
    </xdr:from>
    <xdr:to>
      <xdr:col>24</xdr:col>
      <xdr:colOff>152400</xdr:colOff>
      <xdr:row>55</xdr:row>
      <xdr:rowOff>108585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108450" y="9332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45720</xdr:rowOff>
    </xdr:from>
    <xdr:ext cx="399415" cy="253365"/>
    <xdr:sp macro="" textlink="">
      <xdr:nvSpPr>
        <xdr:cNvPr id="178" name="【橋りょう・トンネ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216400" y="10275570"/>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67310</xdr:rowOff>
    </xdr:from>
    <xdr:to>
      <xdr:col>24</xdr:col>
      <xdr:colOff>114300</xdr:colOff>
      <xdr:row>61</xdr:row>
      <xdr:rowOff>166370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127500" y="102971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48260</xdr:rowOff>
    </xdr:from>
    <xdr:to>
      <xdr:col>20</xdr:col>
      <xdr:colOff>38100</xdr:colOff>
      <xdr:row>61</xdr:row>
      <xdr:rowOff>147320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384550" y="102781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38100</xdr:rowOff>
    </xdr:from>
    <xdr:to>
      <xdr:col>15</xdr:col>
      <xdr:colOff>101600</xdr:colOff>
      <xdr:row>61</xdr:row>
      <xdr:rowOff>137160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571750" y="10267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34925</xdr:rowOff>
    </xdr:from>
    <xdr:to>
      <xdr:col>10</xdr:col>
      <xdr:colOff>165100</xdr:colOff>
      <xdr:row>61</xdr:row>
      <xdr:rowOff>133985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78000" y="10264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167640</xdr:rowOff>
    </xdr:from>
    <xdr:to>
      <xdr:col>6</xdr:col>
      <xdr:colOff>38100</xdr:colOff>
      <xdr:row>61</xdr:row>
      <xdr:rowOff>99060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84250" y="102298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4765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0068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4765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2575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6285" cy="24765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4511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4765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6573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4765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572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148590</xdr:rowOff>
    </xdr:from>
    <xdr:to>
      <xdr:col>24</xdr:col>
      <xdr:colOff>114300</xdr:colOff>
      <xdr:row>61</xdr:row>
      <xdr:rowOff>80010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127500" y="102108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3175</xdr:rowOff>
    </xdr:from>
    <xdr:ext cx="399415" cy="253365"/>
    <xdr:sp macro="" textlink="">
      <xdr:nvSpPr>
        <xdr:cNvPr id="190" name="【橋りょう・トンネ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216400" y="100653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132080</xdr:rowOff>
    </xdr:from>
    <xdr:to>
      <xdr:col>20</xdr:col>
      <xdr:colOff>38100</xdr:colOff>
      <xdr:row>61</xdr:row>
      <xdr:rowOff>63500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384550" y="101942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61</xdr:row>
      <xdr:rowOff>14605</xdr:rowOff>
    </xdr:from>
    <xdr:to>
      <xdr:col>24</xdr:col>
      <xdr:colOff>63500</xdr:colOff>
      <xdr:row>61</xdr:row>
      <xdr:rowOff>30480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429000" y="10244455"/>
          <a:ext cx="7493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106680</xdr:rowOff>
    </xdr:from>
    <xdr:to>
      <xdr:col>15</xdr:col>
      <xdr:colOff>101600</xdr:colOff>
      <xdr:row>61</xdr:row>
      <xdr:rowOff>38735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571750" y="10168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171450</xdr:colOff>
      <xdr:row>61</xdr:row>
      <xdr:rowOff>14605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622550" y="10218420"/>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81280</xdr:rowOff>
    </xdr:from>
    <xdr:to>
      <xdr:col>10</xdr:col>
      <xdr:colOff>165100</xdr:colOff>
      <xdr:row>61</xdr:row>
      <xdr:rowOff>13335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778000" y="10143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130810</xdr:rowOff>
    </xdr:from>
    <xdr:to>
      <xdr:col>15</xdr:col>
      <xdr:colOff>50800</xdr:colOff>
      <xdr:row>60</xdr:row>
      <xdr:rowOff>156210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828800" y="10193020"/>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154940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84250" y="101180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60</xdr:row>
      <xdr:rowOff>106045</xdr:rowOff>
    </xdr:from>
    <xdr:to>
      <xdr:col>10</xdr:col>
      <xdr:colOff>114300</xdr:colOff>
      <xdr:row>60</xdr:row>
      <xdr:rowOff>130810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28700" y="10168255"/>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138430</xdr:rowOff>
    </xdr:from>
    <xdr:ext cx="399415" cy="253365"/>
    <xdr:sp macro="" textlink="">
      <xdr:nvSpPr>
        <xdr:cNvPr id="199" name="n_1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3239135" y="103682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128905</xdr:rowOff>
    </xdr:from>
    <xdr:ext cx="399415" cy="253365"/>
    <xdr:sp macro="" textlink="">
      <xdr:nvSpPr>
        <xdr:cNvPr id="200" name="n_2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2439035" y="103587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125730</xdr:rowOff>
    </xdr:from>
    <xdr:ext cx="399415" cy="247650"/>
    <xdr:sp macro="" textlink="">
      <xdr:nvSpPr>
        <xdr:cNvPr id="201" name="n_3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1645285" y="1035558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90805</xdr:rowOff>
    </xdr:from>
    <xdr:ext cx="405130" cy="247650"/>
    <xdr:sp macro="" textlink="">
      <xdr:nvSpPr>
        <xdr:cNvPr id="202" name="n_4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851535" y="1032065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80010</xdr:rowOff>
    </xdr:from>
    <xdr:ext cx="399415" cy="253365"/>
    <xdr:sp macro="" textlink="">
      <xdr:nvSpPr>
        <xdr:cNvPr id="203" name="n_1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3239135" y="99745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54610</xdr:rowOff>
    </xdr:from>
    <xdr:ext cx="399415" cy="253365"/>
    <xdr:sp macro="" textlink="">
      <xdr:nvSpPr>
        <xdr:cNvPr id="204" name="n_2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2439035" y="99491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29210</xdr:rowOff>
    </xdr:from>
    <xdr:ext cx="399415" cy="247650"/>
    <xdr:sp macro="" textlink="">
      <xdr:nvSpPr>
        <xdr:cNvPr id="205" name="n_3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1645285" y="992378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3810</xdr:rowOff>
    </xdr:from>
    <xdr:ext cx="405130" cy="253365"/>
    <xdr:sp macro="" textlink="">
      <xdr:nvSpPr>
        <xdr:cNvPr id="206" name="n_4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851535" y="98983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4170" cy="2203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918200" y="8758555"/>
          <a:ext cx="3441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103505</xdr:rowOff>
    </xdr:from>
    <xdr:ext cx="243205" cy="24765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726430" y="10668635"/>
          <a:ext cx="243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66040</xdr:rowOff>
    </xdr:from>
    <xdr:ext cx="685800" cy="24765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327650" y="10295890"/>
          <a:ext cx="6858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28575</xdr:rowOff>
    </xdr:from>
    <xdr:ext cx="685800" cy="24765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327650" y="9923145"/>
          <a:ext cx="6858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159385</xdr:rowOff>
    </xdr:from>
    <xdr:ext cx="685800" cy="24765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327650" y="9551035"/>
          <a:ext cx="6858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121920</xdr:rowOff>
    </xdr:from>
    <xdr:ext cx="685800" cy="24765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327650" y="9178290"/>
          <a:ext cx="6858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84455</xdr:rowOff>
    </xdr:from>
    <xdr:ext cx="685800" cy="24765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327650" y="8805545"/>
          <a:ext cx="6858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F00-0000E5000000}"/>
            </a:ext>
          </a:extLst>
        </xdr:cNvPr>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127635</xdr:rowOff>
    </xdr:from>
    <xdr:to>
      <xdr:col>54</xdr:col>
      <xdr:colOff>171450</xdr:colOff>
      <xdr:row>64</xdr:row>
      <xdr:rowOff>73660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429750" y="935164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77470</xdr:rowOff>
    </xdr:from>
    <xdr:ext cx="464185" cy="252730"/>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F00-0000E7000000}"/>
            </a:ext>
          </a:extLst>
        </xdr:cNvPr>
        <xdr:cNvSpPr txBox="1"/>
      </xdr:nvSpPr>
      <xdr:spPr>
        <a:xfrm>
          <a:off x="9467850" y="10810240"/>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73660</xdr:rowOff>
    </xdr:from>
    <xdr:to>
      <xdr:col>55</xdr:col>
      <xdr:colOff>88900</xdr:colOff>
      <xdr:row>64</xdr:row>
      <xdr:rowOff>73660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359900" y="10806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74930</xdr:rowOff>
    </xdr:from>
    <xdr:ext cx="684530" cy="25336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F00-0000E9000000}"/>
            </a:ext>
          </a:extLst>
        </xdr:cNvPr>
        <xdr:cNvSpPr txBox="1"/>
      </xdr:nvSpPr>
      <xdr:spPr>
        <a:xfrm>
          <a:off x="9467850" y="9131300"/>
          <a:ext cx="6845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3,908,233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127635</xdr:rowOff>
    </xdr:from>
    <xdr:to>
      <xdr:col>55</xdr:col>
      <xdr:colOff>88900</xdr:colOff>
      <xdr:row>55</xdr:row>
      <xdr:rowOff>127635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359900" y="9351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25400</xdr:rowOff>
    </xdr:from>
    <xdr:ext cx="593090" cy="25336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F00-0000EB000000}"/>
            </a:ext>
          </a:extLst>
        </xdr:cNvPr>
        <xdr:cNvSpPr txBox="1"/>
      </xdr:nvSpPr>
      <xdr:spPr>
        <a:xfrm>
          <a:off x="9467850" y="10422890"/>
          <a:ext cx="5930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508,979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3175</xdr:rowOff>
    </xdr:from>
    <xdr:to>
      <xdr:col>55</xdr:col>
      <xdr:colOff>50800</xdr:colOff>
      <xdr:row>63</xdr:row>
      <xdr:rowOff>102870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398000" y="105683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6985</xdr:rowOff>
    </xdr:from>
    <xdr:to>
      <xdr:col>50</xdr:col>
      <xdr:colOff>165100</xdr:colOff>
      <xdr:row>63</xdr:row>
      <xdr:rowOff>106680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36000" y="10572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30480</xdr:rowOff>
    </xdr:from>
    <xdr:to>
      <xdr:col>46</xdr:col>
      <xdr:colOff>38100</xdr:colOff>
      <xdr:row>63</xdr:row>
      <xdr:rowOff>129540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42250" y="105956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20320</xdr:rowOff>
    </xdr:from>
    <xdr:to>
      <xdr:col>41</xdr:col>
      <xdr:colOff>101600</xdr:colOff>
      <xdr:row>63</xdr:row>
      <xdr:rowOff>119380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029450" y="10585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3175</xdr:rowOff>
    </xdr:from>
    <xdr:to>
      <xdr:col>36</xdr:col>
      <xdr:colOff>165100</xdr:colOff>
      <xdr:row>63</xdr:row>
      <xdr:rowOff>102870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235700" y="105683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4765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25830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4765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153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4765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7152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6285" cy="24765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9088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4765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150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39370</xdr:rowOff>
    </xdr:from>
    <xdr:to>
      <xdr:col>55</xdr:col>
      <xdr:colOff>50800</xdr:colOff>
      <xdr:row>63</xdr:row>
      <xdr:rowOff>139065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398000" y="106045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18415</xdr:rowOff>
    </xdr:from>
    <xdr:ext cx="593090" cy="25209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F00-0000F7000000}"/>
            </a:ext>
          </a:extLst>
        </xdr:cNvPr>
        <xdr:cNvSpPr txBox="1"/>
      </xdr:nvSpPr>
      <xdr:spPr>
        <a:xfrm>
          <a:off x="9467850" y="10583545"/>
          <a:ext cx="593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410,506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43815</xdr:rowOff>
    </xdr:from>
    <xdr:to>
      <xdr:col>50</xdr:col>
      <xdr:colOff>165100</xdr:colOff>
      <xdr:row>63</xdr:row>
      <xdr:rowOff>143510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36000" y="106089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89535</xdr:rowOff>
    </xdr:from>
    <xdr:to>
      <xdr:col>55</xdr:col>
      <xdr:colOff>0</xdr:colOff>
      <xdr:row>63</xdr:row>
      <xdr:rowOff>93980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686800" y="10654665"/>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45085</xdr:rowOff>
    </xdr:from>
    <xdr:to>
      <xdr:col>46</xdr:col>
      <xdr:colOff>38100</xdr:colOff>
      <xdr:row>63</xdr:row>
      <xdr:rowOff>144780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42250" y="106102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93980</xdr:rowOff>
    </xdr:from>
    <xdr:to>
      <xdr:col>50</xdr:col>
      <xdr:colOff>114300</xdr:colOff>
      <xdr:row>63</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86700" y="1065911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47625</xdr:rowOff>
    </xdr:from>
    <xdr:to>
      <xdr:col>41</xdr:col>
      <xdr:colOff>101600</xdr:colOff>
      <xdr:row>63</xdr:row>
      <xdr:rowOff>146685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029450" y="10612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171450</xdr:colOff>
      <xdr:row>63</xdr:row>
      <xdr:rowOff>96520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080250" y="1066038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48895</xdr:rowOff>
    </xdr:from>
    <xdr:to>
      <xdr:col>36</xdr:col>
      <xdr:colOff>165100</xdr:colOff>
      <xdr:row>63</xdr:row>
      <xdr:rowOff>147955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235700" y="106140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96520</xdr:rowOff>
    </xdr:from>
    <xdr:to>
      <xdr:col>41</xdr:col>
      <xdr:colOff>50800</xdr:colOff>
      <xdr:row>63</xdr:row>
      <xdr:rowOff>97790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286500" y="1066165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171450</xdr:colOff>
      <xdr:row>61</xdr:row>
      <xdr:rowOff>123190</xdr:rowOff>
    </xdr:from>
    <xdr:ext cx="598805" cy="247650"/>
    <xdr:sp macro="" textlink="">
      <xdr:nvSpPr>
        <xdr:cNvPr id="256" name="n_1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01050" y="1035304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146050</xdr:rowOff>
    </xdr:from>
    <xdr:ext cx="593090" cy="247650"/>
    <xdr:sp macro="" textlink="">
      <xdr:nvSpPr>
        <xdr:cNvPr id="257" name="n_2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612380" y="10375900"/>
          <a:ext cx="593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434,642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135890</xdr:rowOff>
    </xdr:from>
    <xdr:ext cx="593090" cy="253365"/>
    <xdr:sp macro="" textlink="">
      <xdr:nvSpPr>
        <xdr:cNvPr id="258" name="n_3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818630" y="103657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462,201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118110</xdr:rowOff>
    </xdr:from>
    <xdr:ext cx="593090" cy="253365"/>
    <xdr:sp macro="" textlink="">
      <xdr:nvSpPr>
        <xdr:cNvPr id="259" name="n_4ave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6005830" y="103479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63</xdr:row>
      <xdr:rowOff>134620</xdr:rowOff>
    </xdr:from>
    <xdr:ext cx="598805" cy="253365"/>
    <xdr:sp macro="" textlink="">
      <xdr:nvSpPr>
        <xdr:cNvPr id="260" name="n_1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01050" y="106997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399,089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135890</xdr:rowOff>
    </xdr:from>
    <xdr:ext cx="593090" cy="253365"/>
    <xdr:sp macro="" textlink="">
      <xdr:nvSpPr>
        <xdr:cNvPr id="261" name="n_2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612380" y="107010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395,181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137795</xdr:rowOff>
    </xdr:from>
    <xdr:ext cx="593090" cy="253365"/>
    <xdr:sp macro="" textlink="">
      <xdr:nvSpPr>
        <xdr:cNvPr id="262" name="n_3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818630" y="107029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389,601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139065</xdr:rowOff>
    </xdr:from>
    <xdr:ext cx="593090" cy="253365"/>
    <xdr:sp macro="" textlink="">
      <xdr:nvSpPr>
        <xdr:cNvPr id="263" name="n_4main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6005830" y="107041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2735" cy="21526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66750" y="12483465"/>
          <a:ext cx="29273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1645" cy="24765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5590" y="147662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165100</xdr:rowOff>
    </xdr:from>
    <xdr:to>
      <xdr:col>28</xdr:col>
      <xdr:colOff>114300</xdr:colOff>
      <xdr:row>86</xdr:row>
      <xdr:rowOff>165100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26035</xdr:rowOff>
    </xdr:from>
    <xdr:ext cx="461645" cy="25336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5590" y="1444688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41275</xdr:rowOff>
    </xdr:from>
    <xdr:ext cx="397510" cy="25336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9725" y="1412684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29210</xdr:rowOff>
    </xdr:from>
    <xdr:to>
      <xdr:col>28</xdr:col>
      <xdr:colOff>114300</xdr:colOff>
      <xdr:row>83</xdr:row>
      <xdr:rowOff>29210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57785</xdr:rowOff>
    </xdr:from>
    <xdr:ext cx="397510" cy="25336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9725" y="1380807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45085</xdr:rowOff>
    </xdr:from>
    <xdr:to>
      <xdr:col>28</xdr:col>
      <xdr:colOff>114300</xdr:colOff>
      <xdr:row>81</xdr:row>
      <xdr:rowOff>45085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73660</xdr:rowOff>
    </xdr:from>
    <xdr:ext cx="397510" cy="25273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9725" y="13488670"/>
          <a:ext cx="3975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61595</xdr:rowOff>
    </xdr:from>
    <xdr:to>
      <xdr:col>28</xdr:col>
      <xdr:colOff>114300</xdr:colOff>
      <xdr:row>79</xdr:row>
      <xdr:rowOff>61595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858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90170</xdr:rowOff>
    </xdr:from>
    <xdr:ext cx="397510" cy="24765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9725" y="1316990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76835</xdr:rowOff>
    </xdr:from>
    <xdr:to>
      <xdr:col>28</xdr:col>
      <xdr:colOff>114300</xdr:colOff>
      <xdr:row>77</xdr:row>
      <xdr:rowOff>76835</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858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106045</xdr:rowOff>
    </xdr:from>
    <xdr:ext cx="333375" cy="247650"/>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84810" y="12850495"/>
          <a:ext cx="3333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93345</xdr:rowOff>
    </xdr:from>
    <xdr:to>
      <xdr:col>28</xdr:col>
      <xdr:colOff>152400</xdr:colOff>
      <xdr:row>88</xdr:row>
      <xdr:rowOff>149225</xdr:rowOff>
    </xdr:to>
    <xdr:sp macro="" textlink="">
      <xdr:nvSpPr>
        <xdr:cNvPr id="288" name="【公営住宅】&#10;有形固定資産減価償却率グラフ枠">
          <a:extLst>
            <a:ext uri="{FF2B5EF4-FFF2-40B4-BE49-F238E27FC236}">
              <a16:creationId xmlns:a16="http://schemas.microsoft.com/office/drawing/2014/main" id="{00000000-0008-0000-0F00-000020010000}"/>
            </a:ext>
          </a:extLst>
        </xdr:cNvPr>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109220</xdr:rowOff>
    </xdr:from>
    <xdr:to>
      <xdr:col>24</xdr:col>
      <xdr:colOff>62865</xdr:colOff>
      <xdr:row>86</xdr:row>
      <xdr:rowOff>165100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177665" y="1318895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4185" cy="253365"/>
    <xdr:sp macro="" textlink="">
      <xdr:nvSpPr>
        <xdr:cNvPr id="290" name="【公営住宅】&#10;有形固定資産減価償却率最小値テキスト">
          <a:extLst>
            <a:ext uri="{FF2B5EF4-FFF2-40B4-BE49-F238E27FC236}">
              <a16:creationId xmlns:a16="http://schemas.microsoft.com/office/drawing/2014/main" id="{00000000-0008-0000-0F00-000022010000}"/>
            </a:ext>
          </a:extLst>
        </xdr:cNvPr>
        <xdr:cNvSpPr txBox="1"/>
      </xdr:nvSpPr>
      <xdr:spPr>
        <a:xfrm>
          <a:off x="4216400" y="145897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165100</xdr:rowOff>
    </xdr:from>
    <xdr:to>
      <xdr:col>24</xdr:col>
      <xdr:colOff>152400</xdr:colOff>
      <xdr:row>86</xdr:row>
      <xdr:rowOff>165100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1084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57150</xdr:rowOff>
    </xdr:from>
    <xdr:ext cx="399415" cy="253365"/>
    <xdr:sp macro="" textlink="">
      <xdr:nvSpPr>
        <xdr:cNvPr id="292" name="【公営住宅】&#10;有形固定資産減価償却率最大値テキスト">
          <a:extLst>
            <a:ext uri="{FF2B5EF4-FFF2-40B4-BE49-F238E27FC236}">
              <a16:creationId xmlns:a16="http://schemas.microsoft.com/office/drawing/2014/main" id="{00000000-0008-0000-0F00-000024010000}"/>
            </a:ext>
          </a:extLst>
        </xdr:cNvPr>
        <xdr:cNvSpPr txBox="1"/>
      </xdr:nvSpPr>
      <xdr:spPr>
        <a:xfrm>
          <a:off x="4216400" y="129692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108450" y="13188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99060</xdr:rowOff>
    </xdr:from>
    <xdr:ext cx="399415" cy="253365"/>
    <xdr:sp macro="" textlink="">
      <xdr:nvSpPr>
        <xdr:cNvPr id="294" name="【公営住宅】&#10;有形固定資産減価償却率平均値テキスト">
          <a:extLst>
            <a:ext uri="{FF2B5EF4-FFF2-40B4-BE49-F238E27FC236}">
              <a16:creationId xmlns:a16="http://schemas.microsoft.com/office/drawing/2014/main" id="{00000000-0008-0000-0F00-000026010000}"/>
            </a:ext>
          </a:extLst>
        </xdr:cNvPr>
        <xdr:cNvSpPr txBox="1"/>
      </xdr:nvSpPr>
      <xdr:spPr>
        <a:xfrm>
          <a:off x="4216400" y="13849350"/>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76835</xdr:rowOff>
    </xdr:from>
    <xdr:to>
      <xdr:col>24</xdr:col>
      <xdr:colOff>114300</xdr:colOff>
      <xdr:row>84</xdr:row>
      <xdr:rowOff>8255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127500" y="13994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48895</xdr:rowOff>
    </xdr:from>
    <xdr:to>
      <xdr:col>20</xdr:col>
      <xdr:colOff>38100</xdr:colOff>
      <xdr:row>83</xdr:row>
      <xdr:rowOff>147955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384550" y="13966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45085</xdr:rowOff>
    </xdr:from>
    <xdr:to>
      <xdr:col>15</xdr:col>
      <xdr:colOff>101600</xdr:colOff>
      <xdr:row>83</xdr:row>
      <xdr:rowOff>144780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571750" y="13963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34290</xdr:rowOff>
    </xdr:from>
    <xdr:to>
      <xdr:col>10</xdr:col>
      <xdr:colOff>165100</xdr:colOff>
      <xdr:row>83</xdr:row>
      <xdr:rowOff>133350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778000" y="13952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6350</xdr:rowOff>
    </xdr:from>
    <xdr:to>
      <xdr:col>6</xdr:col>
      <xdr:colOff>38100</xdr:colOff>
      <xdr:row>83</xdr:row>
      <xdr:rowOff>106680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984250" y="1392428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4765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0068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4765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2575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6285" cy="24765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4511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4765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6573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4765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8572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95885</xdr:rowOff>
    </xdr:from>
    <xdr:to>
      <xdr:col>24</xdr:col>
      <xdr:colOff>114300</xdr:colOff>
      <xdr:row>87</xdr:row>
      <xdr:rowOff>28575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127500" y="145167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13335</xdr:rowOff>
    </xdr:from>
    <xdr:ext cx="399415" cy="247650"/>
    <xdr:sp macro="" textlink="">
      <xdr:nvSpPr>
        <xdr:cNvPr id="306" name="【公営住宅】&#10;有形固定資産減価償却率該当値テキスト">
          <a:extLst>
            <a:ext uri="{FF2B5EF4-FFF2-40B4-BE49-F238E27FC236}">
              <a16:creationId xmlns:a16="http://schemas.microsoft.com/office/drawing/2014/main" id="{00000000-0008-0000-0F00-000032010000}"/>
            </a:ext>
          </a:extLst>
        </xdr:cNvPr>
        <xdr:cNvSpPr txBox="1"/>
      </xdr:nvSpPr>
      <xdr:spPr>
        <a:xfrm>
          <a:off x="4216400" y="1443418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86360</xdr:rowOff>
    </xdr:from>
    <xdr:to>
      <xdr:col>20</xdr:col>
      <xdr:colOff>38100</xdr:colOff>
      <xdr:row>87</xdr:row>
      <xdr:rowOff>17780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384550" y="145072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86</xdr:row>
      <xdr:rowOff>135890</xdr:rowOff>
    </xdr:from>
    <xdr:to>
      <xdr:col>24</xdr:col>
      <xdr:colOff>63500</xdr:colOff>
      <xdr:row>86</xdr:row>
      <xdr:rowOff>146050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429000" y="14556740"/>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76835</xdr:rowOff>
    </xdr:from>
    <xdr:to>
      <xdr:col>15</xdr:col>
      <xdr:colOff>101600</xdr:colOff>
      <xdr:row>87</xdr:row>
      <xdr:rowOff>8255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571750" y="14497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127000</xdr:rowOff>
    </xdr:from>
    <xdr:to>
      <xdr:col>19</xdr:col>
      <xdr:colOff>171450</xdr:colOff>
      <xdr:row>86</xdr:row>
      <xdr:rowOff>135890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622550" y="1454785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67945</xdr:rowOff>
    </xdr:from>
    <xdr:to>
      <xdr:col>10</xdr:col>
      <xdr:colOff>165100</xdr:colOff>
      <xdr:row>86</xdr:row>
      <xdr:rowOff>167005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778000" y="14488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117475</xdr:rowOff>
    </xdr:from>
    <xdr:to>
      <xdr:col>15</xdr:col>
      <xdr:colOff>50800</xdr:colOff>
      <xdr:row>86</xdr:row>
      <xdr:rowOff>127000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828800" y="1453832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57785</xdr:rowOff>
    </xdr:from>
    <xdr:to>
      <xdr:col>6</xdr:col>
      <xdr:colOff>38100</xdr:colOff>
      <xdr:row>86</xdr:row>
      <xdr:rowOff>156845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84250" y="144786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86</xdr:row>
      <xdr:rowOff>107315</xdr:rowOff>
    </xdr:from>
    <xdr:to>
      <xdr:col>10</xdr:col>
      <xdr:colOff>114300</xdr:colOff>
      <xdr:row>86</xdr:row>
      <xdr:rowOff>117475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028700" y="14528165"/>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163830</xdr:rowOff>
    </xdr:from>
    <xdr:ext cx="399415" cy="247650"/>
    <xdr:sp macro="" textlink="">
      <xdr:nvSpPr>
        <xdr:cNvPr id="315" name="n_1aveValue【公営住宅】&#10;有形固定資産減価償却率">
          <a:extLst>
            <a:ext uri="{FF2B5EF4-FFF2-40B4-BE49-F238E27FC236}">
              <a16:creationId xmlns:a16="http://schemas.microsoft.com/office/drawing/2014/main" id="{00000000-0008-0000-0F00-00003B010000}"/>
            </a:ext>
          </a:extLst>
        </xdr:cNvPr>
        <xdr:cNvSpPr txBox="1"/>
      </xdr:nvSpPr>
      <xdr:spPr>
        <a:xfrm>
          <a:off x="3239135" y="1374648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161290</xdr:rowOff>
    </xdr:from>
    <xdr:ext cx="399415" cy="247650"/>
    <xdr:sp macro="" textlink="">
      <xdr:nvSpPr>
        <xdr:cNvPr id="316" name="n_2aveValue【公営住宅】&#10;有形固定資産減価償却率">
          <a:extLst>
            <a:ext uri="{FF2B5EF4-FFF2-40B4-BE49-F238E27FC236}">
              <a16:creationId xmlns:a16="http://schemas.microsoft.com/office/drawing/2014/main" id="{00000000-0008-0000-0F00-00003C010000}"/>
            </a:ext>
          </a:extLst>
        </xdr:cNvPr>
        <xdr:cNvSpPr txBox="1"/>
      </xdr:nvSpPr>
      <xdr:spPr>
        <a:xfrm>
          <a:off x="2439035" y="1374394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149860</xdr:rowOff>
    </xdr:from>
    <xdr:ext cx="399415" cy="253365"/>
    <xdr:sp macro="" textlink="">
      <xdr:nvSpPr>
        <xdr:cNvPr id="317" name="n_3aveValue【公営住宅】&#10;有形固定資産減価償却率">
          <a:extLst>
            <a:ext uri="{FF2B5EF4-FFF2-40B4-BE49-F238E27FC236}">
              <a16:creationId xmlns:a16="http://schemas.microsoft.com/office/drawing/2014/main" id="{00000000-0008-0000-0F00-00003D010000}"/>
            </a:ext>
          </a:extLst>
        </xdr:cNvPr>
        <xdr:cNvSpPr txBox="1"/>
      </xdr:nvSpPr>
      <xdr:spPr>
        <a:xfrm>
          <a:off x="1645285" y="137325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122555</xdr:rowOff>
    </xdr:from>
    <xdr:ext cx="405130" cy="247015"/>
    <xdr:sp macro="" textlink="">
      <xdr:nvSpPr>
        <xdr:cNvPr id="318" name="n_4aveValue【公営住宅】&#10;有形固定資産減価償却率">
          <a:extLst>
            <a:ext uri="{FF2B5EF4-FFF2-40B4-BE49-F238E27FC236}">
              <a16:creationId xmlns:a16="http://schemas.microsoft.com/office/drawing/2014/main" id="{00000000-0008-0000-0F00-00003E010000}"/>
            </a:ext>
          </a:extLst>
        </xdr:cNvPr>
        <xdr:cNvSpPr txBox="1"/>
      </xdr:nvSpPr>
      <xdr:spPr>
        <a:xfrm>
          <a:off x="851535" y="1370520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87</xdr:row>
      <xdr:rowOff>8890</xdr:rowOff>
    </xdr:from>
    <xdr:ext cx="399415" cy="253365"/>
    <xdr:sp macro="" textlink="">
      <xdr:nvSpPr>
        <xdr:cNvPr id="319" name="n_1mainValue【公営住宅】&#10;有形固定資産減価償却率">
          <a:extLst>
            <a:ext uri="{FF2B5EF4-FFF2-40B4-BE49-F238E27FC236}">
              <a16:creationId xmlns:a16="http://schemas.microsoft.com/office/drawing/2014/main" id="{00000000-0008-0000-0F00-00003F010000}"/>
            </a:ext>
          </a:extLst>
        </xdr:cNvPr>
        <xdr:cNvSpPr txBox="1"/>
      </xdr:nvSpPr>
      <xdr:spPr>
        <a:xfrm>
          <a:off x="3239135" y="145973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87</xdr:row>
      <xdr:rowOff>0</xdr:rowOff>
    </xdr:from>
    <xdr:ext cx="399415" cy="253365"/>
    <xdr:sp macro="" textlink="">
      <xdr:nvSpPr>
        <xdr:cNvPr id="320" name="n_2mainValue【公営住宅】&#10;有形固定資産減価償却率">
          <a:extLst>
            <a:ext uri="{FF2B5EF4-FFF2-40B4-BE49-F238E27FC236}">
              <a16:creationId xmlns:a16="http://schemas.microsoft.com/office/drawing/2014/main" id="{00000000-0008-0000-0F00-000040010000}"/>
            </a:ext>
          </a:extLst>
        </xdr:cNvPr>
        <xdr:cNvSpPr txBox="1"/>
      </xdr:nvSpPr>
      <xdr:spPr>
        <a:xfrm>
          <a:off x="2439035" y="1458849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158750</xdr:rowOff>
    </xdr:from>
    <xdr:ext cx="399415" cy="247650"/>
    <xdr:sp macro="" textlink="">
      <xdr:nvSpPr>
        <xdr:cNvPr id="321" name="n_3mainValue【公営住宅】&#10;有形固定資産減価償却率">
          <a:extLst>
            <a:ext uri="{FF2B5EF4-FFF2-40B4-BE49-F238E27FC236}">
              <a16:creationId xmlns:a16="http://schemas.microsoft.com/office/drawing/2014/main" id="{00000000-0008-0000-0F00-000041010000}"/>
            </a:ext>
          </a:extLst>
        </xdr:cNvPr>
        <xdr:cNvSpPr txBox="1"/>
      </xdr:nvSpPr>
      <xdr:spPr>
        <a:xfrm>
          <a:off x="1645285" y="1457960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148590</xdr:rowOff>
    </xdr:from>
    <xdr:ext cx="405130" cy="247650"/>
    <xdr:sp macro="" textlink="">
      <xdr:nvSpPr>
        <xdr:cNvPr id="322" name="n_4mainValue【公営住宅】&#10;有形固定資産減価償却率">
          <a:extLst>
            <a:ext uri="{FF2B5EF4-FFF2-40B4-BE49-F238E27FC236}">
              <a16:creationId xmlns:a16="http://schemas.microsoft.com/office/drawing/2014/main" id="{00000000-0008-0000-0F00-000042010000}"/>
            </a:ext>
          </a:extLst>
        </xdr:cNvPr>
        <xdr:cNvSpPr txBox="1"/>
      </xdr:nvSpPr>
      <xdr:spPr>
        <a:xfrm>
          <a:off x="851535" y="1456944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4170" cy="21526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918200" y="12483465"/>
          <a:ext cx="3441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1645" cy="24765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527040" y="143935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1645" cy="24765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527040" y="140214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1645" cy="24765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527040" y="136486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1645" cy="24765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527040" y="132759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159385</xdr:rowOff>
    </xdr:from>
    <xdr:ext cx="461645" cy="24765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527040" y="129038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121920</xdr:rowOff>
    </xdr:from>
    <xdr:ext cx="525780" cy="247650"/>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5481955" y="1253109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5" name="【公営住宅】&#10;一人当たり面積グラフ枠">
          <a:extLst>
            <a:ext uri="{FF2B5EF4-FFF2-40B4-BE49-F238E27FC236}">
              <a16:creationId xmlns:a16="http://schemas.microsoft.com/office/drawing/2014/main" id="{00000000-0008-0000-0F00-000059010000}"/>
            </a:ext>
          </a:extLst>
        </xdr:cNvPr>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120015</xdr:rowOff>
    </xdr:from>
    <xdr:to>
      <xdr:col>54</xdr:col>
      <xdr:colOff>171450</xdr:colOff>
      <xdr:row>86</xdr:row>
      <xdr:rowOff>108585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9429750" y="13032105"/>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112395</xdr:rowOff>
    </xdr:from>
    <xdr:ext cx="464185" cy="253365"/>
    <xdr:sp macro="" textlink="">
      <xdr:nvSpPr>
        <xdr:cNvPr id="347" name="【公営住宅】&#10;一人当たり面積最小値テキスト">
          <a:extLst>
            <a:ext uri="{FF2B5EF4-FFF2-40B4-BE49-F238E27FC236}">
              <a16:creationId xmlns:a16="http://schemas.microsoft.com/office/drawing/2014/main" id="{00000000-0008-0000-0F00-00005B010000}"/>
            </a:ext>
          </a:extLst>
        </xdr:cNvPr>
        <xdr:cNvSpPr txBox="1"/>
      </xdr:nvSpPr>
      <xdr:spPr>
        <a:xfrm>
          <a:off x="9467850" y="145332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108585</xdr:rowOff>
    </xdr:from>
    <xdr:to>
      <xdr:col>55</xdr:col>
      <xdr:colOff>88900</xdr:colOff>
      <xdr:row>86</xdr:row>
      <xdr:rowOff>108585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9359900" y="14529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68580</xdr:rowOff>
    </xdr:from>
    <xdr:ext cx="464185" cy="247650"/>
    <xdr:sp macro="" textlink="">
      <xdr:nvSpPr>
        <xdr:cNvPr id="349" name="【公営住宅】&#10;一人当たり面積最大値テキスト">
          <a:extLst>
            <a:ext uri="{FF2B5EF4-FFF2-40B4-BE49-F238E27FC236}">
              <a16:creationId xmlns:a16="http://schemas.microsoft.com/office/drawing/2014/main" id="{00000000-0008-0000-0F00-00005D010000}"/>
            </a:ext>
          </a:extLst>
        </xdr:cNvPr>
        <xdr:cNvSpPr txBox="1"/>
      </xdr:nvSpPr>
      <xdr:spPr>
        <a:xfrm>
          <a:off x="9467850" y="12813030"/>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120015</xdr:rowOff>
    </xdr:from>
    <xdr:to>
      <xdr:col>55</xdr:col>
      <xdr:colOff>88900</xdr:colOff>
      <xdr:row>77</xdr:row>
      <xdr:rowOff>120015</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9359900" y="13032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57785</xdr:rowOff>
    </xdr:from>
    <xdr:ext cx="464185" cy="253365"/>
    <xdr:sp macro="" textlink="">
      <xdr:nvSpPr>
        <xdr:cNvPr id="351" name="【公営住宅】&#10;一人当たり面積平均値テキスト">
          <a:extLst>
            <a:ext uri="{FF2B5EF4-FFF2-40B4-BE49-F238E27FC236}">
              <a16:creationId xmlns:a16="http://schemas.microsoft.com/office/drawing/2014/main" id="{00000000-0008-0000-0F00-00005F010000}"/>
            </a:ext>
          </a:extLst>
        </xdr:cNvPr>
        <xdr:cNvSpPr txBox="1"/>
      </xdr:nvSpPr>
      <xdr:spPr>
        <a:xfrm>
          <a:off x="9467850" y="13975715"/>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35560</xdr:rowOff>
    </xdr:from>
    <xdr:to>
      <xdr:col>55</xdr:col>
      <xdr:colOff>50800</xdr:colOff>
      <xdr:row>84</xdr:row>
      <xdr:rowOff>134620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398000" y="141211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71755</xdr:rowOff>
    </xdr:from>
    <xdr:to>
      <xdr:col>50</xdr:col>
      <xdr:colOff>165100</xdr:colOff>
      <xdr:row>85</xdr:row>
      <xdr:rowOff>3175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36000" y="14157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54610</xdr:rowOff>
    </xdr:from>
    <xdr:to>
      <xdr:col>46</xdr:col>
      <xdr:colOff>38100</xdr:colOff>
      <xdr:row>84</xdr:row>
      <xdr:rowOff>153670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42250" y="141401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40640</xdr:rowOff>
    </xdr:from>
    <xdr:to>
      <xdr:col>41</xdr:col>
      <xdr:colOff>101600</xdr:colOff>
      <xdr:row>84</xdr:row>
      <xdr:rowOff>140335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029450" y="14126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73025</xdr:rowOff>
    </xdr:from>
    <xdr:to>
      <xdr:col>36</xdr:col>
      <xdr:colOff>165100</xdr:colOff>
      <xdr:row>85</xdr:row>
      <xdr:rowOff>4445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235700" y="14158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4765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25830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4765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153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4765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7152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6285" cy="24765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9088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4765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150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90170</xdr:rowOff>
    </xdr:from>
    <xdr:to>
      <xdr:col>55</xdr:col>
      <xdr:colOff>50800</xdr:colOff>
      <xdr:row>85</xdr:row>
      <xdr:rowOff>21590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398000" y="141757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69215</xdr:rowOff>
    </xdr:from>
    <xdr:ext cx="464185" cy="247650"/>
    <xdr:sp macro="" textlink="">
      <xdr:nvSpPr>
        <xdr:cNvPr id="363" name="【公営住宅】&#10;一人当たり面積該当値テキスト">
          <a:extLst>
            <a:ext uri="{FF2B5EF4-FFF2-40B4-BE49-F238E27FC236}">
              <a16:creationId xmlns:a16="http://schemas.microsoft.com/office/drawing/2014/main" id="{00000000-0008-0000-0F00-00006B010000}"/>
            </a:ext>
          </a:extLst>
        </xdr:cNvPr>
        <xdr:cNvSpPr txBox="1"/>
      </xdr:nvSpPr>
      <xdr:spPr>
        <a:xfrm>
          <a:off x="9467850" y="14154785"/>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95250</xdr:rowOff>
    </xdr:from>
    <xdr:to>
      <xdr:col>50</xdr:col>
      <xdr:colOff>165100</xdr:colOff>
      <xdr:row>85</xdr:row>
      <xdr:rowOff>27305</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36000" y="141808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140335</xdr:rowOff>
    </xdr:from>
    <xdr:to>
      <xdr:col>55</xdr:col>
      <xdr:colOff>0</xdr:colOff>
      <xdr:row>84</xdr:row>
      <xdr:rowOff>145415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686800" y="14225905"/>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98425</xdr:rowOff>
    </xdr:from>
    <xdr:to>
      <xdr:col>46</xdr:col>
      <xdr:colOff>38100</xdr:colOff>
      <xdr:row>85</xdr:row>
      <xdr:rowOff>30480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42250" y="141839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84</xdr:row>
      <xdr:rowOff>145415</xdr:rowOff>
    </xdr:from>
    <xdr:to>
      <xdr:col>50</xdr:col>
      <xdr:colOff>114300</xdr:colOff>
      <xdr:row>84</xdr:row>
      <xdr:rowOff>148590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86700" y="1423098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102870</xdr:rowOff>
    </xdr:from>
    <xdr:to>
      <xdr:col>41</xdr:col>
      <xdr:colOff>101600</xdr:colOff>
      <xdr:row>85</xdr:row>
      <xdr:rowOff>34290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029450" y="14188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148590</xdr:rowOff>
    </xdr:from>
    <xdr:to>
      <xdr:col>45</xdr:col>
      <xdr:colOff>171450</xdr:colOff>
      <xdr:row>84</xdr:row>
      <xdr:rowOff>151765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080250" y="1423416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105410</xdr:rowOff>
    </xdr:from>
    <xdr:to>
      <xdr:col>36</xdr:col>
      <xdr:colOff>165100</xdr:colOff>
      <xdr:row>85</xdr:row>
      <xdr:rowOff>36830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235700" y="14190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151765</xdr:rowOff>
    </xdr:from>
    <xdr:to>
      <xdr:col>41</xdr:col>
      <xdr:colOff>50800</xdr:colOff>
      <xdr:row>84</xdr:row>
      <xdr:rowOff>154305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286500" y="14237335"/>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19050</xdr:rowOff>
    </xdr:from>
    <xdr:ext cx="469900" cy="253365"/>
    <xdr:sp macro="" textlink="">
      <xdr:nvSpPr>
        <xdr:cNvPr id="372" name="n_1aveValue【公営住宅】&#10;一人当たり面積">
          <a:extLst>
            <a:ext uri="{FF2B5EF4-FFF2-40B4-BE49-F238E27FC236}">
              <a16:creationId xmlns:a16="http://schemas.microsoft.com/office/drawing/2014/main" id="{00000000-0008-0000-0F00-000074010000}"/>
            </a:ext>
          </a:extLst>
        </xdr:cNvPr>
        <xdr:cNvSpPr txBox="1"/>
      </xdr:nvSpPr>
      <xdr:spPr>
        <a:xfrm>
          <a:off x="8458200" y="139369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2540</xdr:rowOff>
    </xdr:from>
    <xdr:ext cx="469900" cy="253365"/>
    <xdr:sp macro="" textlink="">
      <xdr:nvSpPr>
        <xdr:cNvPr id="373" name="n_2aveValue【公営住宅】&#10;一人当たり面積">
          <a:extLst>
            <a:ext uri="{FF2B5EF4-FFF2-40B4-BE49-F238E27FC236}">
              <a16:creationId xmlns:a16="http://schemas.microsoft.com/office/drawing/2014/main" id="{00000000-0008-0000-0F00-000075010000}"/>
            </a:ext>
          </a:extLst>
        </xdr:cNvPr>
        <xdr:cNvSpPr txBox="1"/>
      </xdr:nvSpPr>
      <xdr:spPr>
        <a:xfrm>
          <a:off x="7677150" y="13920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156210</xdr:rowOff>
    </xdr:from>
    <xdr:ext cx="469900" cy="253365"/>
    <xdr:sp macro="" textlink="">
      <xdr:nvSpPr>
        <xdr:cNvPr id="374" name="n_3aveValue【公営住宅】&#10;一人当たり面積">
          <a:extLst>
            <a:ext uri="{FF2B5EF4-FFF2-40B4-BE49-F238E27FC236}">
              <a16:creationId xmlns:a16="http://schemas.microsoft.com/office/drawing/2014/main" id="{00000000-0008-0000-0F00-000076010000}"/>
            </a:ext>
          </a:extLst>
        </xdr:cNvPr>
        <xdr:cNvSpPr txBox="1"/>
      </xdr:nvSpPr>
      <xdr:spPr>
        <a:xfrm>
          <a:off x="6864350" y="139065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20320</xdr:rowOff>
    </xdr:from>
    <xdr:ext cx="469900" cy="253365"/>
    <xdr:sp macro="" textlink="">
      <xdr:nvSpPr>
        <xdr:cNvPr id="375" name="n_4aveValue【公営住宅】&#10;一人当たり面積">
          <a:extLst>
            <a:ext uri="{FF2B5EF4-FFF2-40B4-BE49-F238E27FC236}">
              <a16:creationId xmlns:a16="http://schemas.microsoft.com/office/drawing/2014/main" id="{00000000-0008-0000-0F00-000077010000}"/>
            </a:ext>
          </a:extLst>
        </xdr:cNvPr>
        <xdr:cNvSpPr txBox="1"/>
      </xdr:nvSpPr>
      <xdr:spPr>
        <a:xfrm>
          <a:off x="6070600" y="13938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18415</xdr:rowOff>
    </xdr:from>
    <xdr:ext cx="469900" cy="252095"/>
    <xdr:sp macro="" textlink="">
      <xdr:nvSpPr>
        <xdr:cNvPr id="376" name="n_1mainValue【公営住宅】&#10;一人当たり面積">
          <a:extLst>
            <a:ext uri="{FF2B5EF4-FFF2-40B4-BE49-F238E27FC236}">
              <a16:creationId xmlns:a16="http://schemas.microsoft.com/office/drawing/2014/main" id="{00000000-0008-0000-0F00-000078010000}"/>
            </a:ext>
          </a:extLst>
        </xdr:cNvPr>
        <xdr:cNvSpPr txBox="1"/>
      </xdr:nvSpPr>
      <xdr:spPr>
        <a:xfrm>
          <a:off x="8458200" y="142716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21590</xdr:rowOff>
    </xdr:from>
    <xdr:ext cx="469900" cy="252730"/>
    <xdr:sp macro="" textlink="">
      <xdr:nvSpPr>
        <xdr:cNvPr id="377" name="n_2mainValue【公営住宅】&#10;一人当たり面積">
          <a:extLst>
            <a:ext uri="{FF2B5EF4-FFF2-40B4-BE49-F238E27FC236}">
              <a16:creationId xmlns:a16="http://schemas.microsoft.com/office/drawing/2014/main" id="{00000000-0008-0000-0F00-000079010000}"/>
            </a:ext>
          </a:extLst>
        </xdr:cNvPr>
        <xdr:cNvSpPr txBox="1"/>
      </xdr:nvSpPr>
      <xdr:spPr>
        <a:xfrm>
          <a:off x="7677150" y="142748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25400</xdr:rowOff>
    </xdr:from>
    <xdr:ext cx="469900" cy="253365"/>
    <xdr:sp macro="" textlink="">
      <xdr:nvSpPr>
        <xdr:cNvPr id="378" name="n_3mainValue【公営住宅】&#10;一人当たり面積">
          <a:extLst>
            <a:ext uri="{FF2B5EF4-FFF2-40B4-BE49-F238E27FC236}">
              <a16:creationId xmlns:a16="http://schemas.microsoft.com/office/drawing/2014/main" id="{00000000-0008-0000-0F00-00007A010000}"/>
            </a:ext>
          </a:extLst>
        </xdr:cNvPr>
        <xdr:cNvSpPr txBox="1"/>
      </xdr:nvSpPr>
      <xdr:spPr>
        <a:xfrm>
          <a:off x="6864350" y="142786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28575</xdr:rowOff>
    </xdr:from>
    <xdr:ext cx="469900" cy="247650"/>
    <xdr:sp macro="" textlink="">
      <xdr:nvSpPr>
        <xdr:cNvPr id="379" name="n_4mainValue【公営住宅】&#10;一人当たり面積">
          <a:extLst>
            <a:ext uri="{FF2B5EF4-FFF2-40B4-BE49-F238E27FC236}">
              <a16:creationId xmlns:a16="http://schemas.microsoft.com/office/drawing/2014/main" id="{00000000-0008-0000-0F00-00007B010000}"/>
            </a:ext>
          </a:extLst>
        </xdr:cNvPr>
        <xdr:cNvSpPr txBox="1"/>
      </xdr:nvSpPr>
      <xdr:spPr>
        <a:xfrm>
          <a:off x="6070600" y="1428178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1645" cy="247650"/>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797540" y="73158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90805</xdr:rowOff>
    </xdr:from>
    <xdr:to>
      <xdr:col>89</xdr:col>
      <xdr:colOff>171450</xdr:colOff>
      <xdr:row>42</xdr:row>
      <xdr:rowOff>90805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118745</xdr:rowOff>
    </xdr:from>
    <xdr:ext cx="461645" cy="25336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797540" y="699579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106680</xdr:rowOff>
    </xdr:from>
    <xdr:to>
      <xdr:col>89</xdr:col>
      <xdr:colOff>171450</xdr:colOff>
      <xdr:row>40</xdr:row>
      <xdr:rowOff>106680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134620</xdr:rowOff>
    </xdr:from>
    <xdr:ext cx="397510" cy="25336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0842625" y="6676390"/>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122555</xdr:rowOff>
    </xdr:from>
    <xdr:to>
      <xdr:col>89</xdr:col>
      <xdr:colOff>171450</xdr:colOff>
      <xdr:row>38</xdr:row>
      <xdr:rowOff>122555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151130</xdr:rowOff>
    </xdr:from>
    <xdr:ext cx="397510" cy="25336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842625" y="6357620"/>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138430</xdr:rowOff>
    </xdr:from>
    <xdr:to>
      <xdr:col>89</xdr:col>
      <xdr:colOff>171450</xdr:colOff>
      <xdr:row>36</xdr:row>
      <xdr:rowOff>138430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167005</xdr:rowOff>
    </xdr:from>
    <xdr:ext cx="397510" cy="25273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842625" y="6038215"/>
          <a:ext cx="3975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154305</xdr:rowOff>
    </xdr:from>
    <xdr:to>
      <xdr:col>89</xdr:col>
      <xdr:colOff>171450</xdr:colOff>
      <xdr:row>34</xdr:row>
      <xdr:rowOff>154305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397510" cy="24765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0842625" y="571944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171450</xdr:colOff>
      <xdr:row>33</xdr:row>
      <xdr:rowOff>2540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31115</xdr:rowOff>
    </xdr:from>
    <xdr:ext cx="339090" cy="247650"/>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0906760" y="5399405"/>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74295</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F00-0000A4010000}"/>
            </a:ext>
          </a:extLst>
        </xdr:cNvPr>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8890</xdr:rowOff>
    </xdr:from>
    <xdr:to>
      <xdr:col>85</xdr:col>
      <xdr:colOff>126365</xdr:colOff>
      <xdr:row>42</xdr:row>
      <xdr:rowOff>90805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4699615" y="5544820"/>
          <a:ext cx="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94615</xdr:rowOff>
    </xdr:from>
    <xdr:ext cx="464185" cy="25336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F00-0000A6010000}"/>
            </a:ext>
          </a:extLst>
        </xdr:cNvPr>
        <xdr:cNvSpPr txBox="1"/>
      </xdr:nvSpPr>
      <xdr:spPr>
        <a:xfrm>
          <a:off x="14738350" y="71393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90805</xdr:rowOff>
    </xdr:from>
    <xdr:to>
      <xdr:col>86</xdr:col>
      <xdr:colOff>25400</xdr:colOff>
      <xdr:row>42</xdr:row>
      <xdr:rowOff>90805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4611350" y="713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125095</xdr:rowOff>
    </xdr:from>
    <xdr:ext cx="334645" cy="247650"/>
    <xdr:sp macro="" textlink="">
      <xdr:nvSpPr>
        <xdr:cNvPr id="424" name="【認定こども園・幼稚園・保育所】&#10;有形固定資産減価償却率最大値テキスト">
          <a:extLst>
            <a:ext uri="{FF2B5EF4-FFF2-40B4-BE49-F238E27FC236}">
              <a16:creationId xmlns:a16="http://schemas.microsoft.com/office/drawing/2014/main" id="{00000000-0008-0000-0F00-0000A8010000}"/>
            </a:ext>
          </a:extLst>
        </xdr:cNvPr>
        <xdr:cNvSpPr txBox="1"/>
      </xdr:nvSpPr>
      <xdr:spPr>
        <a:xfrm>
          <a:off x="14738350" y="5325745"/>
          <a:ext cx="334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8890</xdr:rowOff>
    </xdr:from>
    <xdr:to>
      <xdr:col>86</xdr:col>
      <xdr:colOff>25400</xdr:colOff>
      <xdr:row>33</xdr:row>
      <xdr:rowOff>8890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4611350" y="5544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17145</xdr:rowOff>
    </xdr:from>
    <xdr:ext cx="399415" cy="25336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F00-0000AA010000}"/>
            </a:ext>
          </a:extLst>
        </xdr:cNvPr>
        <xdr:cNvSpPr txBox="1"/>
      </xdr:nvSpPr>
      <xdr:spPr>
        <a:xfrm>
          <a:off x="14738350" y="622363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162560</xdr:rowOff>
    </xdr:from>
    <xdr:to>
      <xdr:col>85</xdr:col>
      <xdr:colOff>171450</xdr:colOff>
      <xdr:row>38</xdr:row>
      <xdr:rowOff>93980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649450" y="63690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167005</xdr:rowOff>
    </xdr:from>
    <xdr:to>
      <xdr:col>81</xdr:col>
      <xdr:colOff>101600</xdr:colOff>
      <xdr:row>38</xdr:row>
      <xdr:rowOff>98425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887450" y="6373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53975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093700" y="63290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100965</xdr:rowOff>
    </xdr:from>
    <xdr:to>
      <xdr:col>72</xdr:col>
      <xdr:colOff>38100</xdr:colOff>
      <xdr:row>38</xdr:row>
      <xdr:rowOff>33020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299950" y="63074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92075</xdr:rowOff>
    </xdr:from>
    <xdr:to>
      <xdr:col>67</xdr:col>
      <xdr:colOff>101600</xdr:colOff>
      <xdr:row>38</xdr:row>
      <xdr:rowOff>23495</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1487150" y="62985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4765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52880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6285" cy="24765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766800" y="745236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4765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9730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4765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1729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6285" cy="24765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1366500" y="745236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93980</xdr:rowOff>
    </xdr:from>
    <xdr:to>
      <xdr:col>85</xdr:col>
      <xdr:colOff>171450</xdr:colOff>
      <xdr:row>41</xdr:row>
      <xdr:rowOff>25400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649450" y="68033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73025</xdr:rowOff>
    </xdr:from>
    <xdr:ext cx="399415" cy="25336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F00-0000B6010000}"/>
            </a:ext>
          </a:extLst>
        </xdr:cNvPr>
        <xdr:cNvSpPr txBox="1"/>
      </xdr:nvSpPr>
      <xdr:spPr>
        <a:xfrm>
          <a:off x="14738350" y="67824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82550</xdr:rowOff>
    </xdr:from>
    <xdr:to>
      <xdr:col>81</xdr:col>
      <xdr:colOff>101600</xdr:colOff>
      <xdr:row>41</xdr:row>
      <xdr:rowOff>14605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887450" y="67919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132080</xdr:rowOff>
    </xdr:from>
    <xdr:to>
      <xdr:col>85</xdr:col>
      <xdr:colOff>127000</xdr:colOff>
      <xdr:row>40</xdr:row>
      <xdr:rowOff>143510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938250" y="684149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152400</xdr:rowOff>
    </xdr:from>
    <xdr:to>
      <xdr:col>76</xdr:col>
      <xdr:colOff>165100</xdr:colOff>
      <xdr:row>40</xdr:row>
      <xdr:rowOff>84455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093700" y="6694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34925</xdr:rowOff>
    </xdr:from>
    <xdr:to>
      <xdr:col>81</xdr:col>
      <xdr:colOff>50800</xdr:colOff>
      <xdr:row>40</xdr:row>
      <xdr:rowOff>132080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144500" y="6744335"/>
          <a:ext cx="79375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122555</xdr:rowOff>
    </xdr:from>
    <xdr:to>
      <xdr:col>72</xdr:col>
      <xdr:colOff>38100</xdr:colOff>
      <xdr:row>40</xdr:row>
      <xdr:rowOff>53975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299950" y="66643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40</xdr:row>
      <xdr:rowOff>4445</xdr:rowOff>
    </xdr:from>
    <xdr:to>
      <xdr:col>76</xdr:col>
      <xdr:colOff>114300</xdr:colOff>
      <xdr:row>40</xdr:row>
      <xdr:rowOff>34925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344400" y="6713855"/>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75565</xdr:rowOff>
    </xdr:from>
    <xdr:to>
      <xdr:col>67</xdr:col>
      <xdr:colOff>101600</xdr:colOff>
      <xdr:row>40</xdr:row>
      <xdr:rowOff>6985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1487150" y="6617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125730</xdr:rowOff>
    </xdr:from>
    <xdr:to>
      <xdr:col>71</xdr:col>
      <xdr:colOff>171450</xdr:colOff>
      <xdr:row>40</xdr:row>
      <xdr:rowOff>4445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1537950" y="6667500"/>
          <a:ext cx="8064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114935</xdr:rowOff>
    </xdr:from>
    <xdr:ext cx="399415" cy="253365"/>
    <xdr:sp macro="" textlink="">
      <xdr:nvSpPr>
        <xdr:cNvPr id="447" name="n_1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3742035" y="61537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70485</xdr:rowOff>
    </xdr:from>
    <xdr:ext cx="399415" cy="247650"/>
    <xdr:sp macro="" textlink="">
      <xdr:nvSpPr>
        <xdr:cNvPr id="448" name="n_2ave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2960985" y="610933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49530</xdr:rowOff>
    </xdr:from>
    <xdr:ext cx="405130" cy="247650"/>
    <xdr:sp macro="" textlink="">
      <xdr:nvSpPr>
        <xdr:cNvPr id="449" name="n_3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2167235" y="608838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39370</xdr:rowOff>
    </xdr:from>
    <xdr:ext cx="399415" cy="253365"/>
    <xdr:sp macro="" textlink="">
      <xdr:nvSpPr>
        <xdr:cNvPr id="450" name="n_4ave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1354435" y="60782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5715</xdr:rowOff>
    </xdr:from>
    <xdr:ext cx="399415" cy="253365"/>
    <xdr:sp macro="" textlink="">
      <xdr:nvSpPr>
        <xdr:cNvPr id="451" name="n_1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3742035" y="688276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75565</xdr:rowOff>
    </xdr:from>
    <xdr:ext cx="399415" cy="253365"/>
    <xdr:sp macro="" textlink="">
      <xdr:nvSpPr>
        <xdr:cNvPr id="452" name="n_2main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2960985" y="67849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45085</xdr:rowOff>
    </xdr:from>
    <xdr:ext cx="405130" cy="253365"/>
    <xdr:sp macro="" textlink="">
      <xdr:nvSpPr>
        <xdr:cNvPr id="453" name="n_3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2167235" y="67544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166370</xdr:rowOff>
    </xdr:from>
    <xdr:ext cx="399415" cy="253365"/>
    <xdr:sp macro="" textlink="">
      <xdr:nvSpPr>
        <xdr:cNvPr id="454" name="n_4mainValue【認定こども園・幼稚園・保育所】&#10;有形固定資産減価償却率">
          <a:extLst>
            <a:ext uri="{FF2B5EF4-FFF2-40B4-BE49-F238E27FC236}">
              <a16:creationId xmlns:a16="http://schemas.microsoft.com/office/drawing/2014/main" id="{00000000-0008-0000-0F00-0000C6010000}"/>
            </a:ext>
          </a:extLst>
        </xdr:cNvPr>
        <xdr:cNvSpPr txBox="1"/>
      </xdr:nvSpPr>
      <xdr:spPr>
        <a:xfrm>
          <a:off x="11354435" y="67081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170" cy="2203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6440150" y="5033010"/>
          <a:ext cx="3441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37465</xdr:rowOff>
    </xdr:from>
    <xdr:to>
      <xdr:col>120</xdr:col>
      <xdr:colOff>114300</xdr:colOff>
      <xdr:row>42</xdr:row>
      <xdr:rowOff>37465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66040</xdr:rowOff>
    </xdr:from>
    <xdr:ext cx="461645" cy="24765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6048990" y="69430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28575</xdr:rowOff>
    </xdr:from>
    <xdr:ext cx="461645" cy="24765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6048990" y="65703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37</xdr:row>
      <xdr:rowOff>130175</xdr:rowOff>
    </xdr:from>
    <xdr:to>
      <xdr:col>120</xdr:col>
      <xdr:colOff>114300</xdr:colOff>
      <xdr:row>37</xdr:row>
      <xdr:rowOff>130175</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159385</xdr:rowOff>
    </xdr:from>
    <xdr:ext cx="461645" cy="24765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6048990" y="61982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35</xdr:row>
      <xdr:rowOff>93345</xdr:rowOff>
    </xdr:from>
    <xdr:to>
      <xdr:col>120</xdr:col>
      <xdr:colOff>114300</xdr:colOff>
      <xdr:row>35</xdr:row>
      <xdr:rowOff>93345</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121920</xdr:rowOff>
    </xdr:from>
    <xdr:ext cx="461645" cy="24765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6048990" y="58254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33</xdr:row>
      <xdr:rowOff>55880</xdr:rowOff>
    </xdr:from>
    <xdr:to>
      <xdr:col>120</xdr:col>
      <xdr:colOff>114300</xdr:colOff>
      <xdr:row>33</xdr:row>
      <xdr:rowOff>55880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84455</xdr:rowOff>
    </xdr:from>
    <xdr:ext cx="461645" cy="24765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6048990" y="54527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1645" cy="247650"/>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6048990" y="50806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77" name="【認定こども園・幼稚園・保育所】&#10;一人当たり面積グラフ枠">
          <a:extLst>
            <a:ext uri="{FF2B5EF4-FFF2-40B4-BE49-F238E27FC236}">
              <a16:creationId xmlns:a16="http://schemas.microsoft.com/office/drawing/2014/main" id="{00000000-0008-0000-0F00-0000DD010000}"/>
            </a:ext>
          </a:extLst>
        </xdr:cNvPr>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61595</xdr:rowOff>
    </xdr:from>
    <xdr:to>
      <xdr:col>116</xdr:col>
      <xdr:colOff>62865</xdr:colOff>
      <xdr:row>41</xdr:row>
      <xdr:rowOff>140335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9951065" y="5765165"/>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144145</xdr:rowOff>
    </xdr:from>
    <xdr:ext cx="464185" cy="247650"/>
    <xdr:sp macro="" textlink="">
      <xdr:nvSpPr>
        <xdr:cNvPr id="479" name="【認定こども園・幼稚園・保育所】&#10;一人当たり面積最小値テキスト">
          <a:extLst>
            <a:ext uri="{FF2B5EF4-FFF2-40B4-BE49-F238E27FC236}">
              <a16:creationId xmlns:a16="http://schemas.microsoft.com/office/drawing/2014/main" id="{00000000-0008-0000-0F00-0000DF010000}"/>
            </a:ext>
          </a:extLst>
        </xdr:cNvPr>
        <xdr:cNvSpPr txBox="1"/>
      </xdr:nvSpPr>
      <xdr:spPr>
        <a:xfrm>
          <a:off x="19989800" y="7021195"/>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140335</xdr:rowOff>
    </xdr:from>
    <xdr:to>
      <xdr:col>116</xdr:col>
      <xdr:colOff>152400</xdr:colOff>
      <xdr:row>41</xdr:row>
      <xdr:rowOff>140335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9881850" y="7017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10160</xdr:rowOff>
    </xdr:from>
    <xdr:ext cx="464185" cy="247650"/>
    <xdr:sp macro="" textlink="">
      <xdr:nvSpPr>
        <xdr:cNvPr id="481" name="【認定こども園・幼稚園・保育所】&#10;一人当たり面積最大値テキスト">
          <a:extLst>
            <a:ext uri="{FF2B5EF4-FFF2-40B4-BE49-F238E27FC236}">
              <a16:creationId xmlns:a16="http://schemas.microsoft.com/office/drawing/2014/main" id="{00000000-0008-0000-0F00-0000E1010000}"/>
            </a:ext>
          </a:extLst>
        </xdr:cNvPr>
        <xdr:cNvSpPr txBox="1"/>
      </xdr:nvSpPr>
      <xdr:spPr>
        <a:xfrm>
          <a:off x="19989800" y="5546090"/>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61595</xdr:rowOff>
    </xdr:from>
    <xdr:to>
      <xdr:col>116</xdr:col>
      <xdr:colOff>152400</xdr:colOff>
      <xdr:row>34</xdr:row>
      <xdr:rowOff>61595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9881850" y="5765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76835</xdr:rowOff>
    </xdr:from>
    <xdr:ext cx="464185" cy="253365"/>
    <xdr:sp macro="" textlink="">
      <xdr:nvSpPr>
        <xdr:cNvPr id="483" name="【認定こども園・幼稚園・保育所】&#10;一人当たり面積平均値テキスト">
          <a:extLst>
            <a:ext uri="{FF2B5EF4-FFF2-40B4-BE49-F238E27FC236}">
              <a16:creationId xmlns:a16="http://schemas.microsoft.com/office/drawing/2014/main" id="{00000000-0008-0000-0F00-0000E3010000}"/>
            </a:ext>
          </a:extLst>
        </xdr:cNvPr>
        <xdr:cNvSpPr txBox="1"/>
      </xdr:nvSpPr>
      <xdr:spPr>
        <a:xfrm>
          <a:off x="19989800" y="6618605"/>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97790</xdr:rowOff>
    </xdr:from>
    <xdr:to>
      <xdr:col>116</xdr:col>
      <xdr:colOff>114300</xdr:colOff>
      <xdr:row>40</xdr:row>
      <xdr:rowOff>29845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9900900" y="6639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130175</xdr:rowOff>
    </xdr:from>
    <xdr:to>
      <xdr:col>112</xdr:col>
      <xdr:colOff>38100</xdr:colOff>
      <xdr:row>40</xdr:row>
      <xdr:rowOff>61595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9157950" y="66719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109220</xdr:rowOff>
    </xdr:from>
    <xdr:to>
      <xdr:col>107</xdr:col>
      <xdr:colOff>101600</xdr:colOff>
      <xdr:row>40</xdr:row>
      <xdr:rowOff>40640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8345150" y="66509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149225</xdr:rowOff>
    </xdr:from>
    <xdr:to>
      <xdr:col>102</xdr:col>
      <xdr:colOff>165100</xdr:colOff>
      <xdr:row>40</xdr:row>
      <xdr:rowOff>80645</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7551400" y="6690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142875</xdr:rowOff>
    </xdr:from>
    <xdr:to>
      <xdr:col>98</xdr:col>
      <xdr:colOff>38100</xdr:colOff>
      <xdr:row>40</xdr:row>
      <xdr:rowOff>74295</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6757650" y="66846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47650"/>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97802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47650"/>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90309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6285" cy="24765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224500" y="745236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4765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4307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4765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6630650" y="7452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34925</xdr:rowOff>
    </xdr:from>
    <xdr:to>
      <xdr:col>116</xdr:col>
      <xdr:colOff>114300</xdr:colOff>
      <xdr:row>39</xdr:row>
      <xdr:rowOff>133985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9900900" y="6576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57150</xdr:rowOff>
    </xdr:from>
    <xdr:ext cx="464185" cy="253365"/>
    <xdr:sp macro="" textlink="">
      <xdr:nvSpPr>
        <xdr:cNvPr id="495" name="【認定こども園・幼稚園・保育所】&#10;一人当たり面積該当値テキスト">
          <a:extLst>
            <a:ext uri="{FF2B5EF4-FFF2-40B4-BE49-F238E27FC236}">
              <a16:creationId xmlns:a16="http://schemas.microsoft.com/office/drawing/2014/main" id="{00000000-0008-0000-0F00-0000EF010000}"/>
            </a:ext>
          </a:extLst>
        </xdr:cNvPr>
        <xdr:cNvSpPr txBox="1"/>
      </xdr:nvSpPr>
      <xdr:spPr>
        <a:xfrm>
          <a:off x="19989800" y="64312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41910</xdr:rowOff>
    </xdr:from>
    <xdr:to>
      <xdr:col>112</xdr:col>
      <xdr:colOff>38100</xdr:colOff>
      <xdr:row>39</xdr:row>
      <xdr:rowOff>141605</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157950" y="65836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39</xdr:row>
      <xdr:rowOff>84455</xdr:rowOff>
    </xdr:from>
    <xdr:to>
      <xdr:col>116</xdr:col>
      <xdr:colOff>63500</xdr:colOff>
      <xdr:row>39</xdr:row>
      <xdr:rowOff>92075</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202400" y="6626225"/>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47625</xdr:rowOff>
    </xdr:from>
    <xdr:to>
      <xdr:col>107</xdr:col>
      <xdr:colOff>101600</xdr:colOff>
      <xdr:row>39</xdr:row>
      <xdr:rowOff>146685</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34515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92075</xdr:rowOff>
    </xdr:from>
    <xdr:to>
      <xdr:col>111</xdr:col>
      <xdr:colOff>171450</xdr:colOff>
      <xdr:row>39</xdr:row>
      <xdr:rowOff>96520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8395950" y="663384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53340</xdr:rowOff>
    </xdr:from>
    <xdr:to>
      <xdr:col>102</xdr:col>
      <xdr:colOff>165100</xdr:colOff>
      <xdr:row>39</xdr:row>
      <xdr:rowOff>152400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7551400" y="6595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96520</xdr:rowOff>
    </xdr:from>
    <xdr:to>
      <xdr:col>107</xdr:col>
      <xdr:colOff>50800</xdr:colOff>
      <xdr:row>39</xdr:row>
      <xdr:rowOff>103505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7602200" y="663829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71120</xdr:rowOff>
    </xdr:from>
    <xdr:to>
      <xdr:col>98</xdr:col>
      <xdr:colOff>38100</xdr:colOff>
      <xdr:row>40</xdr:row>
      <xdr:rowOff>2540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6757650" y="66128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39</xdr:row>
      <xdr:rowOff>103505</xdr:rowOff>
    </xdr:from>
    <xdr:to>
      <xdr:col>102</xdr:col>
      <xdr:colOff>114300</xdr:colOff>
      <xdr:row>39</xdr:row>
      <xdr:rowOff>120015</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6802100" y="6645275"/>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53340</xdr:rowOff>
    </xdr:from>
    <xdr:ext cx="469900" cy="247650"/>
    <xdr:sp macro="" textlink="">
      <xdr:nvSpPr>
        <xdr:cNvPr id="504" name="n_1ave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18980150" y="676275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32385</xdr:rowOff>
    </xdr:from>
    <xdr:ext cx="469900" cy="247650"/>
    <xdr:sp macro="" textlink="">
      <xdr:nvSpPr>
        <xdr:cNvPr id="505" name="n_2ave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18180050" y="674179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72390</xdr:rowOff>
    </xdr:from>
    <xdr:ext cx="469900" cy="247650"/>
    <xdr:sp macro="" textlink="">
      <xdr:nvSpPr>
        <xdr:cNvPr id="506" name="n_3ave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17386300" y="678180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66040</xdr:rowOff>
    </xdr:from>
    <xdr:ext cx="469900" cy="247650"/>
    <xdr:sp macro="" textlink="">
      <xdr:nvSpPr>
        <xdr:cNvPr id="507" name="n_4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16592550" y="677545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157480</xdr:rowOff>
    </xdr:from>
    <xdr:ext cx="469900" cy="253365"/>
    <xdr:sp macro="" textlink="">
      <xdr:nvSpPr>
        <xdr:cNvPr id="508" name="n_1main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8980150" y="6363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162560</xdr:rowOff>
    </xdr:from>
    <xdr:ext cx="469900" cy="247650"/>
    <xdr:sp macro="" textlink="">
      <xdr:nvSpPr>
        <xdr:cNvPr id="509" name="n_2main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18180050" y="636905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1270</xdr:rowOff>
    </xdr:from>
    <xdr:ext cx="469900" cy="253365"/>
    <xdr:sp macro="" textlink="">
      <xdr:nvSpPr>
        <xdr:cNvPr id="510" name="n_3main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17386300" y="63754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38</xdr:row>
      <xdr:rowOff>18415</xdr:rowOff>
    </xdr:from>
    <xdr:ext cx="469900" cy="252095"/>
    <xdr:sp macro="" textlink="">
      <xdr:nvSpPr>
        <xdr:cNvPr id="511" name="n_4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16592550" y="63925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1645" cy="247650"/>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0797540" y="110407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74295</xdr:rowOff>
    </xdr:from>
    <xdr:to>
      <xdr:col>89</xdr:col>
      <xdr:colOff>171450</xdr:colOff>
      <xdr:row>64</xdr:row>
      <xdr:rowOff>74295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1207750" y="10807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103505</xdr:rowOff>
    </xdr:from>
    <xdr:ext cx="461645" cy="24765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0797540" y="106686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171450</xdr:colOff>
      <xdr:row>62</xdr:row>
      <xdr:rowOff>37465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1207750" y="104349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66040</xdr:rowOff>
    </xdr:from>
    <xdr:ext cx="397510" cy="24765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0842625" y="1029589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397510" cy="24765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0842625" y="992314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130175</xdr:rowOff>
    </xdr:from>
    <xdr:to>
      <xdr:col>89</xdr:col>
      <xdr:colOff>171450</xdr:colOff>
      <xdr:row>57</xdr:row>
      <xdr:rowOff>130175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1207750" y="9689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159385</xdr:rowOff>
    </xdr:from>
    <xdr:ext cx="397510" cy="24765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0842625" y="955103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93345</xdr:rowOff>
    </xdr:from>
    <xdr:to>
      <xdr:col>89</xdr:col>
      <xdr:colOff>171450</xdr:colOff>
      <xdr:row>55</xdr:row>
      <xdr:rowOff>93345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1207750" y="9317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121920</xdr:rowOff>
    </xdr:from>
    <xdr:ext cx="397510" cy="24765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0842625" y="917829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84455</xdr:rowOff>
    </xdr:from>
    <xdr:ext cx="339090" cy="24765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0906760" y="8805545"/>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535" name="【学校施設】&#10;有形固定資産減価償却率グラフ枠">
          <a:extLst>
            <a:ext uri="{FF2B5EF4-FFF2-40B4-BE49-F238E27FC236}">
              <a16:creationId xmlns:a16="http://schemas.microsoft.com/office/drawing/2014/main" id="{00000000-0008-0000-0F00-000017020000}"/>
            </a:ext>
          </a:extLst>
        </xdr:cNvPr>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154305</xdr:rowOff>
    </xdr:from>
    <xdr:to>
      <xdr:col>85</xdr:col>
      <xdr:colOff>126365</xdr:colOff>
      <xdr:row>63</xdr:row>
      <xdr:rowOff>156210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4699615" y="921067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160655</xdr:rowOff>
    </xdr:from>
    <xdr:ext cx="399415" cy="247650"/>
    <xdr:sp macro="" textlink="">
      <xdr:nvSpPr>
        <xdr:cNvPr id="537" name="【学校施設】&#10;有形固定資産減価償却率最小値テキスト">
          <a:extLst>
            <a:ext uri="{FF2B5EF4-FFF2-40B4-BE49-F238E27FC236}">
              <a16:creationId xmlns:a16="http://schemas.microsoft.com/office/drawing/2014/main" id="{00000000-0008-0000-0F00-000019020000}"/>
            </a:ext>
          </a:extLst>
        </xdr:cNvPr>
        <xdr:cNvSpPr txBox="1"/>
      </xdr:nvSpPr>
      <xdr:spPr>
        <a:xfrm>
          <a:off x="14738350" y="1072578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611350" y="10721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102870</xdr:rowOff>
    </xdr:from>
    <xdr:ext cx="399415" cy="247650"/>
    <xdr:sp macro="" textlink="">
      <xdr:nvSpPr>
        <xdr:cNvPr id="539" name="【学校施設】&#10;有形固定資産減価償却率最大値テキスト">
          <a:extLst>
            <a:ext uri="{FF2B5EF4-FFF2-40B4-BE49-F238E27FC236}">
              <a16:creationId xmlns:a16="http://schemas.microsoft.com/office/drawing/2014/main" id="{00000000-0008-0000-0F00-00001B020000}"/>
            </a:ext>
          </a:extLst>
        </xdr:cNvPr>
        <xdr:cNvSpPr txBox="1"/>
      </xdr:nvSpPr>
      <xdr:spPr>
        <a:xfrm>
          <a:off x="14738350" y="899160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611350" y="9210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2540</xdr:rowOff>
    </xdr:from>
    <xdr:ext cx="399415" cy="253365"/>
    <xdr:sp macro="" textlink="">
      <xdr:nvSpPr>
        <xdr:cNvPr id="541" name="【学校施設】&#10;有形固定資産減価償却率平均値テキスト">
          <a:extLst>
            <a:ext uri="{FF2B5EF4-FFF2-40B4-BE49-F238E27FC236}">
              <a16:creationId xmlns:a16="http://schemas.microsoft.com/office/drawing/2014/main" id="{00000000-0008-0000-0F00-00001D020000}"/>
            </a:ext>
          </a:extLst>
        </xdr:cNvPr>
        <xdr:cNvSpPr txBox="1"/>
      </xdr:nvSpPr>
      <xdr:spPr>
        <a:xfrm>
          <a:off x="14738350" y="9897110"/>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147955</xdr:rowOff>
    </xdr:from>
    <xdr:to>
      <xdr:col>85</xdr:col>
      <xdr:colOff>171450</xdr:colOff>
      <xdr:row>60</xdr:row>
      <xdr:rowOff>79375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4649450" y="100425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136525</xdr:rowOff>
    </xdr:from>
    <xdr:to>
      <xdr:col>81</xdr:col>
      <xdr:colOff>101600</xdr:colOff>
      <xdr:row>60</xdr:row>
      <xdr:rowOff>68580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3887450" y="10031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95885</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3093700" y="100590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138430</xdr:rowOff>
    </xdr:from>
    <xdr:to>
      <xdr:col>72</xdr:col>
      <xdr:colOff>38100</xdr:colOff>
      <xdr:row>60</xdr:row>
      <xdr:rowOff>70485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2299950" y="100330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95250</xdr:rowOff>
    </xdr:from>
    <xdr:to>
      <xdr:col>67</xdr:col>
      <xdr:colOff>101600</xdr:colOff>
      <xdr:row>60</xdr:row>
      <xdr:rowOff>27305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1487150" y="9989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47650"/>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452880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6285" cy="247650"/>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37668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47650"/>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9730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47650"/>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1729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6285" cy="24765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13665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62</xdr:row>
      <xdr:rowOff>52705</xdr:rowOff>
    </xdr:from>
    <xdr:to>
      <xdr:col>85</xdr:col>
      <xdr:colOff>171450</xdr:colOff>
      <xdr:row>62</xdr:row>
      <xdr:rowOff>151765</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4649450" y="104501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31750</xdr:rowOff>
    </xdr:from>
    <xdr:ext cx="399415" cy="247650"/>
    <xdr:sp macro="" textlink="">
      <xdr:nvSpPr>
        <xdr:cNvPr id="553" name="【学校施設】&#10;有形固定資産減価償却率該当値テキスト">
          <a:extLst>
            <a:ext uri="{FF2B5EF4-FFF2-40B4-BE49-F238E27FC236}">
              <a16:creationId xmlns:a16="http://schemas.microsoft.com/office/drawing/2014/main" id="{00000000-0008-0000-0F00-000029020000}"/>
            </a:ext>
          </a:extLst>
        </xdr:cNvPr>
        <xdr:cNvSpPr txBox="1"/>
      </xdr:nvSpPr>
      <xdr:spPr>
        <a:xfrm>
          <a:off x="14738350" y="1042924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43180</xdr:rowOff>
    </xdr:from>
    <xdr:to>
      <xdr:col>81</xdr:col>
      <xdr:colOff>101600</xdr:colOff>
      <xdr:row>62</xdr:row>
      <xdr:rowOff>142875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3887450" y="104406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93345</xdr:rowOff>
    </xdr:from>
    <xdr:to>
      <xdr:col>85</xdr:col>
      <xdr:colOff>127000</xdr:colOff>
      <xdr:row>62</xdr:row>
      <xdr:rowOff>102870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3938250" y="1049083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140335</xdr:rowOff>
    </xdr:from>
    <xdr:to>
      <xdr:col>76</xdr:col>
      <xdr:colOff>165100</xdr:colOff>
      <xdr:row>62</xdr:row>
      <xdr:rowOff>72390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3093700" y="10370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22225</xdr:rowOff>
    </xdr:from>
    <xdr:to>
      <xdr:col>81</xdr:col>
      <xdr:colOff>50800</xdr:colOff>
      <xdr:row>62</xdr:row>
      <xdr:rowOff>93345</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3144500" y="10419715"/>
          <a:ext cx="7937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13970</xdr:rowOff>
    </xdr:from>
    <xdr:to>
      <xdr:col>72</xdr:col>
      <xdr:colOff>38100</xdr:colOff>
      <xdr:row>62</xdr:row>
      <xdr:rowOff>113030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2299950" y="104114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62</xdr:row>
      <xdr:rowOff>22225</xdr:rowOff>
    </xdr:from>
    <xdr:to>
      <xdr:col>76</xdr:col>
      <xdr:colOff>114300</xdr:colOff>
      <xdr:row>62</xdr:row>
      <xdr:rowOff>62865</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12344400" y="10419715"/>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161290</xdr:rowOff>
    </xdr:from>
    <xdr:to>
      <xdr:col>67</xdr:col>
      <xdr:colOff>101600</xdr:colOff>
      <xdr:row>62</xdr:row>
      <xdr:rowOff>92710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1487150" y="10391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42545</xdr:rowOff>
    </xdr:from>
    <xdr:to>
      <xdr:col>71</xdr:col>
      <xdr:colOff>171450</xdr:colOff>
      <xdr:row>62</xdr:row>
      <xdr:rowOff>62865</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1537950" y="10440035"/>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84455</xdr:rowOff>
    </xdr:from>
    <xdr:ext cx="399415" cy="247650"/>
    <xdr:sp macro="" textlink="">
      <xdr:nvSpPr>
        <xdr:cNvPr id="562" name="n_1aveValue【学校施設】&#10;有形固定資産減価償却率">
          <a:extLst>
            <a:ext uri="{FF2B5EF4-FFF2-40B4-BE49-F238E27FC236}">
              <a16:creationId xmlns:a16="http://schemas.microsoft.com/office/drawing/2014/main" id="{00000000-0008-0000-0F00-000032020000}"/>
            </a:ext>
          </a:extLst>
        </xdr:cNvPr>
        <xdr:cNvSpPr txBox="1"/>
      </xdr:nvSpPr>
      <xdr:spPr>
        <a:xfrm>
          <a:off x="13742035" y="981138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112395</xdr:rowOff>
    </xdr:from>
    <xdr:ext cx="399415" cy="253365"/>
    <xdr:sp macro="" textlink="">
      <xdr:nvSpPr>
        <xdr:cNvPr id="563" name="n_2aveValue【学校施設】&#10;有形固定資産減価償却率">
          <a:extLst>
            <a:ext uri="{FF2B5EF4-FFF2-40B4-BE49-F238E27FC236}">
              <a16:creationId xmlns:a16="http://schemas.microsoft.com/office/drawing/2014/main" id="{00000000-0008-0000-0F00-000033020000}"/>
            </a:ext>
          </a:extLst>
        </xdr:cNvPr>
        <xdr:cNvSpPr txBox="1"/>
      </xdr:nvSpPr>
      <xdr:spPr>
        <a:xfrm>
          <a:off x="12960985" y="983932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86360</xdr:rowOff>
    </xdr:from>
    <xdr:ext cx="405130" cy="247650"/>
    <xdr:sp macro="" textlink="">
      <xdr:nvSpPr>
        <xdr:cNvPr id="564" name="n_3aveValue【学校施設】&#10;有形固定資産減価償却率">
          <a:extLst>
            <a:ext uri="{FF2B5EF4-FFF2-40B4-BE49-F238E27FC236}">
              <a16:creationId xmlns:a16="http://schemas.microsoft.com/office/drawing/2014/main" id="{00000000-0008-0000-0F00-000034020000}"/>
            </a:ext>
          </a:extLst>
        </xdr:cNvPr>
        <xdr:cNvSpPr txBox="1"/>
      </xdr:nvSpPr>
      <xdr:spPr>
        <a:xfrm>
          <a:off x="12167235" y="981329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43180</xdr:rowOff>
    </xdr:from>
    <xdr:ext cx="399415" cy="253365"/>
    <xdr:sp macro="" textlink="">
      <xdr:nvSpPr>
        <xdr:cNvPr id="565" name="n_4aveValue【学校施設】&#10;有形固定資産減価償却率">
          <a:extLst>
            <a:ext uri="{FF2B5EF4-FFF2-40B4-BE49-F238E27FC236}">
              <a16:creationId xmlns:a16="http://schemas.microsoft.com/office/drawing/2014/main" id="{00000000-0008-0000-0F00-000035020000}"/>
            </a:ext>
          </a:extLst>
        </xdr:cNvPr>
        <xdr:cNvSpPr txBox="1"/>
      </xdr:nvSpPr>
      <xdr:spPr>
        <a:xfrm>
          <a:off x="11354435" y="97701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133985</xdr:rowOff>
    </xdr:from>
    <xdr:ext cx="399415" cy="253365"/>
    <xdr:sp macro="" textlink="">
      <xdr:nvSpPr>
        <xdr:cNvPr id="566" name="n_1mainValue【学校施設】&#10;有形固定資産減価償却率">
          <a:extLst>
            <a:ext uri="{FF2B5EF4-FFF2-40B4-BE49-F238E27FC236}">
              <a16:creationId xmlns:a16="http://schemas.microsoft.com/office/drawing/2014/main" id="{00000000-0008-0000-0F00-000036020000}"/>
            </a:ext>
          </a:extLst>
        </xdr:cNvPr>
        <xdr:cNvSpPr txBox="1"/>
      </xdr:nvSpPr>
      <xdr:spPr>
        <a:xfrm>
          <a:off x="13742035" y="105314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62865</xdr:rowOff>
    </xdr:from>
    <xdr:ext cx="399415" cy="253365"/>
    <xdr:sp macro="" textlink="">
      <xdr:nvSpPr>
        <xdr:cNvPr id="567" name="n_2mainValue【学校施設】&#10;有形固定資産減価償却率">
          <a:extLst>
            <a:ext uri="{FF2B5EF4-FFF2-40B4-BE49-F238E27FC236}">
              <a16:creationId xmlns:a16="http://schemas.microsoft.com/office/drawing/2014/main" id="{00000000-0008-0000-0F00-000037020000}"/>
            </a:ext>
          </a:extLst>
        </xdr:cNvPr>
        <xdr:cNvSpPr txBox="1"/>
      </xdr:nvSpPr>
      <xdr:spPr>
        <a:xfrm>
          <a:off x="12960985" y="104603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104775</xdr:rowOff>
    </xdr:from>
    <xdr:ext cx="405130" cy="247650"/>
    <xdr:sp macro="" textlink="">
      <xdr:nvSpPr>
        <xdr:cNvPr id="568" name="n_3mainValue【学校施設】&#10;有形固定資産減価償却率">
          <a:extLst>
            <a:ext uri="{FF2B5EF4-FFF2-40B4-BE49-F238E27FC236}">
              <a16:creationId xmlns:a16="http://schemas.microsoft.com/office/drawing/2014/main" id="{00000000-0008-0000-0F00-000038020000}"/>
            </a:ext>
          </a:extLst>
        </xdr:cNvPr>
        <xdr:cNvSpPr txBox="1"/>
      </xdr:nvSpPr>
      <xdr:spPr>
        <a:xfrm>
          <a:off x="12167235" y="1050226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84455</xdr:rowOff>
    </xdr:from>
    <xdr:ext cx="399415" cy="247650"/>
    <xdr:sp macro="" textlink="">
      <xdr:nvSpPr>
        <xdr:cNvPr id="569" name="n_4mainValue【学校施設】&#10;有形固定資産減価償却率">
          <a:extLst>
            <a:ext uri="{FF2B5EF4-FFF2-40B4-BE49-F238E27FC236}">
              <a16:creationId xmlns:a16="http://schemas.microsoft.com/office/drawing/2014/main" id="{00000000-0008-0000-0F00-000039020000}"/>
            </a:ext>
          </a:extLst>
        </xdr:cNvPr>
        <xdr:cNvSpPr txBox="1"/>
      </xdr:nvSpPr>
      <xdr:spPr>
        <a:xfrm>
          <a:off x="11354435" y="1048194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4170" cy="2203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6440150" y="8758555"/>
          <a:ext cx="3441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140335</xdr:rowOff>
    </xdr:from>
    <xdr:ext cx="461645" cy="247650"/>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6048990" y="110407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128270</xdr:rowOff>
    </xdr:from>
    <xdr:to>
      <xdr:col>120</xdr:col>
      <xdr:colOff>114300</xdr:colOff>
      <xdr:row>64</xdr:row>
      <xdr:rowOff>128270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4592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156210</xdr:rowOff>
    </xdr:from>
    <xdr:ext cx="461645" cy="25336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6048990" y="1072134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143510</xdr:rowOff>
    </xdr:from>
    <xdr:to>
      <xdr:col>120</xdr:col>
      <xdr:colOff>114300</xdr:colOff>
      <xdr:row>62</xdr:row>
      <xdr:rowOff>143510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1645" cy="25336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6048990" y="1040193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160020</xdr:rowOff>
    </xdr:from>
    <xdr:to>
      <xdr:col>120</xdr:col>
      <xdr:colOff>114300</xdr:colOff>
      <xdr:row>60</xdr:row>
      <xdr:rowOff>160020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64592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20320</xdr:rowOff>
    </xdr:from>
    <xdr:ext cx="461645" cy="25336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048990" y="1008253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59</xdr:row>
      <xdr:rowOff>7620</xdr:rowOff>
    </xdr:from>
    <xdr:to>
      <xdr:col>120</xdr:col>
      <xdr:colOff>114300</xdr:colOff>
      <xdr:row>59</xdr:row>
      <xdr:rowOff>7620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36830</xdr:rowOff>
    </xdr:from>
    <xdr:ext cx="461645" cy="24765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6048990" y="976376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24130</xdr:rowOff>
    </xdr:from>
    <xdr:to>
      <xdr:col>120</xdr:col>
      <xdr:colOff>114300</xdr:colOff>
      <xdr:row>57</xdr:row>
      <xdr:rowOff>24130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52705</xdr:rowOff>
    </xdr:from>
    <xdr:ext cx="461645" cy="24765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048990" y="944435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55</xdr:row>
      <xdr:rowOff>39370</xdr:rowOff>
    </xdr:from>
    <xdr:to>
      <xdr:col>120</xdr:col>
      <xdr:colOff>114300</xdr:colOff>
      <xdr:row>55</xdr:row>
      <xdr:rowOff>39370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68580</xdr:rowOff>
    </xdr:from>
    <xdr:ext cx="461645" cy="247650"/>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6048990" y="912495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1645" cy="247650"/>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6048990" y="88055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95" name="【学校施設】&#10;一人当たり面積グラフ枠">
          <a:extLst>
            <a:ext uri="{FF2B5EF4-FFF2-40B4-BE49-F238E27FC236}">
              <a16:creationId xmlns:a16="http://schemas.microsoft.com/office/drawing/2014/main" id="{00000000-0008-0000-0F00-000053020000}"/>
            </a:ext>
          </a:extLst>
        </xdr:cNvPr>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141605</xdr:rowOff>
    </xdr:from>
    <xdr:to>
      <xdr:col>116</xdr:col>
      <xdr:colOff>62865</xdr:colOff>
      <xdr:row>64</xdr:row>
      <xdr:rowOff>146685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951065" y="936561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150495</xdr:rowOff>
    </xdr:from>
    <xdr:ext cx="464185" cy="253365"/>
    <xdr:sp macro="" textlink="">
      <xdr:nvSpPr>
        <xdr:cNvPr id="597" name="【学校施設】&#10;一人当たり面積最小値テキスト">
          <a:extLst>
            <a:ext uri="{FF2B5EF4-FFF2-40B4-BE49-F238E27FC236}">
              <a16:creationId xmlns:a16="http://schemas.microsoft.com/office/drawing/2014/main" id="{00000000-0008-0000-0F00-000055020000}"/>
            </a:ext>
          </a:extLst>
        </xdr:cNvPr>
        <xdr:cNvSpPr txBox="1"/>
      </xdr:nvSpPr>
      <xdr:spPr>
        <a:xfrm>
          <a:off x="19989800" y="108832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146685</xdr:rowOff>
    </xdr:from>
    <xdr:to>
      <xdr:col>116</xdr:col>
      <xdr:colOff>152400</xdr:colOff>
      <xdr:row>64</xdr:row>
      <xdr:rowOff>146685</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9881850" y="10879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89535</xdr:rowOff>
    </xdr:from>
    <xdr:ext cx="464185" cy="247650"/>
    <xdr:sp macro="" textlink="">
      <xdr:nvSpPr>
        <xdr:cNvPr id="599" name="【学校施設】&#10;一人当たり面積最大値テキスト">
          <a:extLst>
            <a:ext uri="{FF2B5EF4-FFF2-40B4-BE49-F238E27FC236}">
              <a16:creationId xmlns:a16="http://schemas.microsoft.com/office/drawing/2014/main" id="{00000000-0008-0000-0F00-000057020000}"/>
            </a:ext>
          </a:extLst>
        </xdr:cNvPr>
        <xdr:cNvSpPr txBox="1"/>
      </xdr:nvSpPr>
      <xdr:spPr>
        <a:xfrm>
          <a:off x="19989800" y="9145905"/>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141605</xdr:rowOff>
    </xdr:from>
    <xdr:to>
      <xdr:col>116</xdr:col>
      <xdr:colOff>152400</xdr:colOff>
      <xdr:row>55</xdr:row>
      <xdr:rowOff>141605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9881850" y="9365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149225</xdr:rowOff>
    </xdr:from>
    <xdr:ext cx="464185" cy="253365"/>
    <xdr:sp macro="" textlink="">
      <xdr:nvSpPr>
        <xdr:cNvPr id="601" name="【学校施設】&#10;一人当たり面積平均値テキスト">
          <a:extLst>
            <a:ext uri="{FF2B5EF4-FFF2-40B4-BE49-F238E27FC236}">
              <a16:creationId xmlns:a16="http://schemas.microsoft.com/office/drawing/2014/main" id="{00000000-0008-0000-0F00-000059020000}"/>
            </a:ext>
          </a:extLst>
        </xdr:cNvPr>
        <xdr:cNvSpPr txBox="1"/>
      </xdr:nvSpPr>
      <xdr:spPr>
        <a:xfrm>
          <a:off x="19989800" y="10211435"/>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127000</xdr:rowOff>
    </xdr:from>
    <xdr:to>
      <xdr:col>116</xdr:col>
      <xdr:colOff>114300</xdr:colOff>
      <xdr:row>62</xdr:row>
      <xdr:rowOff>58420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900900" y="10356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151130</xdr:rowOff>
    </xdr:from>
    <xdr:to>
      <xdr:col>112</xdr:col>
      <xdr:colOff>38100</xdr:colOff>
      <xdr:row>62</xdr:row>
      <xdr:rowOff>82550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9157950" y="10380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149225</xdr:rowOff>
    </xdr:from>
    <xdr:to>
      <xdr:col>107</xdr:col>
      <xdr:colOff>101600</xdr:colOff>
      <xdr:row>62</xdr:row>
      <xdr:rowOff>80645</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345150" y="10379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xdr:rowOff>
    </xdr:from>
    <xdr:to>
      <xdr:col>102</xdr:col>
      <xdr:colOff>165100</xdr:colOff>
      <xdr:row>62</xdr:row>
      <xdr:rowOff>108585</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7551400" y="10406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78740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6757650" y="10377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4765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97802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47650"/>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0309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6285" cy="247650"/>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2245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47650"/>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4307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47650"/>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66306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64</xdr:row>
      <xdr:rowOff>60960</xdr:rowOff>
    </xdr:from>
    <xdr:to>
      <xdr:col>116</xdr:col>
      <xdr:colOff>114300</xdr:colOff>
      <xdr:row>64</xdr:row>
      <xdr:rowOff>160655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9900900" y="10793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145415</xdr:rowOff>
    </xdr:from>
    <xdr:ext cx="464185" cy="247650"/>
    <xdr:sp macro="" textlink="">
      <xdr:nvSpPr>
        <xdr:cNvPr id="613" name="【学校施設】&#10;一人当たり面積該当値テキスト">
          <a:extLst>
            <a:ext uri="{FF2B5EF4-FFF2-40B4-BE49-F238E27FC236}">
              <a16:creationId xmlns:a16="http://schemas.microsoft.com/office/drawing/2014/main" id="{00000000-0008-0000-0F00-000065020000}"/>
            </a:ext>
          </a:extLst>
        </xdr:cNvPr>
        <xdr:cNvSpPr txBox="1"/>
      </xdr:nvSpPr>
      <xdr:spPr>
        <a:xfrm>
          <a:off x="19989800" y="10710545"/>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64</xdr:row>
      <xdr:rowOff>66675</xdr:rowOff>
    </xdr:from>
    <xdr:to>
      <xdr:col>112</xdr:col>
      <xdr:colOff>38100</xdr:colOff>
      <xdr:row>64</xdr:row>
      <xdr:rowOff>165735</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9157950" y="107994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64</xdr:row>
      <xdr:rowOff>110490</xdr:rowOff>
    </xdr:from>
    <xdr:to>
      <xdr:col>116</xdr:col>
      <xdr:colOff>63500</xdr:colOff>
      <xdr:row>64</xdr:row>
      <xdr:rowOff>116205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9202400" y="10843260"/>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70485</xdr:rowOff>
    </xdr:from>
    <xdr:to>
      <xdr:col>107</xdr:col>
      <xdr:colOff>101600</xdr:colOff>
      <xdr:row>65</xdr:row>
      <xdr:rowOff>1905</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8345150" y="108032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116205</xdr:rowOff>
    </xdr:from>
    <xdr:to>
      <xdr:col>111</xdr:col>
      <xdr:colOff>171450</xdr:colOff>
      <xdr:row>64</xdr:row>
      <xdr:rowOff>119380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8395950" y="1084897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74295</xdr:rowOff>
    </xdr:from>
    <xdr:to>
      <xdr:col>102</xdr:col>
      <xdr:colOff>165100</xdr:colOff>
      <xdr:row>65</xdr:row>
      <xdr:rowOff>5715</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7551400" y="10807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119380</xdr:rowOff>
    </xdr:from>
    <xdr:to>
      <xdr:col>107</xdr:col>
      <xdr:colOff>50800</xdr:colOff>
      <xdr:row>64</xdr:row>
      <xdr:rowOff>124460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7602200" y="1085215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76835</xdr:rowOff>
    </xdr:from>
    <xdr:to>
      <xdr:col>98</xdr:col>
      <xdr:colOff>38100</xdr:colOff>
      <xdr:row>65</xdr:row>
      <xdr:rowOff>8255</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6757650" y="108096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64</xdr:row>
      <xdr:rowOff>124460</xdr:rowOff>
    </xdr:from>
    <xdr:to>
      <xdr:col>102</xdr:col>
      <xdr:colOff>114300</xdr:colOff>
      <xdr:row>64</xdr:row>
      <xdr:rowOff>127000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16802100" y="1085723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98425</xdr:rowOff>
    </xdr:from>
    <xdr:ext cx="469900" cy="253365"/>
    <xdr:sp macro="" textlink="">
      <xdr:nvSpPr>
        <xdr:cNvPr id="622" name="n_1aveValue【学校施設】&#10;一人当たり面積">
          <a:extLst>
            <a:ext uri="{FF2B5EF4-FFF2-40B4-BE49-F238E27FC236}">
              <a16:creationId xmlns:a16="http://schemas.microsoft.com/office/drawing/2014/main" id="{00000000-0008-0000-0F00-00006E020000}"/>
            </a:ext>
          </a:extLst>
        </xdr:cNvPr>
        <xdr:cNvSpPr txBox="1"/>
      </xdr:nvSpPr>
      <xdr:spPr>
        <a:xfrm>
          <a:off x="18980150" y="10160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96520</xdr:rowOff>
    </xdr:from>
    <xdr:ext cx="469900" cy="253365"/>
    <xdr:sp macro="" textlink="">
      <xdr:nvSpPr>
        <xdr:cNvPr id="623" name="n_2aveValue【学校施設】&#10;一人当たり面積">
          <a:extLst>
            <a:ext uri="{FF2B5EF4-FFF2-40B4-BE49-F238E27FC236}">
              <a16:creationId xmlns:a16="http://schemas.microsoft.com/office/drawing/2014/main" id="{00000000-0008-0000-0F00-00006F020000}"/>
            </a:ext>
          </a:extLst>
        </xdr:cNvPr>
        <xdr:cNvSpPr txBox="1"/>
      </xdr:nvSpPr>
      <xdr:spPr>
        <a:xfrm>
          <a:off x="18180050" y="101587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125095</xdr:rowOff>
    </xdr:from>
    <xdr:ext cx="469900" cy="247650"/>
    <xdr:sp macro="" textlink="">
      <xdr:nvSpPr>
        <xdr:cNvPr id="624" name="n_3aveValue【学校施設】&#10;一人当たり面積">
          <a:extLst>
            <a:ext uri="{FF2B5EF4-FFF2-40B4-BE49-F238E27FC236}">
              <a16:creationId xmlns:a16="http://schemas.microsoft.com/office/drawing/2014/main" id="{00000000-0008-0000-0F00-000070020000}"/>
            </a:ext>
          </a:extLst>
        </xdr:cNvPr>
        <xdr:cNvSpPr txBox="1"/>
      </xdr:nvSpPr>
      <xdr:spPr>
        <a:xfrm>
          <a:off x="17386300" y="1018730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95250</xdr:rowOff>
    </xdr:from>
    <xdr:ext cx="469900" cy="253365"/>
    <xdr:sp macro="" textlink="">
      <xdr:nvSpPr>
        <xdr:cNvPr id="625" name="n_4aveValue【学校施設】&#10;一人当たり面積">
          <a:extLst>
            <a:ext uri="{FF2B5EF4-FFF2-40B4-BE49-F238E27FC236}">
              <a16:creationId xmlns:a16="http://schemas.microsoft.com/office/drawing/2014/main" id="{00000000-0008-0000-0F00-000071020000}"/>
            </a:ext>
          </a:extLst>
        </xdr:cNvPr>
        <xdr:cNvSpPr txBox="1"/>
      </xdr:nvSpPr>
      <xdr:spPr>
        <a:xfrm>
          <a:off x="16592550" y="10157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156845</xdr:rowOff>
    </xdr:from>
    <xdr:ext cx="469900" cy="253365"/>
    <xdr:sp macro="" textlink="">
      <xdr:nvSpPr>
        <xdr:cNvPr id="626" name="n_1mainValue【学校施設】&#10;一人当たり面積">
          <a:extLst>
            <a:ext uri="{FF2B5EF4-FFF2-40B4-BE49-F238E27FC236}">
              <a16:creationId xmlns:a16="http://schemas.microsoft.com/office/drawing/2014/main" id="{00000000-0008-0000-0F00-000072020000}"/>
            </a:ext>
          </a:extLst>
        </xdr:cNvPr>
        <xdr:cNvSpPr txBox="1"/>
      </xdr:nvSpPr>
      <xdr:spPr>
        <a:xfrm>
          <a:off x="18980150" y="108896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161290</xdr:rowOff>
    </xdr:from>
    <xdr:ext cx="469900" cy="247650"/>
    <xdr:sp macro="" textlink="">
      <xdr:nvSpPr>
        <xdr:cNvPr id="627" name="n_2mainValue【学校施設】&#10;一人当たり面積">
          <a:extLst>
            <a:ext uri="{FF2B5EF4-FFF2-40B4-BE49-F238E27FC236}">
              <a16:creationId xmlns:a16="http://schemas.microsoft.com/office/drawing/2014/main" id="{00000000-0008-0000-0F00-000073020000}"/>
            </a:ext>
          </a:extLst>
        </xdr:cNvPr>
        <xdr:cNvSpPr txBox="1"/>
      </xdr:nvSpPr>
      <xdr:spPr>
        <a:xfrm>
          <a:off x="18180050" y="1089406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165100</xdr:rowOff>
    </xdr:from>
    <xdr:ext cx="469900" cy="247650"/>
    <xdr:sp macro="" textlink="">
      <xdr:nvSpPr>
        <xdr:cNvPr id="628" name="n_3mainValue【学校施設】&#10;一人当たり面積">
          <a:extLst>
            <a:ext uri="{FF2B5EF4-FFF2-40B4-BE49-F238E27FC236}">
              <a16:creationId xmlns:a16="http://schemas.microsoft.com/office/drawing/2014/main" id="{00000000-0008-0000-0F00-000074020000}"/>
            </a:ext>
          </a:extLst>
        </xdr:cNvPr>
        <xdr:cNvSpPr txBox="1"/>
      </xdr:nvSpPr>
      <xdr:spPr>
        <a:xfrm>
          <a:off x="17386300" y="1089787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65</xdr:row>
      <xdr:rowOff>0</xdr:rowOff>
    </xdr:from>
    <xdr:ext cx="469900" cy="253365"/>
    <xdr:sp macro="" textlink="">
      <xdr:nvSpPr>
        <xdr:cNvPr id="629" name="n_4mainValue【学校施設】&#10;一人当たり面積">
          <a:extLst>
            <a:ext uri="{FF2B5EF4-FFF2-40B4-BE49-F238E27FC236}">
              <a16:creationId xmlns:a16="http://schemas.microsoft.com/office/drawing/2014/main" id="{00000000-0008-0000-0F00-000075020000}"/>
            </a:ext>
          </a:extLst>
        </xdr:cNvPr>
        <xdr:cNvSpPr txBox="1"/>
      </xdr:nvSpPr>
      <xdr:spPr>
        <a:xfrm>
          <a:off x="16592550" y="10900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526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169650" y="12483465"/>
          <a:ext cx="29845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1645" cy="24765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0797540" y="147662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1645" cy="25336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0797540" y="1444688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397510" cy="25336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0842625" y="1412684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397510" cy="25336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0842625" y="1380807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397510" cy="25273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0842625" y="13488670"/>
          <a:ext cx="3975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397510" cy="247650"/>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0842625" y="1316990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47650"/>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0906760" y="12850495"/>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654" name="【児童館】&#10;有形固定資産減価償却率グラフ枠">
          <a:extLst>
            <a:ext uri="{FF2B5EF4-FFF2-40B4-BE49-F238E27FC236}">
              <a16:creationId xmlns:a16="http://schemas.microsoft.com/office/drawing/2014/main" id="{00000000-0008-0000-0F00-00008E020000}"/>
            </a:ext>
          </a:extLst>
        </xdr:cNvPr>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95250</xdr:rowOff>
    </xdr:from>
    <xdr:to>
      <xdr:col>85</xdr:col>
      <xdr:colOff>126365</xdr:colOff>
      <xdr:row>86</xdr:row>
      <xdr:rowOff>165100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4699615" y="1317498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4185" cy="253365"/>
    <xdr:sp macro="" textlink="">
      <xdr:nvSpPr>
        <xdr:cNvPr id="656" name="【児童館】&#10;有形固定資産減価償却率最小値テキスト">
          <a:extLst>
            <a:ext uri="{FF2B5EF4-FFF2-40B4-BE49-F238E27FC236}">
              <a16:creationId xmlns:a16="http://schemas.microsoft.com/office/drawing/2014/main" id="{00000000-0008-0000-0F00-000090020000}"/>
            </a:ext>
          </a:extLst>
        </xdr:cNvPr>
        <xdr:cNvSpPr txBox="1"/>
      </xdr:nvSpPr>
      <xdr:spPr>
        <a:xfrm>
          <a:off x="14738350" y="145897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165100</xdr:rowOff>
    </xdr:from>
    <xdr:to>
      <xdr:col>86</xdr:col>
      <xdr:colOff>25400</xdr:colOff>
      <xdr:row>86</xdr:row>
      <xdr:rowOff>165100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6113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42545</xdr:rowOff>
    </xdr:from>
    <xdr:ext cx="399415" cy="253365"/>
    <xdr:sp macro="" textlink="">
      <xdr:nvSpPr>
        <xdr:cNvPr id="658" name="【児童館】&#10;有形固定資産減価償却率最大値テキスト">
          <a:extLst>
            <a:ext uri="{FF2B5EF4-FFF2-40B4-BE49-F238E27FC236}">
              <a16:creationId xmlns:a16="http://schemas.microsoft.com/office/drawing/2014/main" id="{00000000-0008-0000-0F00-000092020000}"/>
            </a:ext>
          </a:extLst>
        </xdr:cNvPr>
        <xdr:cNvSpPr txBox="1"/>
      </xdr:nvSpPr>
      <xdr:spPr>
        <a:xfrm>
          <a:off x="14738350" y="129546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4611350" y="13174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125095</xdr:rowOff>
    </xdr:from>
    <xdr:ext cx="399415" cy="247650"/>
    <xdr:sp macro="" textlink="">
      <xdr:nvSpPr>
        <xdr:cNvPr id="660" name="【児童館】&#10;有形固定資産減価償却率平均値テキスト">
          <a:extLst>
            <a:ext uri="{FF2B5EF4-FFF2-40B4-BE49-F238E27FC236}">
              <a16:creationId xmlns:a16="http://schemas.microsoft.com/office/drawing/2014/main" id="{00000000-0008-0000-0F00-000094020000}"/>
            </a:ext>
          </a:extLst>
        </xdr:cNvPr>
        <xdr:cNvSpPr txBox="1"/>
      </xdr:nvSpPr>
      <xdr:spPr>
        <a:xfrm>
          <a:off x="14738350" y="14043025"/>
          <a:ext cx="39941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146050</xdr:rowOff>
    </xdr:from>
    <xdr:to>
      <xdr:col>85</xdr:col>
      <xdr:colOff>171450</xdr:colOff>
      <xdr:row>84</xdr:row>
      <xdr:rowOff>77470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649450" y="140639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24130</xdr:rowOff>
    </xdr:from>
    <xdr:to>
      <xdr:col>81</xdr:col>
      <xdr:colOff>101600</xdr:colOff>
      <xdr:row>84</xdr:row>
      <xdr:rowOff>123825</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887450" y="14109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67945</xdr:rowOff>
    </xdr:from>
    <xdr:to>
      <xdr:col>76</xdr:col>
      <xdr:colOff>165100</xdr:colOff>
      <xdr:row>83</xdr:row>
      <xdr:rowOff>167005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3093700" y="13985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45085</xdr:rowOff>
    </xdr:from>
    <xdr:to>
      <xdr:col>72</xdr:col>
      <xdr:colOff>38100</xdr:colOff>
      <xdr:row>83</xdr:row>
      <xdr:rowOff>144780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2299950" y="139630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10160</xdr:rowOff>
    </xdr:from>
    <xdr:to>
      <xdr:col>67</xdr:col>
      <xdr:colOff>101600</xdr:colOff>
      <xdr:row>83</xdr:row>
      <xdr:rowOff>109220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1487150" y="13928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4765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52880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6285" cy="247650"/>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7668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47650"/>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9730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47650"/>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1729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6285" cy="247650"/>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13665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99060</xdr:rowOff>
    </xdr:from>
    <xdr:to>
      <xdr:col>85</xdr:col>
      <xdr:colOff>171450</xdr:colOff>
      <xdr:row>82</xdr:row>
      <xdr:rowOff>31115</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649450" y="136817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121920</xdr:rowOff>
    </xdr:from>
    <xdr:ext cx="399415" cy="247650"/>
    <xdr:sp macro="" textlink="">
      <xdr:nvSpPr>
        <xdr:cNvPr id="672" name="【児童館】&#10;有形固定資産減価償却率該当値テキスト">
          <a:extLst>
            <a:ext uri="{FF2B5EF4-FFF2-40B4-BE49-F238E27FC236}">
              <a16:creationId xmlns:a16="http://schemas.microsoft.com/office/drawing/2014/main" id="{00000000-0008-0000-0F00-0000A0020000}"/>
            </a:ext>
          </a:extLst>
        </xdr:cNvPr>
        <xdr:cNvSpPr txBox="1"/>
      </xdr:nvSpPr>
      <xdr:spPr>
        <a:xfrm>
          <a:off x="14738350" y="1353693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80010</xdr:rowOff>
    </xdr:from>
    <xdr:to>
      <xdr:col>81</xdr:col>
      <xdr:colOff>101600</xdr:colOff>
      <xdr:row>82</xdr:row>
      <xdr:rowOff>12065</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887450" y="136626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129540</xdr:rowOff>
    </xdr:from>
    <xdr:to>
      <xdr:col>85</xdr:col>
      <xdr:colOff>127000</xdr:colOff>
      <xdr:row>81</xdr:row>
      <xdr:rowOff>149225</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3938250" y="1371219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99060</xdr:rowOff>
    </xdr:from>
    <xdr:to>
      <xdr:col>76</xdr:col>
      <xdr:colOff>165100</xdr:colOff>
      <xdr:row>87</xdr:row>
      <xdr:rowOff>31115</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093700" y="145199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129540</xdr:rowOff>
    </xdr:from>
    <xdr:to>
      <xdr:col>81</xdr:col>
      <xdr:colOff>50800</xdr:colOff>
      <xdr:row>86</xdr:row>
      <xdr:rowOff>149225</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13144500" y="13712190"/>
          <a:ext cx="793750" cy="857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83185</xdr:rowOff>
    </xdr:from>
    <xdr:to>
      <xdr:col>72</xdr:col>
      <xdr:colOff>38100</xdr:colOff>
      <xdr:row>87</xdr:row>
      <xdr:rowOff>15240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299950" y="145040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86</xdr:row>
      <xdr:rowOff>132715</xdr:rowOff>
    </xdr:from>
    <xdr:to>
      <xdr:col>76</xdr:col>
      <xdr:colOff>114300</xdr:colOff>
      <xdr:row>86</xdr:row>
      <xdr:rowOff>149225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344400" y="14553565"/>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60960</xdr:rowOff>
    </xdr:from>
    <xdr:to>
      <xdr:col>67</xdr:col>
      <xdr:colOff>101600</xdr:colOff>
      <xdr:row>86</xdr:row>
      <xdr:rowOff>160655</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1487150" y="14481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110490</xdr:rowOff>
    </xdr:from>
    <xdr:to>
      <xdr:col>71</xdr:col>
      <xdr:colOff>171450</xdr:colOff>
      <xdr:row>86</xdr:row>
      <xdr:rowOff>132715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1537950" y="14531340"/>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84</xdr:row>
      <xdr:rowOff>114935</xdr:rowOff>
    </xdr:from>
    <xdr:ext cx="399415" cy="253365"/>
    <xdr:sp macro="" textlink="">
      <xdr:nvSpPr>
        <xdr:cNvPr id="681" name="n_1aveValue【児童館】&#10;有形固定資産減価償却率">
          <a:extLst>
            <a:ext uri="{FF2B5EF4-FFF2-40B4-BE49-F238E27FC236}">
              <a16:creationId xmlns:a16="http://schemas.microsoft.com/office/drawing/2014/main" id="{00000000-0008-0000-0F00-0000A9020000}"/>
            </a:ext>
          </a:extLst>
        </xdr:cNvPr>
        <xdr:cNvSpPr txBox="1"/>
      </xdr:nvSpPr>
      <xdr:spPr>
        <a:xfrm>
          <a:off x="13742035" y="1420050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15875</xdr:rowOff>
    </xdr:from>
    <xdr:ext cx="399415" cy="247650"/>
    <xdr:sp macro="" textlink="">
      <xdr:nvSpPr>
        <xdr:cNvPr id="682" name="n_2aveValue【児童館】&#10;有形固定資産減価償却率">
          <a:extLst>
            <a:ext uri="{FF2B5EF4-FFF2-40B4-BE49-F238E27FC236}">
              <a16:creationId xmlns:a16="http://schemas.microsoft.com/office/drawing/2014/main" id="{00000000-0008-0000-0F00-0000AA020000}"/>
            </a:ext>
          </a:extLst>
        </xdr:cNvPr>
        <xdr:cNvSpPr txBox="1"/>
      </xdr:nvSpPr>
      <xdr:spPr>
        <a:xfrm>
          <a:off x="12960985" y="1376616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161290</xdr:rowOff>
    </xdr:from>
    <xdr:ext cx="405130" cy="247650"/>
    <xdr:sp macro="" textlink="">
      <xdr:nvSpPr>
        <xdr:cNvPr id="683" name="n_3aveValue【児童館】&#10;有形固定資産減価償却率">
          <a:extLst>
            <a:ext uri="{FF2B5EF4-FFF2-40B4-BE49-F238E27FC236}">
              <a16:creationId xmlns:a16="http://schemas.microsoft.com/office/drawing/2014/main" id="{00000000-0008-0000-0F00-0000AB020000}"/>
            </a:ext>
          </a:extLst>
        </xdr:cNvPr>
        <xdr:cNvSpPr txBox="1"/>
      </xdr:nvSpPr>
      <xdr:spPr>
        <a:xfrm>
          <a:off x="12167235" y="1374394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125730</xdr:rowOff>
    </xdr:from>
    <xdr:ext cx="399415" cy="247650"/>
    <xdr:sp macro="" textlink="">
      <xdr:nvSpPr>
        <xdr:cNvPr id="684" name="n_4aveValue【児童館】&#10;有形固定資産減価償却率">
          <a:extLst>
            <a:ext uri="{FF2B5EF4-FFF2-40B4-BE49-F238E27FC236}">
              <a16:creationId xmlns:a16="http://schemas.microsoft.com/office/drawing/2014/main" id="{00000000-0008-0000-0F00-0000AC020000}"/>
            </a:ext>
          </a:extLst>
        </xdr:cNvPr>
        <xdr:cNvSpPr txBox="1"/>
      </xdr:nvSpPr>
      <xdr:spPr>
        <a:xfrm>
          <a:off x="11354435" y="1370838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28575</xdr:rowOff>
    </xdr:from>
    <xdr:ext cx="399415" cy="247650"/>
    <xdr:sp macro="" textlink="">
      <xdr:nvSpPr>
        <xdr:cNvPr id="685" name="n_1mainValue【児童館】&#10;有形固定資産減価償却率">
          <a:extLst>
            <a:ext uri="{FF2B5EF4-FFF2-40B4-BE49-F238E27FC236}">
              <a16:creationId xmlns:a16="http://schemas.microsoft.com/office/drawing/2014/main" id="{00000000-0008-0000-0F00-0000AD020000}"/>
            </a:ext>
          </a:extLst>
        </xdr:cNvPr>
        <xdr:cNvSpPr txBox="1"/>
      </xdr:nvSpPr>
      <xdr:spPr>
        <a:xfrm>
          <a:off x="13742035" y="1344358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87</xdr:row>
      <xdr:rowOff>22225</xdr:rowOff>
    </xdr:from>
    <xdr:ext cx="399415" cy="253365"/>
    <xdr:sp macro="" textlink="">
      <xdr:nvSpPr>
        <xdr:cNvPr id="686" name="n_2mainValue【児童館】&#10;有形固定資産減価償却率">
          <a:extLst>
            <a:ext uri="{FF2B5EF4-FFF2-40B4-BE49-F238E27FC236}">
              <a16:creationId xmlns:a16="http://schemas.microsoft.com/office/drawing/2014/main" id="{00000000-0008-0000-0F00-0000AE020000}"/>
            </a:ext>
          </a:extLst>
        </xdr:cNvPr>
        <xdr:cNvSpPr txBox="1"/>
      </xdr:nvSpPr>
      <xdr:spPr>
        <a:xfrm>
          <a:off x="12960985" y="146107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87</xdr:row>
      <xdr:rowOff>5715</xdr:rowOff>
    </xdr:from>
    <xdr:ext cx="405130" cy="253365"/>
    <xdr:sp macro="" textlink="">
      <xdr:nvSpPr>
        <xdr:cNvPr id="687" name="n_3mainValue【児童館】&#10;有形固定資産減価償却率">
          <a:extLst>
            <a:ext uri="{FF2B5EF4-FFF2-40B4-BE49-F238E27FC236}">
              <a16:creationId xmlns:a16="http://schemas.microsoft.com/office/drawing/2014/main" id="{00000000-0008-0000-0F00-0000AF020000}"/>
            </a:ext>
          </a:extLst>
        </xdr:cNvPr>
        <xdr:cNvSpPr txBox="1"/>
      </xdr:nvSpPr>
      <xdr:spPr>
        <a:xfrm>
          <a:off x="12167235" y="145942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151130</xdr:rowOff>
    </xdr:from>
    <xdr:ext cx="399415" cy="253365"/>
    <xdr:sp macro="" textlink="">
      <xdr:nvSpPr>
        <xdr:cNvPr id="688" name="n_4mainValue【児童館】&#10;有形固定資産減価償却率">
          <a:extLst>
            <a:ext uri="{FF2B5EF4-FFF2-40B4-BE49-F238E27FC236}">
              <a16:creationId xmlns:a16="http://schemas.microsoft.com/office/drawing/2014/main" id="{00000000-0008-0000-0F00-0000B0020000}"/>
            </a:ext>
          </a:extLst>
        </xdr:cNvPr>
        <xdr:cNvSpPr txBox="1"/>
      </xdr:nvSpPr>
      <xdr:spPr>
        <a:xfrm>
          <a:off x="11354435" y="145719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4170" cy="21526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6440150" y="12483465"/>
          <a:ext cx="3441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1645" cy="24765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6048990" y="1431925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1645" cy="24765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6048990" y="1387221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1645" cy="24765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6048990" y="1342517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1645" cy="24765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6048990" y="1297813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1645" cy="247650"/>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048990" y="125310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709" name="【児童館】&#10;一人当たり面積グラフ枠">
          <a:extLst>
            <a:ext uri="{FF2B5EF4-FFF2-40B4-BE49-F238E27FC236}">
              <a16:creationId xmlns:a16="http://schemas.microsoft.com/office/drawing/2014/main" id="{00000000-0008-0000-0F00-0000C5020000}"/>
            </a:ext>
          </a:extLst>
        </xdr:cNvPr>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137795</xdr:rowOff>
    </xdr:from>
    <xdr:to>
      <xdr:col>116</xdr:col>
      <xdr:colOff>62865</xdr:colOff>
      <xdr:row>85</xdr:row>
      <xdr:rowOff>106680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9951065" y="13385165"/>
          <a:ext cx="0" cy="974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110490</xdr:rowOff>
    </xdr:from>
    <xdr:ext cx="464185" cy="253365"/>
    <xdr:sp macro="" textlink="">
      <xdr:nvSpPr>
        <xdr:cNvPr id="711" name="【児童館】&#10;一人当たり面積最小値テキスト">
          <a:extLst>
            <a:ext uri="{FF2B5EF4-FFF2-40B4-BE49-F238E27FC236}">
              <a16:creationId xmlns:a16="http://schemas.microsoft.com/office/drawing/2014/main" id="{00000000-0008-0000-0F00-0000C7020000}"/>
            </a:ext>
          </a:extLst>
        </xdr:cNvPr>
        <xdr:cNvSpPr txBox="1"/>
      </xdr:nvSpPr>
      <xdr:spPr>
        <a:xfrm>
          <a:off x="19989800" y="143637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881850" y="14359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85725</xdr:rowOff>
    </xdr:from>
    <xdr:ext cx="464185" cy="247650"/>
    <xdr:sp macro="" textlink="">
      <xdr:nvSpPr>
        <xdr:cNvPr id="713" name="【児童館】&#10;一人当たり面積最大値テキスト">
          <a:extLst>
            <a:ext uri="{FF2B5EF4-FFF2-40B4-BE49-F238E27FC236}">
              <a16:creationId xmlns:a16="http://schemas.microsoft.com/office/drawing/2014/main" id="{00000000-0008-0000-0F00-0000C9020000}"/>
            </a:ext>
          </a:extLst>
        </xdr:cNvPr>
        <xdr:cNvSpPr txBox="1"/>
      </xdr:nvSpPr>
      <xdr:spPr>
        <a:xfrm>
          <a:off x="19989800" y="13165455"/>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137795</xdr:rowOff>
    </xdr:from>
    <xdr:to>
      <xdr:col>116</xdr:col>
      <xdr:colOff>152400</xdr:colOff>
      <xdr:row>79</xdr:row>
      <xdr:rowOff>137795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881850" y="13385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111760</xdr:rowOff>
    </xdr:from>
    <xdr:ext cx="464185" cy="253365"/>
    <xdr:sp macro="" textlink="">
      <xdr:nvSpPr>
        <xdr:cNvPr id="715" name="【児童館】&#10;一人当たり面積平均値テキスト">
          <a:extLst>
            <a:ext uri="{FF2B5EF4-FFF2-40B4-BE49-F238E27FC236}">
              <a16:creationId xmlns:a16="http://schemas.microsoft.com/office/drawing/2014/main" id="{00000000-0008-0000-0F00-0000CB020000}"/>
            </a:ext>
          </a:extLst>
        </xdr:cNvPr>
        <xdr:cNvSpPr txBox="1"/>
      </xdr:nvSpPr>
      <xdr:spPr>
        <a:xfrm>
          <a:off x="19989800" y="14029690"/>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132715</xdr:rowOff>
    </xdr:from>
    <xdr:to>
      <xdr:col>116</xdr:col>
      <xdr:colOff>114300</xdr:colOff>
      <xdr:row>84</xdr:row>
      <xdr:rowOff>64135</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9900900" y="14050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132715</xdr:rowOff>
    </xdr:from>
    <xdr:to>
      <xdr:col>112</xdr:col>
      <xdr:colOff>38100</xdr:colOff>
      <xdr:row>84</xdr:row>
      <xdr:rowOff>64135</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9157950" y="140506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32385</xdr:rowOff>
    </xdr:from>
    <xdr:to>
      <xdr:col>107</xdr:col>
      <xdr:colOff>101600</xdr:colOff>
      <xdr:row>84</xdr:row>
      <xdr:rowOff>131445</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8345150" y="14117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40640</xdr:rowOff>
    </xdr:from>
    <xdr:to>
      <xdr:col>102</xdr:col>
      <xdr:colOff>165100</xdr:colOff>
      <xdr:row>84</xdr:row>
      <xdr:rowOff>140335</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7551400" y="14126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32385</xdr:rowOff>
    </xdr:from>
    <xdr:to>
      <xdr:col>98</xdr:col>
      <xdr:colOff>38100</xdr:colOff>
      <xdr:row>84</xdr:row>
      <xdr:rowOff>131445</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6757650" y="141179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4765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97802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47650"/>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90309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6285" cy="247650"/>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2245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47650"/>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4307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47650"/>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66306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137160</xdr:rowOff>
    </xdr:from>
    <xdr:to>
      <xdr:col>116</xdr:col>
      <xdr:colOff>114300</xdr:colOff>
      <xdr:row>82</xdr:row>
      <xdr:rowOff>69215</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900900" y="13719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160020</xdr:rowOff>
    </xdr:from>
    <xdr:ext cx="464185" cy="247650"/>
    <xdr:sp macro="" textlink="">
      <xdr:nvSpPr>
        <xdr:cNvPr id="727" name="【児童館】&#10;一人当たり面積該当値テキスト">
          <a:extLst>
            <a:ext uri="{FF2B5EF4-FFF2-40B4-BE49-F238E27FC236}">
              <a16:creationId xmlns:a16="http://schemas.microsoft.com/office/drawing/2014/main" id="{00000000-0008-0000-0F00-0000D7020000}"/>
            </a:ext>
          </a:extLst>
        </xdr:cNvPr>
        <xdr:cNvSpPr txBox="1"/>
      </xdr:nvSpPr>
      <xdr:spPr>
        <a:xfrm>
          <a:off x="19989800" y="13575030"/>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151130</xdr:rowOff>
    </xdr:from>
    <xdr:to>
      <xdr:col>112</xdr:col>
      <xdr:colOff>38100</xdr:colOff>
      <xdr:row>82</xdr:row>
      <xdr:rowOff>82550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157950" y="137337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82</xdr:row>
      <xdr:rowOff>19050</xdr:rowOff>
    </xdr:from>
    <xdr:to>
      <xdr:col>116</xdr:col>
      <xdr:colOff>63500</xdr:colOff>
      <xdr:row>82</xdr:row>
      <xdr:rowOff>33020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9202400" y="13769340"/>
          <a:ext cx="749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20955</xdr:rowOff>
    </xdr:from>
    <xdr:to>
      <xdr:col>107</xdr:col>
      <xdr:colOff>101600</xdr:colOff>
      <xdr:row>83</xdr:row>
      <xdr:rowOff>120015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345150" y="13938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33020</xdr:rowOff>
    </xdr:from>
    <xdr:to>
      <xdr:col>111</xdr:col>
      <xdr:colOff>171450</xdr:colOff>
      <xdr:row>83</xdr:row>
      <xdr:rowOff>71120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8395950" y="13783310"/>
          <a:ext cx="80645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25400</xdr:rowOff>
    </xdr:from>
    <xdr:to>
      <xdr:col>102</xdr:col>
      <xdr:colOff>165100</xdr:colOff>
      <xdr:row>83</xdr:row>
      <xdr:rowOff>125095</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7551400" y="139433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71120</xdr:rowOff>
    </xdr:from>
    <xdr:to>
      <xdr:col>107</xdr:col>
      <xdr:colOff>50800</xdr:colOff>
      <xdr:row>83</xdr:row>
      <xdr:rowOff>74930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7602200" y="1398905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29845</xdr:rowOff>
    </xdr:from>
    <xdr:to>
      <xdr:col>98</xdr:col>
      <xdr:colOff>38100</xdr:colOff>
      <xdr:row>83</xdr:row>
      <xdr:rowOff>128905</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6757650" y="139477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83</xdr:row>
      <xdr:rowOff>74930</xdr:rowOff>
    </xdr:from>
    <xdr:to>
      <xdr:col>102</xdr:col>
      <xdr:colOff>114300</xdr:colOff>
      <xdr:row>83</xdr:row>
      <xdr:rowOff>79375</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6802100" y="1399286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55880</xdr:rowOff>
    </xdr:from>
    <xdr:ext cx="469900" cy="253365"/>
    <xdr:sp macro="" textlink="">
      <xdr:nvSpPr>
        <xdr:cNvPr id="736" name="n_1aveValue【児童館】&#10;一人当たり面積">
          <a:extLst>
            <a:ext uri="{FF2B5EF4-FFF2-40B4-BE49-F238E27FC236}">
              <a16:creationId xmlns:a16="http://schemas.microsoft.com/office/drawing/2014/main" id="{00000000-0008-0000-0F00-0000E0020000}"/>
            </a:ext>
          </a:extLst>
        </xdr:cNvPr>
        <xdr:cNvSpPr txBox="1"/>
      </xdr:nvSpPr>
      <xdr:spPr>
        <a:xfrm>
          <a:off x="18980150" y="14141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123190</xdr:rowOff>
    </xdr:from>
    <xdr:ext cx="469900" cy="247650"/>
    <xdr:sp macro="" textlink="">
      <xdr:nvSpPr>
        <xdr:cNvPr id="737" name="n_2aveValue【児童館】&#10;一人当たり面積">
          <a:extLst>
            <a:ext uri="{FF2B5EF4-FFF2-40B4-BE49-F238E27FC236}">
              <a16:creationId xmlns:a16="http://schemas.microsoft.com/office/drawing/2014/main" id="{00000000-0008-0000-0F00-0000E1020000}"/>
            </a:ext>
          </a:extLst>
        </xdr:cNvPr>
        <xdr:cNvSpPr txBox="1"/>
      </xdr:nvSpPr>
      <xdr:spPr>
        <a:xfrm>
          <a:off x="18180050" y="1420876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131445</xdr:rowOff>
    </xdr:from>
    <xdr:ext cx="469900" cy="253365"/>
    <xdr:sp macro="" textlink="">
      <xdr:nvSpPr>
        <xdr:cNvPr id="738" name="n_3aveValue【児童館】&#10;一人当たり面積">
          <a:extLst>
            <a:ext uri="{FF2B5EF4-FFF2-40B4-BE49-F238E27FC236}">
              <a16:creationId xmlns:a16="http://schemas.microsoft.com/office/drawing/2014/main" id="{00000000-0008-0000-0F00-0000E2020000}"/>
            </a:ext>
          </a:extLst>
        </xdr:cNvPr>
        <xdr:cNvSpPr txBox="1"/>
      </xdr:nvSpPr>
      <xdr:spPr>
        <a:xfrm>
          <a:off x="17386300" y="142170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123190</xdr:rowOff>
    </xdr:from>
    <xdr:ext cx="469900" cy="247650"/>
    <xdr:sp macro="" textlink="">
      <xdr:nvSpPr>
        <xdr:cNvPr id="739" name="n_4aveValue【児童館】&#10;一人当たり面積">
          <a:extLst>
            <a:ext uri="{FF2B5EF4-FFF2-40B4-BE49-F238E27FC236}">
              <a16:creationId xmlns:a16="http://schemas.microsoft.com/office/drawing/2014/main" id="{00000000-0008-0000-0F00-0000E3020000}"/>
            </a:ext>
          </a:extLst>
        </xdr:cNvPr>
        <xdr:cNvSpPr txBox="1"/>
      </xdr:nvSpPr>
      <xdr:spPr>
        <a:xfrm>
          <a:off x="16592550" y="1420876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98425</xdr:rowOff>
    </xdr:from>
    <xdr:ext cx="469900" cy="253365"/>
    <xdr:sp macro="" textlink="">
      <xdr:nvSpPr>
        <xdr:cNvPr id="740" name="n_1mainValue【児童館】&#10;一人当たり面積">
          <a:extLst>
            <a:ext uri="{FF2B5EF4-FFF2-40B4-BE49-F238E27FC236}">
              <a16:creationId xmlns:a16="http://schemas.microsoft.com/office/drawing/2014/main" id="{00000000-0008-0000-0F00-0000E4020000}"/>
            </a:ext>
          </a:extLst>
        </xdr:cNvPr>
        <xdr:cNvSpPr txBox="1"/>
      </xdr:nvSpPr>
      <xdr:spPr>
        <a:xfrm>
          <a:off x="18980150" y="13513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136525</xdr:rowOff>
    </xdr:from>
    <xdr:ext cx="469900" cy="253365"/>
    <xdr:sp macro="" textlink="">
      <xdr:nvSpPr>
        <xdr:cNvPr id="741" name="n_2mainValue【児童館】&#10;一人当たり面積">
          <a:extLst>
            <a:ext uri="{FF2B5EF4-FFF2-40B4-BE49-F238E27FC236}">
              <a16:creationId xmlns:a16="http://schemas.microsoft.com/office/drawing/2014/main" id="{00000000-0008-0000-0F00-0000E5020000}"/>
            </a:ext>
          </a:extLst>
        </xdr:cNvPr>
        <xdr:cNvSpPr txBox="1"/>
      </xdr:nvSpPr>
      <xdr:spPr>
        <a:xfrm>
          <a:off x="18180050" y="137191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140970</xdr:rowOff>
    </xdr:from>
    <xdr:ext cx="469900" cy="247650"/>
    <xdr:sp macro="" textlink="">
      <xdr:nvSpPr>
        <xdr:cNvPr id="742" name="n_3mainValue【児童館】&#10;一人当たり面積">
          <a:extLst>
            <a:ext uri="{FF2B5EF4-FFF2-40B4-BE49-F238E27FC236}">
              <a16:creationId xmlns:a16="http://schemas.microsoft.com/office/drawing/2014/main" id="{00000000-0008-0000-0F00-0000E6020000}"/>
            </a:ext>
          </a:extLst>
        </xdr:cNvPr>
        <xdr:cNvSpPr txBox="1"/>
      </xdr:nvSpPr>
      <xdr:spPr>
        <a:xfrm>
          <a:off x="17386300" y="1372362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145415</xdr:rowOff>
    </xdr:from>
    <xdr:ext cx="469900" cy="247650"/>
    <xdr:sp macro="" textlink="">
      <xdr:nvSpPr>
        <xdr:cNvPr id="743" name="n_4mainValue【児童館】&#10;一人当たり面積">
          <a:extLst>
            <a:ext uri="{FF2B5EF4-FFF2-40B4-BE49-F238E27FC236}">
              <a16:creationId xmlns:a16="http://schemas.microsoft.com/office/drawing/2014/main" id="{00000000-0008-0000-0F00-0000E7020000}"/>
            </a:ext>
          </a:extLst>
        </xdr:cNvPr>
        <xdr:cNvSpPr txBox="1"/>
      </xdr:nvSpPr>
      <xdr:spPr>
        <a:xfrm>
          <a:off x="16592550" y="1372806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164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0797540" y="18564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1645" cy="25336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0797540" y="182384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397510" cy="25908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0842625" y="1791144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397510" cy="25336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0842625" y="17585690"/>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397510" cy="2584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0842625" y="17258665"/>
          <a:ext cx="397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397510" cy="259080"/>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0842625" y="16932275"/>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336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0906760" y="16605250"/>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F00-000000030000}"/>
            </a:ext>
          </a:extLst>
        </xdr:cNvPr>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63500</xdr:rowOff>
    </xdr:from>
    <xdr:to>
      <xdr:col>85</xdr:col>
      <xdr:colOff>126365</xdr:colOff>
      <xdr:row>109</xdr:row>
      <xdr:rowOff>35560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699615" y="168656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4185" cy="259080"/>
    <xdr:sp macro="" textlink="">
      <xdr:nvSpPr>
        <xdr:cNvPr id="770" name="【公民館】&#10;有形固定資産減価償却率最小値テキスト">
          <a:extLst>
            <a:ext uri="{FF2B5EF4-FFF2-40B4-BE49-F238E27FC236}">
              <a16:creationId xmlns:a16="http://schemas.microsoft.com/office/drawing/2014/main" id="{00000000-0008-0000-0F00-000002030000}"/>
            </a:ext>
          </a:extLst>
        </xdr:cNvPr>
        <xdr:cNvSpPr txBox="1"/>
      </xdr:nvSpPr>
      <xdr:spPr>
        <a:xfrm>
          <a:off x="14738350" y="183845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9525</xdr:rowOff>
    </xdr:from>
    <xdr:ext cx="334645" cy="253365"/>
    <xdr:sp macro="" textlink="">
      <xdr:nvSpPr>
        <xdr:cNvPr id="772" name="【公民館】&#10;有形固定資産減価償却率最大値テキスト">
          <a:extLst>
            <a:ext uri="{FF2B5EF4-FFF2-40B4-BE49-F238E27FC236}">
              <a16:creationId xmlns:a16="http://schemas.microsoft.com/office/drawing/2014/main" id="{00000000-0008-0000-0F00-000004030000}"/>
            </a:ext>
          </a:extLst>
        </xdr:cNvPr>
        <xdr:cNvSpPr txBox="1"/>
      </xdr:nvSpPr>
      <xdr:spPr>
        <a:xfrm>
          <a:off x="14738350" y="16640175"/>
          <a:ext cx="334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63500</xdr:rowOff>
    </xdr:from>
    <xdr:to>
      <xdr:col>86</xdr:col>
      <xdr:colOff>25400</xdr:colOff>
      <xdr:row>100</xdr:row>
      <xdr:rowOff>63500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4611350" y="1686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168910</xdr:rowOff>
    </xdr:from>
    <xdr:ext cx="399415" cy="253365"/>
    <xdr:sp macro="" textlink="">
      <xdr:nvSpPr>
        <xdr:cNvPr id="774" name="【公民館】&#10;有形固定資産減価償却率平均値テキスト">
          <a:extLst>
            <a:ext uri="{FF2B5EF4-FFF2-40B4-BE49-F238E27FC236}">
              <a16:creationId xmlns:a16="http://schemas.microsoft.com/office/drawing/2014/main" id="{00000000-0008-0000-0F00-000006030000}"/>
            </a:ext>
          </a:extLst>
        </xdr:cNvPr>
        <xdr:cNvSpPr txBox="1"/>
      </xdr:nvSpPr>
      <xdr:spPr>
        <a:xfrm>
          <a:off x="14738350" y="17828260"/>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19050</xdr:rowOff>
    </xdr:from>
    <xdr:to>
      <xdr:col>85</xdr:col>
      <xdr:colOff>171450</xdr:colOff>
      <xdr:row>106</xdr:row>
      <xdr:rowOff>120650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4649450" y="178498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50165</xdr:rowOff>
    </xdr:from>
    <xdr:to>
      <xdr:col>81</xdr:col>
      <xdr:colOff>101600</xdr:colOff>
      <xdr:row>106</xdr:row>
      <xdr:rowOff>151765</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3887450" y="1788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3093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61595</xdr:rowOff>
    </xdr:from>
    <xdr:to>
      <xdr:col>72</xdr:col>
      <xdr:colOff>38100</xdr:colOff>
      <xdr:row>106</xdr:row>
      <xdr:rowOff>163195</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2299950" y="17892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27305</xdr:rowOff>
    </xdr:from>
    <xdr:to>
      <xdr:col>67</xdr:col>
      <xdr:colOff>101600</xdr:colOff>
      <xdr:row>106</xdr:row>
      <xdr:rowOff>128905</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148715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6285" cy="259080"/>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3766800" y="187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6285" cy="259080"/>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1366500" y="187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81</xdr:col>
      <xdr:colOff>0</xdr:colOff>
      <xdr:row>104</xdr:row>
      <xdr:rowOff>114935</xdr:rowOff>
    </xdr:from>
    <xdr:to>
      <xdr:col>81</xdr:col>
      <xdr:colOff>101600</xdr:colOff>
      <xdr:row>105</xdr:row>
      <xdr:rowOff>45085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887450" y="1760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156210</xdr:rowOff>
    </xdr:from>
    <xdr:to>
      <xdr:col>76</xdr:col>
      <xdr:colOff>165100</xdr:colOff>
      <xdr:row>109</xdr:row>
      <xdr:rowOff>86360</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09370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166370</xdr:rowOff>
    </xdr:from>
    <xdr:to>
      <xdr:col>81</xdr:col>
      <xdr:colOff>50800</xdr:colOff>
      <xdr:row>109</xdr:row>
      <xdr:rowOff>35560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3144500" y="17654270"/>
          <a:ext cx="793750" cy="726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154940</xdr:rowOff>
    </xdr:from>
    <xdr:to>
      <xdr:col>72</xdr:col>
      <xdr:colOff>38100</xdr:colOff>
      <xdr:row>109</xdr:row>
      <xdr:rowOff>84455</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299950" y="183286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109</xdr:row>
      <xdr:rowOff>33655</xdr:rowOff>
    </xdr:from>
    <xdr:to>
      <xdr:col>76</xdr:col>
      <xdr:colOff>114300</xdr:colOff>
      <xdr:row>109</xdr:row>
      <xdr:rowOff>35560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344400" y="1837880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156210</xdr:rowOff>
    </xdr:from>
    <xdr:to>
      <xdr:col>67</xdr:col>
      <xdr:colOff>101600</xdr:colOff>
      <xdr:row>109</xdr:row>
      <xdr:rowOff>86360</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1487150" y="183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33655</xdr:rowOff>
    </xdr:from>
    <xdr:to>
      <xdr:col>71</xdr:col>
      <xdr:colOff>171450</xdr:colOff>
      <xdr:row>109</xdr:row>
      <xdr:rowOff>35560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11537950" y="1837880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143510</xdr:rowOff>
    </xdr:from>
    <xdr:ext cx="399415" cy="253365"/>
    <xdr:sp macro="" textlink="">
      <xdr:nvSpPr>
        <xdr:cNvPr id="792" name="n_1aveValue【公民館】&#10;有形固定資産減価償却率">
          <a:extLst>
            <a:ext uri="{FF2B5EF4-FFF2-40B4-BE49-F238E27FC236}">
              <a16:creationId xmlns:a16="http://schemas.microsoft.com/office/drawing/2014/main" id="{00000000-0008-0000-0F00-000018030000}"/>
            </a:ext>
          </a:extLst>
        </xdr:cNvPr>
        <xdr:cNvSpPr txBox="1"/>
      </xdr:nvSpPr>
      <xdr:spPr>
        <a:xfrm>
          <a:off x="13742035" y="179743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154940</xdr:rowOff>
    </xdr:from>
    <xdr:ext cx="399415" cy="253365"/>
    <xdr:sp macro="" textlink="">
      <xdr:nvSpPr>
        <xdr:cNvPr id="793" name="n_2aveValue【公民館】&#10;有形固定資産減価償却率">
          <a:extLst>
            <a:ext uri="{FF2B5EF4-FFF2-40B4-BE49-F238E27FC236}">
              <a16:creationId xmlns:a16="http://schemas.microsoft.com/office/drawing/2014/main" id="{00000000-0008-0000-0F00-000019030000}"/>
            </a:ext>
          </a:extLst>
        </xdr:cNvPr>
        <xdr:cNvSpPr txBox="1"/>
      </xdr:nvSpPr>
      <xdr:spPr>
        <a:xfrm>
          <a:off x="12960985" y="176428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8255</xdr:rowOff>
    </xdr:from>
    <xdr:ext cx="405130" cy="253365"/>
    <xdr:sp macro="" textlink="">
      <xdr:nvSpPr>
        <xdr:cNvPr id="794" name="n_3aveValue【公民館】&#10;有形固定資産減価償却率">
          <a:extLst>
            <a:ext uri="{FF2B5EF4-FFF2-40B4-BE49-F238E27FC236}">
              <a16:creationId xmlns:a16="http://schemas.microsoft.com/office/drawing/2014/main" id="{00000000-0008-0000-0F00-00001A030000}"/>
            </a:ext>
          </a:extLst>
        </xdr:cNvPr>
        <xdr:cNvSpPr txBox="1"/>
      </xdr:nvSpPr>
      <xdr:spPr>
        <a:xfrm>
          <a:off x="12167235" y="176676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145415</xdr:rowOff>
    </xdr:from>
    <xdr:ext cx="399415" cy="253365"/>
    <xdr:sp macro="" textlink="">
      <xdr:nvSpPr>
        <xdr:cNvPr id="795" name="n_4aveValue【公民館】&#10;有形固定資産減価償却率">
          <a:extLst>
            <a:ext uri="{FF2B5EF4-FFF2-40B4-BE49-F238E27FC236}">
              <a16:creationId xmlns:a16="http://schemas.microsoft.com/office/drawing/2014/main" id="{00000000-0008-0000-0F00-00001B030000}"/>
            </a:ext>
          </a:extLst>
        </xdr:cNvPr>
        <xdr:cNvSpPr txBox="1"/>
      </xdr:nvSpPr>
      <xdr:spPr>
        <a:xfrm>
          <a:off x="11354435" y="176333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61595</xdr:rowOff>
    </xdr:from>
    <xdr:ext cx="399415" cy="259080"/>
    <xdr:sp macro="" textlink="">
      <xdr:nvSpPr>
        <xdr:cNvPr id="796" name="n_1mainValue【公民館】&#10;有形固定資産減価償却率">
          <a:extLst>
            <a:ext uri="{FF2B5EF4-FFF2-40B4-BE49-F238E27FC236}">
              <a16:creationId xmlns:a16="http://schemas.microsoft.com/office/drawing/2014/main" id="{00000000-0008-0000-0F00-00001C030000}"/>
            </a:ext>
          </a:extLst>
        </xdr:cNvPr>
        <xdr:cNvSpPr txBox="1"/>
      </xdr:nvSpPr>
      <xdr:spPr>
        <a:xfrm>
          <a:off x="13742035" y="173780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109</xdr:row>
      <xdr:rowOff>77470</xdr:rowOff>
    </xdr:from>
    <xdr:ext cx="469900" cy="253365"/>
    <xdr:sp macro="" textlink="">
      <xdr:nvSpPr>
        <xdr:cNvPr id="797" name="n_2mainValue【公民館】&#10;有形固定資産減価償却率">
          <a:extLst>
            <a:ext uri="{FF2B5EF4-FFF2-40B4-BE49-F238E27FC236}">
              <a16:creationId xmlns:a16="http://schemas.microsoft.com/office/drawing/2014/main" id="{00000000-0008-0000-0F00-00001D030000}"/>
            </a:ext>
          </a:extLst>
        </xdr:cNvPr>
        <xdr:cNvSpPr txBox="1"/>
      </xdr:nvSpPr>
      <xdr:spPr>
        <a:xfrm>
          <a:off x="12928600" y="18422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109</xdr:row>
      <xdr:rowOff>75565</xdr:rowOff>
    </xdr:from>
    <xdr:ext cx="405130" cy="253365"/>
    <xdr:sp macro="" textlink="">
      <xdr:nvSpPr>
        <xdr:cNvPr id="798" name="n_3mainValue【公民館】&#10;有形固定資産減価償却率">
          <a:extLst>
            <a:ext uri="{FF2B5EF4-FFF2-40B4-BE49-F238E27FC236}">
              <a16:creationId xmlns:a16="http://schemas.microsoft.com/office/drawing/2014/main" id="{00000000-0008-0000-0F00-00001E030000}"/>
            </a:ext>
          </a:extLst>
        </xdr:cNvPr>
        <xdr:cNvSpPr txBox="1"/>
      </xdr:nvSpPr>
      <xdr:spPr>
        <a:xfrm>
          <a:off x="12167235" y="184207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109</xdr:row>
      <xdr:rowOff>77470</xdr:rowOff>
    </xdr:from>
    <xdr:ext cx="469900" cy="253365"/>
    <xdr:sp macro="" textlink="">
      <xdr:nvSpPr>
        <xdr:cNvPr id="799" name="n_4mainValue【公民館】&#10;有形固定資産減価償却率">
          <a:extLst>
            <a:ext uri="{FF2B5EF4-FFF2-40B4-BE49-F238E27FC236}">
              <a16:creationId xmlns:a16="http://schemas.microsoft.com/office/drawing/2014/main" id="{00000000-0008-0000-0F00-00001F030000}"/>
            </a:ext>
          </a:extLst>
        </xdr:cNvPr>
        <xdr:cNvSpPr txBox="1"/>
      </xdr:nvSpPr>
      <xdr:spPr>
        <a:xfrm>
          <a:off x="11322050" y="184226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6440150" y="162306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1645" cy="25336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6048990" y="182384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1645" cy="259080"/>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6048990" y="179114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1645" cy="25336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6048990" y="175856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1645" cy="2584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6048990" y="172586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1645" cy="259080"/>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6048990" y="169322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1645" cy="25336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6048990" y="166052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6048990" y="16278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F00-000038030000}"/>
            </a:ext>
          </a:extLst>
        </xdr:cNvPr>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115570</xdr:rowOff>
    </xdr:from>
    <xdr:to>
      <xdr:col>116</xdr:col>
      <xdr:colOff>62865</xdr:colOff>
      <xdr:row>109</xdr:row>
      <xdr:rowOff>17780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9951065" y="1691767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20955</xdr:rowOff>
    </xdr:from>
    <xdr:ext cx="464185" cy="253365"/>
    <xdr:sp macro="" textlink="">
      <xdr:nvSpPr>
        <xdr:cNvPr id="826" name="【公民館】&#10;一人当たり面積最小値テキスト">
          <a:extLst>
            <a:ext uri="{FF2B5EF4-FFF2-40B4-BE49-F238E27FC236}">
              <a16:creationId xmlns:a16="http://schemas.microsoft.com/office/drawing/2014/main" id="{00000000-0008-0000-0F00-00003A030000}"/>
            </a:ext>
          </a:extLst>
        </xdr:cNvPr>
        <xdr:cNvSpPr txBox="1"/>
      </xdr:nvSpPr>
      <xdr:spPr>
        <a:xfrm>
          <a:off x="19989800" y="183661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17780</xdr:rowOff>
    </xdr:from>
    <xdr:to>
      <xdr:col>116</xdr:col>
      <xdr:colOff>152400</xdr:colOff>
      <xdr:row>109</xdr:row>
      <xdr:rowOff>17780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9881850" y="18362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62230</xdr:rowOff>
    </xdr:from>
    <xdr:ext cx="464185" cy="259080"/>
    <xdr:sp macro="" textlink="">
      <xdr:nvSpPr>
        <xdr:cNvPr id="828" name="【公民館】&#10;一人当たり面積最大値テキスト">
          <a:extLst>
            <a:ext uri="{FF2B5EF4-FFF2-40B4-BE49-F238E27FC236}">
              <a16:creationId xmlns:a16="http://schemas.microsoft.com/office/drawing/2014/main" id="{00000000-0008-0000-0F00-00003C030000}"/>
            </a:ext>
          </a:extLst>
        </xdr:cNvPr>
        <xdr:cNvSpPr txBox="1"/>
      </xdr:nvSpPr>
      <xdr:spPr>
        <a:xfrm>
          <a:off x="19989800" y="16692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9881850" y="16917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66040</xdr:rowOff>
    </xdr:from>
    <xdr:ext cx="464185" cy="253365"/>
    <xdr:sp macro="" textlink="">
      <xdr:nvSpPr>
        <xdr:cNvPr id="830" name="【公民館】&#10;一人当たり面積平均値テキスト">
          <a:extLst>
            <a:ext uri="{FF2B5EF4-FFF2-40B4-BE49-F238E27FC236}">
              <a16:creationId xmlns:a16="http://schemas.microsoft.com/office/drawing/2014/main" id="{00000000-0008-0000-0F00-00003E030000}"/>
            </a:ext>
          </a:extLst>
        </xdr:cNvPr>
        <xdr:cNvSpPr txBox="1"/>
      </xdr:nvSpPr>
      <xdr:spPr>
        <a:xfrm>
          <a:off x="19989800" y="17896840"/>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87630</xdr:rowOff>
    </xdr:from>
    <xdr:to>
      <xdr:col>116</xdr:col>
      <xdr:colOff>114300</xdr:colOff>
      <xdr:row>107</xdr:row>
      <xdr:rowOff>17780</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99009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76835</xdr:rowOff>
    </xdr:from>
    <xdr:to>
      <xdr:col>112</xdr:col>
      <xdr:colOff>38100</xdr:colOff>
      <xdr:row>107</xdr:row>
      <xdr:rowOff>6985</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9157950" y="17907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69215</xdr:rowOff>
    </xdr:from>
    <xdr:to>
      <xdr:col>107</xdr:col>
      <xdr:colOff>101600</xdr:colOff>
      <xdr:row>106</xdr:row>
      <xdr:rowOff>170815</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8345150" y="179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73025</xdr:rowOff>
    </xdr:from>
    <xdr:to>
      <xdr:col>102</xdr:col>
      <xdr:colOff>165100</xdr:colOff>
      <xdr:row>107</xdr:row>
      <xdr:rowOff>3175</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75514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72390</xdr:rowOff>
    </xdr:from>
    <xdr:to>
      <xdr:col>98</xdr:col>
      <xdr:colOff>38100</xdr:colOff>
      <xdr:row>107</xdr:row>
      <xdr:rowOff>2540</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6757650" y="17903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6285" cy="259080"/>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8224500" y="187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111</xdr:col>
      <xdr:colOff>127000</xdr:colOff>
      <xdr:row>107</xdr:row>
      <xdr:rowOff>122555</xdr:rowOff>
    </xdr:from>
    <xdr:to>
      <xdr:col>112</xdr:col>
      <xdr:colOff>38100</xdr:colOff>
      <xdr:row>108</xdr:row>
      <xdr:rowOff>52705</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9157950" y="18124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46355</xdr:rowOff>
    </xdr:from>
    <xdr:to>
      <xdr:col>107</xdr:col>
      <xdr:colOff>101600</xdr:colOff>
      <xdr:row>108</xdr:row>
      <xdr:rowOff>147955</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34515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xdr:rowOff>
    </xdr:from>
    <xdr:to>
      <xdr:col>111</xdr:col>
      <xdr:colOff>171450</xdr:colOff>
      <xdr:row>108</xdr:row>
      <xdr:rowOff>97790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8395950" y="18175605"/>
          <a:ext cx="8064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48260</xdr:rowOff>
    </xdr:from>
    <xdr:to>
      <xdr:col>102</xdr:col>
      <xdr:colOff>165100</xdr:colOff>
      <xdr:row>108</xdr:row>
      <xdr:rowOff>149860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75514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97790</xdr:rowOff>
    </xdr:from>
    <xdr:to>
      <xdr:col>107</xdr:col>
      <xdr:colOff>50800</xdr:colOff>
      <xdr:row>108</xdr:row>
      <xdr:rowOff>99060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7602200" y="1827149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48260</xdr:rowOff>
    </xdr:from>
    <xdr:to>
      <xdr:col>98</xdr:col>
      <xdr:colOff>38100</xdr:colOff>
      <xdr:row>108</xdr:row>
      <xdr:rowOff>149860</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6757650" y="18221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108</xdr:row>
      <xdr:rowOff>99060</xdr:rowOff>
    </xdr:from>
    <xdr:to>
      <xdr:col>102</xdr:col>
      <xdr:colOff>114300</xdr:colOff>
      <xdr:row>108</xdr:row>
      <xdr:rowOff>99060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6802100" y="182727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23495</xdr:rowOff>
    </xdr:from>
    <xdr:ext cx="469900" cy="259080"/>
    <xdr:sp macro="" textlink="">
      <xdr:nvSpPr>
        <xdr:cNvPr id="848" name="n_1aveValue【公民館】&#10;一人当たり面積">
          <a:extLst>
            <a:ext uri="{FF2B5EF4-FFF2-40B4-BE49-F238E27FC236}">
              <a16:creationId xmlns:a16="http://schemas.microsoft.com/office/drawing/2014/main" id="{00000000-0008-0000-0F00-000050030000}"/>
            </a:ext>
          </a:extLst>
        </xdr:cNvPr>
        <xdr:cNvSpPr txBox="1"/>
      </xdr:nvSpPr>
      <xdr:spPr>
        <a:xfrm>
          <a:off x="18980150" y="17682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15875</xdr:rowOff>
    </xdr:from>
    <xdr:ext cx="469900" cy="259080"/>
    <xdr:sp macro="" textlink="">
      <xdr:nvSpPr>
        <xdr:cNvPr id="849" name="n_2aveValue【公民館】&#10;一人当たり面積">
          <a:extLst>
            <a:ext uri="{FF2B5EF4-FFF2-40B4-BE49-F238E27FC236}">
              <a16:creationId xmlns:a16="http://schemas.microsoft.com/office/drawing/2014/main" id="{00000000-0008-0000-0F00-000051030000}"/>
            </a:ext>
          </a:extLst>
        </xdr:cNvPr>
        <xdr:cNvSpPr txBox="1"/>
      </xdr:nvSpPr>
      <xdr:spPr>
        <a:xfrm>
          <a:off x="18180050" y="1767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19685</xdr:rowOff>
    </xdr:from>
    <xdr:ext cx="469900" cy="253365"/>
    <xdr:sp macro="" textlink="">
      <xdr:nvSpPr>
        <xdr:cNvPr id="850" name="n_3aveValue【公民館】&#10;一人当たり面積">
          <a:extLst>
            <a:ext uri="{FF2B5EF4-FFF2-40B4-BE49-F238E27FC236}">
              <a16:creationId xmlns:a16="http://schemas.microsoft.com/office/drawing/2014/main" id="{00000000-0008-0000-0F00-000052030000}"/>
            </a:ext>
          </a:extLst>
        </xdr:cNvPr>
        <xdr:cNvSpPr txBox="1"/>
      </xdr:nvSpPr>
      <xdr:spPr>
        <a:xfrm>
          <a:off x="17386300" y="17679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19050</xdr:rowOff>
    </xdr:from>
    <xdr:ext cx="469900" cy="253365"/>
    <xdr:sp macro="" textlink="">
      <xdr:nvSpPr>
        <xdr:cNvPr id="851" name="n_4aveValue【公民館】&#10;一人当たり面積">
          <a:extLst>
            <a:ext uri="{FF2B5EF4-FFF2-40B4-BE49-F238E27FC236}">
              <a16:creationId xmlns:a16="http://schemas.microsoft.com/office/drawing/2014/main" id="{00000000-0008-0000-0F00-000053030000}"/>
            </a:ext>
          </a:extLst>
        </xdr:cNvPr>
        <xdr:cNvSpPr txBox="1"/>
      </xdr:nvSpPr>
      <xdr:spPr>
        <a:xfrm>
          <a:off x="16592550" y="176784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43815</xdr:rowOff>
    </xdr:from>
    <xdr:ext cx="469900" cy="253365"/>
    <xdr:sp macro="" textlink="">
      <xdr:nvSpPr>
        <xdr:cNvPr id="852" name="n_1mainValue【公民館】&#10;一人当たり面積">
          <a:extLst>
            <a:ext uri="{FF2B5EF4-FFF2-40B4-BE49-F238E27FC236}">
              <a16:creationId xmlns:a16="http://schemas.microsoft.com/office/drawing/2014/main" id="{00000000-0008-0000-0F00-000054030000}"/>
            </a:ext>
          </a:extLst>
        </xdr:cNvPr>
        <xdr:cNvSpPr txBox="1"/>
      </xdr:nvSpPr>
      <xdr:spPr>
        <a:xfrm>
          <a:off x="18980150" y="182175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139065</xdr:rowOff>
    </xdr:from>
    <xdr:ext cx="469900" cy="259080"/>
    <xdr:sp macro="" textlink="">
      <xdr:nvSpPr>
        <xdr:cNvPr id="853" name="n_2mainValue【公民館】&#10;一人当たり面積">
          <a:extLst>
            <a:ext uri="{FF2B5EF4-FFF2-40B4-BE49-F238E27FC236}">
              <a16:creationId xmlns:a16="http://schemas.microsoft.com/office/drawing/2014/main" id="{00000000-0008-0000-0F00-000055030000}"/>
            </a:ext>
          </a:extLst>
        </xdr:cNvPr>
        <xdr:cNvSpPr txBox="1"/>
      </xdr:nvSpPr>
      <xdr:spPr>
        <a:xfrm>
          <a:off x="18180050" y="18312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140970</xdr:rowOff>
    </xdr:from>
    <xdr:ext cx="469900" cy="259080"/>
    <xdr:sp macro="" textlink="">
      <xdr:nvSpPr>
        <xdr:cNvPr id="854" name="n_3mainValue【公民館】&#10;一人当たり面積">
          <a:extLst>
            <a:ext uri="{FF2B5EF4-FFF2-40B4-BE49-F238E27FC236}">
              <a16:creationId xmlns:a16="http://schemas.microsoft.com/office/drawing/2014/main" id="{00000000-0008-0000-0F00-000056030000}"/>
            </a:ext>
          </a:extLst>
        </xdr:cNvPr>
        <xdr:cNvSpPr txBox="1"/>
      </xdr:nvSpPr>
      <xdr:spPr>
        <a:xfrm>
          <a:off x="17386300" y="1831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140970</xdr:rowOff>
    </xdr:from>
    <xdr:ext cx="469900" cy="259080"/>
    <xdr:sp macro="" textlink="">
      <xdr:nvSpPr>
        <xdr:cNvPr id="855" name="n_4mainValue【公民館】&#10;一人当たり面積">
          <a:extLst>
            <a:ext uri="{FF2B5EF4-FFF2-40B4-BE49-F238E27FC236}">
              <a16:creationId xmlns:a16="http://schemas.microsoft.com/office/drawing/2014/main" id="{00000000-0008-0000-0F00-000057030000}"/>
            </a:ext>
          </a:extLst>
        </xdr:cNvPr>
        <xdr:cNvSpPr txBox="1"/>
      </xdr:nvSpPr>
      <xdr:spPr>
        <a:xfrm>
          <a:off x="16592550" y="1831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公営住宅、認定こども園、学校施設である。児童館については、その機能を備えた複合施設が令和２年度に建設されたことから有形固定資産減価償却率が類似団体と比較して低くなった。公民館は除却したため当該数値は無しとなっている。</a:t>
          </a:r>
        </a:p>
        <a:p>
          <a:r>
            <a:rPr kumimoji="1" lang="ja-JP" altLang="en-US" sz="1300">
              <a:latin typeface="ＭＳ Ｐゴシック"/>
              <a:ea typeface="ＭＳ Ｐゴシック"/>
            </a:rPr>
            <a:t>　その他の施設でも、建替や大規模改修等の検討が必要になっているものがあり、さらに道路等のインフラ資産についても更新時期が近づいてくると町財政に与える影響は大きいものとなる。今後も町全体で計画的な補修・改修・長寿命化を進め、施設の適切な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6,654
6,569
4.06
4,393,979
4,168,603
224,646
2,557,699
3,594,787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4765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41350" y="2736215"/>
          <a:ext cx="88963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4765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41350" y="3667125"/>
          <a:ext cx="4433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685800" y="521906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74295</xdr:rowOff>
    </xdr:from>
    <xdr:to>
      <xdr:col>59</xdr:col>
      <xdr:colOff>88900</xdr:colOff>
      <xdr:row>28</xdr:row>
      <xdr:rowOff>24765</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5956300" y="521906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111760</xdr:rowOff>
    </xdr:from>
    <xdr:to>
      <xdr:col>28</xdr:col>
      <xdr:colOff>152400</xdr:colOff>
      <xdr:row>50</xdr:row>
      <xdr:rowOff>61595</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2735" cy="220345"/>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666750" y="8758555"/>
          <a:ext cx="2927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1645" cy="247650"/>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75590" y="110407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103505</xdr:rowOff>
    </xdr:from>
    <xdr:ext cx="461645" cy="24765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75590" y="106686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397510" cy="24765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39725" y="1029589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397510" cy="247650"/>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39725" y="992314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397510" cy="24765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39725" y="955103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121920</xdr:rowOff>
    </xdr:from>
    <xdr:ext cx="397510" cy="24765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39725" y="917829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84455</xdr:rowOff>
    </xdr:from>
    <xdr:ext cx="333375" cy="24765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384810" y="8805545"/>
          <a:ext cx="3333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152400</xdr:colOff>
      <xdr:row>66</xdr:row>
      <xdr:rowOff>111760</xdr:rowOff>
    </xdr:to>
    <xdr:sp macro="" textlink="">
      <xdr:nvSpPr>
        <xdr:cNvPr id="72" name="【体育館・プール】&#10;有形固定資産減価償却率グラフ枠">
          <a:extLst>
            <a:ext uri="{FF2B5EF4-FFF2-40B4-BE49-F238E27FC236}">
              <a16:creationId xmlns:a16="http://schemas.microsoft.com/office/drawing/2014/main" id="{00000000-0008-0000-1000-000048000000}"/>
            </a:ext>
          </a:extLst>
        </xdr:cNvPr>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74295</xdr:rowOff>
    </xdr:to>
    <xdr:cxnSp macro="">
      <xdr:nvCxnSpPr>
        <xdr:cNvPr id="73" name="直線コネクタ 72">
          <a:extLst>
            <a:ext uri="{FF2B5EF4-FFF2-40B4-BE49-F238E27FC236}">
              <a16:creationId xmlns:a16="http://schemas.microsoft.com/office/drawing/2014/main" id="{00000000-0008-0000-1000-000049000000}"/>
            </a:ext>
          </a:extLst>
        </xdr:cNvPr>
        <xdr:cNvCxnSpPr/>
      </xdr:nvCxnSpPr>
      <xdr:spPr>
        <a:xfrm flipV="1">
          <a:off x="4177665" y="922401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78105</xdr:rowOff>
    </xdr:from>
    <xdr:ext cx="464185" cy="253365"/>
    <xdr:sp macro="" textlink="">
      <xdr:nvSpPr>
        <xdr:cNvPr id="74" name="【体育館・プール】&#10;有形固定資産減価償却率最小値テキスト">
          <a:extLst>
            <a:ext uri="{FF2B5EF4-FFF2-40B4-BE49-F238E27FC236}">
              <a16:creationId xmlns:a16="http://schemas.microsoft.com/office/drawing/2014/main" id="{00000000-0008-0000-1000-00004A000000}"/>
            </a:ext>
          </a:extLst>
        </xdr:cNvPr>
        <xdr:cNvSpPr txBox="1"/>
      </xdr:nvSpPr>
      <xdr:spPr>
        <a:xfrm>
          <a:off x="4216400" y="108108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a:off x="4108450" y="1080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115570</xdr:rowOff>
    </xdr:from>
    <xdr:ext cx="399415" cy="253365"/>
    <xdr:sp macro="" textlink="">
      <xdr:nvSpPr>
        <xdr:cNvPr id="76" name="【体育館・プール】&#10;有形固定資産減価償却率最大値テキスト">
          <a:extLst>
            <a:ext uri="{FF2B5EF4-FFF2-40B4-BE49-F238E27FC236}">
              <a16:creationId xmlns:a16="http://schemas.microsoft.com/office/drawing/2014/main" id="{00000000-0008-0000-1000-00004C000000}"/>
            </a:ext>
          </a:extLst>
        </xdr:cNvPr>
        <xdr:cNvSpPr txBox="1"/>
      </xdr:nvSpPr>
      <xdr:spPr>
        <a:xfrm>
          <a:off x="4216400" y="90043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4108450" y="9224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128905</xdr:rowOff>
    </xdr:from>
    <xdr:ext cx="399415" cy="253365"/>
    <xdr:sp macro="" textlink="">
      <xdr:nvSpPr>
        <xdr:cNvPr id="78" name="【体育館・プール】&#10;有形固定資産減価償却率平均値テキスト">
          <a:extLst>
            <a:ext uri="{FF2B5EF4-FFF2-40B4-BE49-F238E27FC236}">
              <a16:creationId xmlns:a16="http://schemas.microsoft.com/office/drawing/2014/main" id="{00000000-0008-0000-1000-00004E000000}"/>
            </a:ext>
          </a:extLst>
        </xdr:cNvPr>
        <xdr:cNvSpPr txBox="1"/>
      </xdr:nvSpPr>
      <xdr:spPr>
        <a:xfrm>
          <a:off x="4216400" y="1002347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106680</xdr:rowOff>
    </xdr:from>
    <xdr:to>
      <xdr:col>24</xdr:col>
      <xdr:colOff>114300</xdr:colOff>
      <xdr:row>61</xdr:row>
      <xdr:rowOff>38735</xdr:rowOff>
    </xdr:to>
    <xdr:sp macro="" textlink="">
      <xdr:nvSpPr>
        <xdr:cNvPr id="79" name="フローチャート: 判断 78">
          <a:extLst>
            <a:ext uri="{FF2B5EF4-FFF2-40B4-BE49-F238E27FC236}">
              <a16:creationId xmlns:a16="http://schemas.microsoft.com/office/drawing/2014/main" id="{00000000-0008-0000-1000-00004F000000}"/>
            </a:ext>
          </a:extLst>
        </xdr:cNvPr>
        <xdr:cNvSpPr/>
      </xdr:nvSpPr>
      <xdr:spPr>
        <a:xfrm>
          <a:off x="4127500" y="10168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67945</xdr:rowOff>
    </xdr:from>
    <xdr:to>
      <xdr:col>20</xdr:col>
      <xdr:colOff>38100</xdr:colOff>
      <xdr:row>60</xdr:row>
      <xdr:rowOff>167005</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3384550" y="101301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161925</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2571750" y="101238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54610</xdr:rowOff>
    </xdr:from>
    <xdr:to>
      <xdr:col>10</xdr:col>
      <xdr:colOff>165100</xdr:colOff>
      <xdr:row>60</xdr:row>
      <xdr:rowOff>153670</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1778000" y="10116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147955</xdr:rowOff>
    </xdr:from>
    <xdr:to>
      <xdr:col>6</xdr:col>
      <xdr:colOff>38100</xdr:colOff>
      <xdr:row>60</xdr:row>
      <xdr:rowOff>79375</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984250" y="100425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47650"/>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40068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47650"/>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32575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6285" cy="247650"/>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24511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47650"/>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16573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47650"/>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8572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63</xdr:row>
      <xdr:rowOff>26670</xdr:rowOff>
    </xdr:from>
    <xdr:to>
      <xdr:col>24</xdr:col>
      <xdr:colOff>114300</xdr:colOff>
      <xdr:row>63</xdr:row>
      <xdr:rowOff>126365</xdr:rowOff>
    </xdr:to>
    <xdr:sp macro="" textlink="">
      <xdr:nvSpPr>
        <xdr:cNvPr id="89" name="楕円 88">
          <a:extLst>
            <a:ext uri="{FF2B5EF4-FFF2-40B4-BE49-F238E27FC236}">
              <a16:creationId xmlns:a16="http://schemas.microsoft.com/office/drawing/2014/main" id="{00000000-0008-0000-1000-000059000000}"/>
            </a:ext>
          </a:extLst>
        </xdr:cNvPr>
        <xdr:cNvSpPr/>
      </xdr:nvSpPr>
      <xdr:spPr>
        <a:xfrm>
          <a:off x="4127500" y="105918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5715</xdr:rowOff>
    </xdr:from>
    <xdr:ext cx="399415" cy="253365"/>
    <xdr:sp macro="" textlink="">
      <xdr:nvSpPr>
        <xdr:cNvPr id="90" name="【体育館・プール】&#10;有形固定資産減価償却率該当値テキスト">
          <a:extLst>
            <a:ext uri="{FF2B5EF4-FFF2-40B4-BE49-F238E27FC236}">
              <a16:creationId xmlns:a16="http://schemas.microsoft.com/office/drawing/2014/main" id="{00000000-0008-0000-1000-00005A000000}"/>
            </a:ext>
          </a:extLst>
        </xdr:cNvPr>
        <xdr:cNvSpPr txBox="1"/>
      </xdr:nvSpPr>
      <xdr:spPr>
        <a:xfrm>
          <a:off x="4216400" y="105708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4445</xdr:rowOff>
    </xdr:from>
    <xdr:to>
      <xdr:col>20</xdr:col>
      <xdr:colOff>38100</xdr:colOff>
      <xdr:row>63</xdr:row>
      <xdr:rowOff>104140</xdr:rowOff>
    </xdr:to>
    <xdr:sp macro="" textlink="">
      <xdr:nvSpPr>
        <xdr:cNvPr id="91" name="楕円 90">
          <a:extLst>
            <a:ext uri="{FF2B5EF4-FFF2-40B4-BE49-F238E27FC236}">
              <a16:creationId xmlns:a16="http://schemas.microsoft.com/office/drawing/2014/main" id="{00000000-0008-0000-1000-00005B000000}"/>
            </a:ext>
          </a:extLst>
        </xdr:cNvPr>
        <xdr:cNvSpPr/>
      </xdr:nvSpPr>
      <xdr:spPr>
        <a:xfrm>
          <a:off x="3384550" y="105695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63</xdr:row>
      <xdr:rowOff>53975</xdr:rowOff>
    </xdr:from>
    <xdr:to>
      <xdr:col>24</xdr:col>
      <xdr:colOff>63500</xdr:colOff>
      <xdr:row>63</xdr:row>
      <xdr:rowOff>76200</xdr:rowOff>
    </xdr:to>
    <xdr:cxnSp macro="">
      <xdr:nvCxnSpPr>
        <xdr:cNvPr id="92" name="直線コネクタ 91">
          <a:extLst>
            <a:ext uri="{FF2B5EF4-FFF2-40B4-BE49-F238E27FC236}">
              <a16:creationId xmlns:a16="http://schemas.microsoft.com/office/drawing/2014/main" id="{00000000-0008-0000-1000-00005C000000}"/>
            </a:ext>
          </a:extLst>
        </xdr:cNvPr>
        <xdr:cNvCxnSpPr/>
      </xdr:nvCxnSpPr>
      <xdr:spPr>
        <a:xfrm>
          <a:off x="3429000" y="10619105"/>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117475</xdr:rowOff>
    </xdr:from>
    <xdr:to>
      <xdr:col>15</xdr:col>
      <xdr:colOff>101600</xdr:colOff>
      <xdr:row>62</xdr:row>
      <xdr:rowOff>50165</xdr:rowOff>
    </xdr:to>
    <xdr:sp macro="" textlink="">
      <xdr:nvSpPr>
        <xdr:cNvPr id="93" name="楕円 92">
          <a:extLst>
            <a:ext uri="{FF2B5EF4-FFF2-40B4-BE49-F238E27FC236}">
              <a16:creationId xmlns:a16="http://schemas.microsoft.com/office/drawing/2014/main" id="{00000000-0008-0000-1000-00005D000000}"/>
            </a:ext>
          </a:extLst>
        </xdr:cNvPr>
        <xdr:cNvSpPr/>
      </xdr:nvSpPr>
      <xdr:spPr>
        <a:xfrm>
          <a:off x="2571750" y="10347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171450</xdr:colOff>
      <xdr:row>63</xdr:row>
      <xdr:rowOff>53975</xdr:rowOff>
    </xdr:to>
    <xdr:cxnSp macro="">
      <xdr:nvCxnSpPr>
        <xdr:cNvPr id="94" name="直線コネクタ 93">
          <a:extLst>
            <a:ext uri="{FF2B5EF4-FFF2-40B4-BE49-F238E27FC236}">
              <a16:creationId xmlns:a16="http://schemas.microsoft.com/office/drawing/2014/main" id="{00000000-0008-0000-1000-00005E000000}"/>
            </a:ext>
          </a:extLst>
        </xdr:cNvPr>
        <xdr:cNvCxnSpPr/>
      </xdr:nvCxnSpPr>
      <xdr:spPr>
        <a:xfrm>
          <a:off x="2622550" y="10397490"/>
          <a:ext cx="80645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117475</xdr:rowOff>
    </xdr:from>
    <xdr:to>
      <xdr:col>10</xdr:col>
      <xdr:colOff>165100</xdr:colOff>
      <xdr:row>62</xdr:row>
      <xdr:rowOff>50165</xdr:rowOff>
    </xdr:to>
    <xdr:sp macro="" textlink="">
      <xdr:nvSpPr>
        <xdr:cNvPr id="95" name="楕円 94">
          <a:extLst>
            <a:ext uri="{FF2B5EF4-FFF2-40B4-BE49-F238E27FC236}">
              <a16:creationId xmlns:a16="http://schemas.microsoft.com/office/drawing/2014/main" id="{00000000-0008-0000-1000-00005F000000}"/>
            </a:ext>
          </a:extLst>
        </xdr:cNvPr>
        <xdr:cNvSpPr/>
      </xdr:nvSpPr>
      <xdr:spPr>
        <a:xfrm>
          <a:off x="1778000" y="10347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0</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1828800" y="103974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45085</xdr:rowOff>
    </xdr:from>
    <xdr:to>
      <xdr:col>6</xdr:col>
      <xdr:colOff>38100</xdr:colOff>
      <xdr:row>62</xdr:row>
      <xdr:rowOff>144780</xdr:rowOff>
    </xdr:to>
    <xdr:sp macro="" textlink="">
      <xdr:nvSpPr>
        <xdr:cNvPr id="97" name="楕円 96">
          <a:extLst>
            <a:ext uri="{FF2B5EF4-FFF2-40B4-BE49-F238E27FC236}">
              <a16:creationId xmlns:a16="http://schemas.microsoft.com/office/drawing/2014/main" id="{00000000-0008-0000-1000-000061000000}"/>
            </a:ext>
          </a:extLst>
        </xdr:cNvPr>
        <xdr:cNvSpPr/>
      </xdr:nvSpPr>
      <xdr:spPr>
        <a:xfrm>
          <a:off x="984250" y="104425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62</xdr:row>
      <xdr:rowOff>0</xdr:rowOff>
    </xdr:from>
    <xdr:to>
      <xdr:col>10</xdr:col>
      <xdr:colOff>114300</xdr:colOff>
      <xdr:row>62</xdr:row>
      <xdr:rowOff>95250</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flipV="1">
          <a:off x="1028700" y="10397490"/>
          <a:ext cx="8001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15875</xdr:rowOff>
    </xdr:from>
    <xdr:ext cx="399415" cy="247650"/>
    <xdr:sp macro="" textlink="">
      <xdr:nvSpPr>
        <xdr:cNvPr id="99" name="n_1aveValue【体育館・プール】&#10;有形固定資産減価償却率">
          <a:extLst>
            <a:ext uri="{FF2B5EF4-FFF2-40B4-BE49-F238E27FC236}">
              <a16:creationId xmlns:a16="http://schemas.microsoft.com/office/drawing/2014/main" id="{00000000-0008-0000-1000-000063000000}"/>
            </a:ext>
          </a:extLst>
        </xdr:cNvPr>
        <xdr:cNvSpPr txBox="1"/>
      </xdr:nvSpPr>
      <xdr:spPr>
        <a:xfrm>
          <a:off x="3239135" y="991044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10160</xdr:rowOff>
    </xdr:from>
    <xdr:ext cx="399415" cy="247650"/>
    <xdr:sp macro="" textlink="">
      <xdr:nvSpPr>
        <xdr:cNvPr id="100" name="n_2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2439035" y="990473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2540</xdr:rowOff>
    </xdr:from>
    <xdr:ext cx="399415" cy="253365"/>
    <xdr:sp macro="" textlink="">
      <xdr:nvSpPr>
        <xdr:cNvPr id="101" name="n_3ave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1645285" y="98971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95250</xdr:rowOff>
    </xdr:from>
    <xdr:ext cx="405130" cy="253365"/>
    <xdr:sp macro="" textlink="">
      <xdr:nvSpPr>
        <xdr:cNvPr id="102" name="n_4ave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851535" y="98221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95250</xdr:rowOff>
    </xdr:from>
    <xdr:ext cx="399415" cy="253365"/>
    <xdr:sp macro="" textlink="">
      <xdr:nvSpPr>
        <xdr:cNvPr id="103" name="n_1main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3239135" y="106603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40640</xdr:rowOff>
    </xdr:from>
    <xdr:ext cx="399415" cy="253365"/>
    <xdr:sp macro="" textlink="">
      <xdr:nvSpPr>
        <xdr:cNvPr id="104" name="n_2mainValue【体育館・プール】&#10;有形固定資産減価償却率">
          <a:extLst>
            <a:ext uri="{FF2B5EF4-FFF2-40B4-BE49-F238E27FC236}">
              <a16:creationId xmlns:a16="http://schemas.microsoft.com/office/drawing/2014/main" id="{00000000-0008-0000-1000-000068000000}"/>
            </a:ext>
          </a:extLst>
        </xdr:cNvPr>
        <xdr:cNvSpPr txBox="1"/>
      </xdr:nvSpPr>
      <xdr:spPr>
        <a:xfrm>
          <a:off x="2439035" y="104381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40640</xdr:rowOff>
    </xdr:from>
    <xdr:ext cx="399415" cy="253365"/>
    <xdr:sp macro="" textlink="">
      <xdr:nvSpPr>
        <xdr:cNvPr id="105" name="n_3mainValue【体育館・プール】&#10;有形固定資産減価償却率">
          <a:extLst>
            <a:ext uri="{FF2B5EF4-FFF2-40B4-BE49-F238E27FC236}">
              <a16:creationId xmlns:a16="http://schemas.microsoft.com/office/drawing/2014/main" id="{00000000-0008-0000-1000-000069000000}"/>
            </a:ext>
          </a:extLst>
        </xdr:cNvPr>
        <xdr:cNvSpPr txBox="1"/>
      </xdr:nvSpPr>
      <xdr:spPr>
        <a:xfrm>
          <a:off x="1645285" y="104381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135890</xdr:rowOff>
    </xdr:from>
    <xdr:ext cx="405130" cy="253365"/>
    <xdr:sp macro="" textlink="">
      <xdr:nvSpPr>
        <xdr:cNvPr id="106" name="n_4mainValue【体育館・プール】&#10;有形固定資産減価償却率">
          <a:extLst>
            <a:ext uri="{FF2B5EF4-FFF2-40B4-BE49-F238E27FC236}">
              <a16:creationId xmlns:a16="http://schemas.microsoft.com/office/drawing/2014/main" id="{00000000-0008-0000-1000-00006A000000}"/>
            </a:ext>
          </a:extLst>
        </xdr:cNvPr>
        <xdr:cNvSpPr txBox="1"/>
      </xdr:nvSpPr>
      <xdr:spPr>
        <a:xfrm>
          <a:off x="851535" y="105333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107" name="正方形/長方形 106">
          <a:extLst>
            <a:ext uri="{FF2B5EF4-FFF2-40B4-BE49-F238E27FC236}">
              <a16:creationId xmlns:a16="http://schemas.microsoft.com/office/drawing/2014/main" id="{00000000-0008-0000-1000-00006B000000}"/>
            </a:ext>
          </a:extLst>
        </xdr:cNvPr>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4170" cy="220345"/>
    <xdr:sp macro="" textlink="">
      <xdr:nvSpPr>
        <xdr:cNvPr id="115" name="テキスト ボックス 114">
          <a:extLst>
            <a:ext uri="{FF2B5EF4-FFF2-40B4-BE49-F238E27FC236}">
              <a16:creationId xmlns:a16="http://schemas.microsoft.com/office/drawing/2014/main" id="{00000000-0008-0000-1000-000073000000}"/>
            </a:ext>
          </a:extLst>
        </xdr:cNvPr>
        <xdr:cNvSpPr txBox="1"/>
      </xdr:nvSpPr>
      <xdr:spPr>
        <a:xfrm>
          <a:off x="5918200" y="8758555"/>
          <a:ext cx="3441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116" name="直線コネクタ 115">
          <a:extLst>
            <a:ext uri="{FF2B5EF4-FFF2-40B4-BE49-F238E27FC236}">
              <a16:creationId xmlns:a16="http://schemas.microsoft.com/office/drawing/2014/main" id="{00000000-0008-0000-1000-000074000000}"/>
            </a:ext>
          </a:extLst>
        </xdr:cNvPr>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74295</xdr:rowOff>
    </xdr:from>
    <xdr:to>
      <xdr:col>59</xdr:col>
      <xdr:colOff>50800</xdr:colOff>
      <xdr:row>64</xdr:row>
      <xdr:rowOff>74295</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103505</xdr:rowOff>
    </xdr:from>
    <xdr:ext cx="461645" cy="247650"/>
    <xdr:sp macro="" textlink="">
      <xdr:nvSpPr>
        <xdr:cNvPr id="118" name="テキスト ボックス 117">
          <a:extLst>
            <a:ext uri="{FF2B5EF4-FFF2-40B4-BE49-F238E27FC236}">
              <a16:creationId xmlns:a16="http://schemas.microsoft.com/office/drawing/2014/main" id="{00000000-0008-0000-1000-000076000000}"/>
            </a:ext>
          </a:extLst>
        </xdr:cNvPr>
        <xdr:cNvSpPr txBox="1"/>
      </xdr:nvSpPr>
      <xdr:spPr>
        <a:xfrm>
          <a:off x="5527040" y="106686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66040</xdr:rowOff>
    </xdr:from>
    <xdr:ext cx="461645" cy="247650"/>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5527040" y="102958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1000-000079000000}"/>
            </a:ext>
          </a:extLst>
        </xdr:cNvPr>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28575</xdr:rowOff>
    </xdr:from>
    <xdr:ext cx="461645" cy="247650"/>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5527040" y="99231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130175</xdr:rowOff>
    </xdr:from>
    <xdr:to>
      <xdr:col>59</xdr:col>
      <xdr:colOff>50800</xdr:colOff>
      <xdr:row>57</xdr:row>
      <xdr:rowOff>130175</xdr:rowOff>
    </xdr:to>
    <xdr:cxnSp macro="">
      <xdr:nvCxnSpPr>
        <xdr:cNvPr id="123" name="直線コネクタ 122">
          <a:extLst>
            <a:ext uri="{FF2B5EF4-FFF2-40B4-BE49-F238E27FC236}">
              <a16:creationId xmlns:a16="http://schemas.microsoft.com/office/drawing/2014/main" id="{00000000-0008-0000-1000-00007B000000}"/>
            </a:ext>
          </a:extLst>
        </xdr:cNvPr>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159385</xdr:rowOff>
    </xdr:from>
    <xdr:ext cx="461645" cy="24765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5527040" y="95510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93345</xdr:rowOff>
    </xdr:from>
    <xdr:to>
      <xdr:col>59</xdr:col>
      <xdr:colOff>50800</xdr:colOff>
      <xdr:row>55</xdr:row>
      <xdr:rowOff>93345</xdr:rowOff>
    </xdr:to>
    <xdr:cxnSp macro="">
      <xdr:nvCxnSpPr>
        <xdr:cNvPr id="125" name="直線コネクタ 124">
          <a:extLst>
            <a:ext uri="{FF2B5EF4-FFF2-40B4-BE49-F238E27FC236}">
              <a16:creationId xmlns:a16="http://schemas.microsoft.com/office/drawing/2014/main" id="{00000000-0008-0000-1000-00007D000000}"/>
            </a:ext>
          </a:extLst>
        </xdr:cNvPr>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121920</xdr:rowOff>
    </xdr:from>
    <xdr:ext cx="461645" cy="24765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5527040" y="91782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1645" cy="24765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5527040" y="88055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129" name="【体育館・プール】&#10;一人当たり面積グラフ枠">
          <a:extLst>
            <a:ext uri="{FF2B5EF4-FFF2-40B4-BE49-F238E27FC236}">
              <a16:creationId xmlns:a16="http://schemas.microsoft.com/office/drawing/2014/main" id="{00000000-0008-0000-1000-000081000000}"/>
            </a:ext>
          </a:extLst>
        </xdr:cNvPr>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57</xdr:row>
      <xdr:rowOff>1905</xdr:rowOff>
    </xdr:from>
    <xdr:to>
      <xdr:col>54</xdr:col>
      <xdr:colOff>171450</xdr:colOff>
      <xdr:row>64</xdr:row>
      <xdr:rowOff>71120</xdr:rowOff>
    </xdr:to>
    <xdr:cxnSp macro="">
      <xdr:nvCxnSpPr>
        <xdr:cNvPr id="130" name="直線コネクタ 129">
          <a:extLst>
            <a:ext uri="{FF2B5EF4-FFF2-40B4-BE49-F238E27FC236}">
              <a16:creationId xmlns:a16="http://schemas.microsoft.com/office/drawing/2014/main" id="{00000000-0008-0000-1000-000082000000}"/>
            </a:ext>
          </a:extLst>
        </xdr:cNvPr>
        <xdr:cNvCxnSpPr/>
      </xdr:nvCxnSpPr>
      <xdr:spPr>
        <a:xfrm flipV="1">
          <a:off x="9429750" y="9561195"/>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74295</xdr:rowOff>
    </xdr:from>
    <xdr:ext cx="464185" cy="252095"/>
    <xdr:sp macro="" textlink="">
      <xdr:nvSpPr>
        <xdr:cNvPr id="131" name="【体育館・プール】&#10;一人当たり面積最小値テキスト">
          <a:extLst>
            <a:ext uri="{FF2B5EF4-FFF2-40B4-BE49-F238E27FC236}">
              <a16:creationId xmlns:a16="http://schemas.microsoft.com/office/drawing/2014/main" id="{00000000-0008-0000-1000-000083000000}"/>
            </a:ext>
          </a:extLst>
        </xdr:cNvPr>
        <xdr:cNvSpPr txBox="1"/>
      </xdr:nvSpPr>
      <xdr:spPr>
        <a:xfrm>
          <a:off x="9467850" y="10807065"/>
          <a:ext cx="464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a:off x="9359900" y="10803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117475</xdr:rowOff>
    </xdr:from>
    <xdr:ext cx="464185" cy="253365"/>
    <xdr:sp macro="" textlink="">
      <xdr:nvSpPr>
        <xdr:cNvPr id="133" name="【体育館・プール】&#10;一人当たり面積最大値テキスト">
          <a:extLst>
            <a:ext uri="{FF2B5EF4-FFF2-40B4-BE49-F238E27FC236}">
              <a16:creationId xmlns:a16="http://schemas.microsoft.com/office/drawing/2014/main" id="{00000000-0008-0000-1000-000085000000}"/>
            </a:ext>
          </a:extLst>
        </xdr:cNvPr>
        <xdr:cNvSpPr txBox="1"/>
      </xdr:nvSpPr>
      <xdr:spPr>
        <a:xfrm>
          <a:off x="9467850" y="93414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3.345</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a:off x="9359900" y="9561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163830</xdr:rowOff>
    </xdr:from>
    <xdr:ext cx="464185" cy="247650"/>
    <xdr:sp macro="" textlink="">
      <xdr:nvSpPr>
        <xdr:cNvPr id="135" name="【体育館・プール】&#10;一人当たり面積平均値テキスト">
          <a:extLst>
            <a:ext uri="{FF2B5EF4-FFF2-40B4-BE49-F238E27FC236}">
              <a16:creationId xmlns:a16="http://schemas.microsoft.com/office/drawing/2014/main" id="{00000000-0008-0000-1000-000087000000}"/>
            </a:ext>
          </a:extLst>
        </xdr:cNvPr>
        <xdr:cNvSpPr txBox="1"/>
      </xdr:nvSpPr>
      <xdr:spPr>
        <a:xfrm>
          <a:off x="9467850" y="10393680"/>
          <a:ext cx="46418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141605</xdr:rowOff>
    </xdr:from>
    <xdr:to>
      <xdr:col>55</xdr:col>
      <xdr:colOff>50800</xdr:colOff>
      <xdr:row>63</xdr:row>
      <xdr:rowOff>73025</xdr:rowOff>
    </xdr:to>
    <xdr:sp macro="" textlink="">
      <xdr:nvSpPr>
        <xdr:cNvPr id="136" name="フローチャート: 判断 135">
          <a:extLst>
            <a:ext uri="{FF2B5EF4-FFF2-40B4-BE49-F238E27FC236}">
              <a16:creationId xmlns:a16="http://schemas.microsoft.com/office/drawing/2014/main" id="{00000000-0008-0000-1000-000088000000}"/>
            </a:ext>
          </a:extLst>
        </xdr:cNvPr>
        <xdr:cNvSpPr/>
      </xdr:nvSpPr>
      <xdr:spPr>
        <a:xfrm>
          <a:off x="9398000" y="105390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154940</xdr:rowOff>
    </xdr:from>
    <xdr:to>
      <xdr:col>50</xdr:col>
      <xdr:colOff>165100</xdr:colOff>
      <xdr:row>63</xdr:row>
      <xdr:rowOff>86995</xdr:rowOff>
    </xdr:to>
    <xdr:sp macro="" textlink="">
      <xdr:nvSpPr>
        <xdr:cNvPr id="137" name="フローチャート: 判断 136">
          <a:extLst>
            <a:ext uri="{FF2B5EF4-FFF2-40B4-BE49-F238E27FC236}">
              <a16:creationId xmlns:a16="http://schemas.microsoft.com/office/drawing/2014/main" id="{00000000-0008-0000-1000-000089000000}"/>
            </a:ext>
          </a:extLst>
        </xdr:cNvPr>
        <xdr:cNvSpPr/>
      </xdr:nvSpPr>
      <xdr:spPr>
        <a:xfrm>
          <a:off x="8636000" y="105524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128270</xdr:rowOff>
    </xdr:from>
    <xdr:to>
      <xdr:col>46</xdr:col>
      <xdr:colOff>38100</xdr:colOff>
      <xdr:row>63</xdr:row>
      <xdr:rowOff>59690</xdr:rowOff>
    </xdr:to>
    <xdr:sp macro="" textlink="">
      <xdr:nvSpPr>
        <xdr:cNvPr id="138" name="フローチャート: 判断 137">
          <a:extLst>
            <a:ext uri="{FF2B5EF4-FFF2-40B4-BE49-F238E27FC236}">
              <a16:creationId xmlns:a16="http://schemas.microsoft.com/office/drawing/2014/main" id="{00000000-0008-0000-1000-00008A000000}"/>
            </a:ext>
          </a:extLst>
        </xdr:cNvPr>
        <xdr:cNvSpPr/>
      </xdr:nvSpPr>
      <xdr:spPr>
        <a:xfrm>
          <a:off x="7842250" y="105257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125095</xdr:rowOff>
    </xdr:from>
    <xdr:to>
      <xdr:col>41</xdr:col>
      <xdr:colOff>101600</xdr:colOff>
      <xdr:row>63</xdr:row>
      <xdr:rowOff>56515</xdr:rowOff>
    </xdr:to>
    <xdr:sp macro="" textlink="">
      <xdr:nvSpPr>
        <xdr:cNvPr id="139" name="フローチャート: 判断 138">
          <a:extLst>
            <a:ext uri="{FF2B5EF4-FFF2-40B4-BE49-F238E27FC236}">
              <a16:creationId xmlns:a16="http://schemas.microsoft.com/office/drawing/2014/main" id="{00000000-0008-0000-1000-00008B000000}"/>
            </a:ext>
          </a:extLst>
        </xdr:cNvPr>
        <xdr:cNvSpPr/>
      </xdr:nvSpPr>
      <xdr:spPr>
        <a:xfrm>
          <a:off x="7029450" y="10522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81280</xdr:rowOff>
    </xdr:from>
    <xdr:to>
      <xdr:col>36</xdr:col>
      <xdr:colOff>165100</xdr:colOff>
      <xdr:row>63</xdr:row>
      <xdr:rowOff>13335</xdr:rowOff>
    </xdr:to>
    <xdr:sp macro="" textlink="">
      <xdr:nvSpPr>
        <xdr:cNvPr id="140" name="フローチャート: 判断 139">
          <a:extLst>
            <a:ext uri="{FF2B5EF4-FFF2-40B4-BE49-F238E27FC236}">
              <a16:creationId xmlns:a16="http://schemas.microsoft.com/office/drawing/2014/main" id="{00000000-0008-0000-1000-00008C000000}"/>
            </a:ext>
          </a:extLst>
        </xdr:cNvPr>
        <xdr:cNvSpPr/>
      </xdr:nvSpPr>
      <xdr:spPr>
        <a:xfrm>
          <a:off x="6235700" y="104787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47650"/>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925830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47650"/>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85153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47650"/>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77152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6285" cy="247650"/>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69088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47650"/>
    <xdr:sp macro="" textlink="">
      <xdr:nvSpPr>
        <xdr:cNvPr id="145" name="テキスト ボックス 144">
          <a:extLst>
            <a:ext uri="{FF2B5EF4-FFF2-40B4-BE49-F238E27FC236}">
              <a16:creationId xmlns:a16="http://schemas.microsoft.com/office/drawing/2014/main" id="{00000000-0008-0000-1000-000091000000}"/>
            </a:ext>
          </a:extLst>
        </xdr:cNvPr>
        <xdr:cNvSpPr txBox="1"/>
      </xdr:nvSpPr>
      <xdr:spPr>
        <a:xfrm>
          <a:off x="61150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95885</xdr:rowOff>
    </xdr:from>
    <xdr:to>
      <xdr:col>55</xdr:col>
      <xdr:colOff>50800</xdr:colOff>
      <xdr:row>64</xdr:row>
      <xdr:rowOff>28575</xdr:rowOff>
    </xdr:to>
    <xdr:sp macro="" textlink="">
      <xdr:nvSpPr>
        <xdr:cNvPr id="146" name="楕円 145">
          <a:extLst>
            <a:ext uri="{FF2B5EF4-FFF2-40B4-BE49-F238E27FC236}">
              <a16:creationId xmlns:a16="http://schemas.microsoft.com/office/drawing/2014/main" id="{00000000-0008-0000-1000-000092000000}"/>
            </a:ext>
          </a:extLst>
        </xdr:cNvPr>
        <xdr:cNvSpPr/>
      </xdr:nvSpPr>
      <xdr:spPr>
        <a:xfrm>
          <a:off x="9398000" y="1066101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13335</xdr:rowOff>
    </xdr:from>
    <xdr:ext cx="464185" cy="247650"/>
    <xdr:sp macro="" textlink="">
      <xdr:nvSpPr>
        <xdr:cNvPr id="147" name="【体育館・プール】&#10;一人当たり面積該当値テキスト">
          <a:extLst>
            <a:ext uri="{FF2B5EF4-FFF2-40B4-BE49-F238E27FC236}">
              <a16:creationId xmlns:a16="http://schemas.microsoft.com/office/drawing/2014/main" id="{00000000-0008-0000-1000-000093000000}"/>
            </a:ext>
          </a:extLst>
        </xdr:cNvPr>
        <xdr:cNvSpPr txBox="1"/>
      </xdr:nvSpPr>
      <xdr:spPr>
        <a:xfrm>
          <a:off x="9467850" y="10578465"/>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97155</xdr:rowOff>
    </xdr:from>
    <xdr:to>
      <xdr:col>50</xdr:col>
      <xdr:colOff>165100</xdr:colOff>
      <xdr:row>64</xdr:row>
      <xdr:rowOff>29210</xdr:rowOff>
    </xdr:to>
    <xdr:sp macro="" textlink="">
      <xdr:nvSpPr>
        <xdr:cNvPr id="148" name="楕円 147">
          <a:extLst>
            <a:ext uri="{FF2B5EF4-FFF2-40B4-BE49-F238E27FC236}">
              <a16:creationId xmlns:a16="http://schemas.microsoft.com/office/drawing/2014/main" id="{00000000-0008-0000-1000-000094000000}"/>
            </a:ext>
          </a:extLst>
        </xdr:cNvPr>
        <xdr:cNvSpPr/>
      </xdr:nvSpPr>
      <xdr:spPr>
        <a:xfrm>
          <a:off x="8636000" y="106622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146050</xdr:rowOff>
    </xdr:from>
    <xdr:to>
      <xdr:col>55</xdr:col>
      <xdr:colOff>0</xdr:colOff>
      <xdr:row>63</xdr:row>
      <xdr:rowOff>147320</xdr:rowOff>
    </xdr:to>
    <xdr:cxnSp macro="">
      <xdr:nvCxnSpPr>
        <xdr:cNvPr id="149" name="直線コネクタ 148">
          <a:extLst>
            <a:ext uri="{FF2B5EF4-FFF2-40B4-BE49-F238E27FC236}">
              <a16:creationId xmlns:a16="http://schemas.microsoft.com/office/drawing/2014/main" id="{00000000-0008-0000-1000-000095000000}"/>
            </a:ext>
          </a:extLst>
        </xdr:cNvPr>
        <xdr:cNvCxnSpPr/>
      </xdr:nvCxnSpPr>
      <xdr:spPr>
        <a:xfrm flipV="1">
          <a:off x="8686800" y="1071118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98425</xdr:rowOff>
    </xdr:from>
    <xdr:to>
      <xdr:col>46</xdr:col>
      <xdr:colOff>38100</xdr:colOff>
      <xdr:row>64</xdr:row>
      <xdr:rowOff>30480</xdr:rowOff>
    </xdr:to>
    <xdr:sp macro="" textlink="">
      <xdr:nvSpPr>
        <xdr:cNvPr id="150" name="楕円 149">
          <a:extLst>
            <a:ext uri="{FF2B5EF4-FFF2-40B4-BE49-F238E27FC236}">
              <a16:creationId xmlns:a16="http://schemas.microsoft.com/office/drawing/2014/main" id="{00000000-0008-0000-1000-000096000000}"/>
            </a:ext>
          </a:extLst>
        </xdr:cNvPr>
        <xdr:cNvSpPr/>
      </xdr:nvSpPr>
      <xdr:spPr>
        <a:xfrm>
          <a:off x="7842250" y="106635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147320</xdr:rowOff>
    </xdr:from>
    <xdr:to>
      <xdr:col>50</xdr:col>
      <xdr:colOff>114300</xdr:colOff>
      <xdr:row>63</xdr:row>
      <xdr:rowOff>148590</xdr:rowOff>
    </xdr:to>
    <xdr:cxnSp macro="">
      <xdr:nvCxnSpPr>
        <xdr:cNvPr id="151" name="直線コネクタ 150">
          <a:extLst>
            <a:ext uri="{FF2B5EF4-FFF2-40B4-BE49-F238E27FC236}">
              <a16:creationId xmlns:a16="http://schemas.microsoft.com/office/drawing/2014/main" id="{00000000-0008-0000-1000-000097000000}"/>
            </a:ext>
          </a:extLst>
        </xdr:cNvPr>
        <xdr:cNvCxnSpPr/>
      </xdr:nvCxnSpPr>
      <xdr:spPr>
        <a:xfrm flipV="1">
          <a:off x="7886700" y="1071245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99695</xdr:rowOff>
    </xdr:from>
    <xdr:to>
      <xdr:col>41</xdr:col>
      <xdr:colOff>101600</xdr:colOff>
      <xdr:row>64</xdr:row>
      <xdr:rowOff>31750</xdr:rowOff>
    </xdr:to>
    <xdr:sp macro="" textlink="">
      <xdr:nvSpPr>
        <xdr:cNvPr id="152" name="楕円 151">
          <a:extLst>
            <a:ext uri="{FF2B5EF4-FFF2-40B4-BE49-F238E27FC236}">
              <a16:creationId xmlns:a16="http://schemas.microsoft.com/office/drawing/2014/main" id="{00000000-0008-0000-1000-000098000000}"/>
            </a:ext>
          </a:extLst>
        </xdr:cNvPr>
        <xdr:cNvSpPr/>
      </xdr:nvSpPr>
      <xdr:spPr>
        <a:xfrm>
          <a:off x="7029450" y="10664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171450</xdr:colOff>
      <xdr:row>63</xdr:row>
      <xdr:rowOff>149860</xdr:rowOff>
    </xdr:to>
    <xdr:cxnSp macro="">
      <xdr:nvCxnSpPr>
        <xdr:cNvPr id="153" name="直線コネクタ 152">
          <a:extLst>
            <a:ext uri="{FF2B5EF4-FFF2-40B4-BE49-F238E27FC236}">
              <a16:creationId xmlns:a16="http://schemas.microsoft.com/office/drawing/2014/main" id="{00000000-0008-0000-1000-000099000000}"/>
            </a:ext>
          </a:extLst>
        </xdr:cNvPr>
        <xdr:cNvCxnSpPr/>
      </xdr:nvCxnSpPr>
      <xdr:spPr>
        <a:xfrm flipV="1">
          <a:off x="7080250" y="1071372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100330</xdr:rowOff>
    </xdr:from>
    <xdr:to>
      <xdr:col>36</xdr:col>
      <xdr:colOff>165100</xdr:colOff>
      <xdr:row>64</xdr:row>
      <xdr:rowOff>32385</xdr:rowOff>
    </xdr:to>
    <xdr:sp macro="" textlink="">
      <xdr:nvSpPr>
        <xdr:cNvPr id="154" name="楕円 153">
          <a:extLst>
            <a:ext uri="{FF2B5EF4-FFF2-40B4-BE49-F238E27FC236}">
              <a16:creationId xmlns:a16="http://schemas.microsoft.com/office/drawing/2014/main" id="{00000000-0008-0000-1000-00009A000000}"/>
            </a:ext>
          </a:extLst>
        </xdr:cNvPr>
        <xdr:cNvSpPr/>
      </xdr:nvSpPr>
      <xdr:spPr>
        <a:xfrm>
          <a:off x="6235700" y="10665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149860</xdr:rowOff>
    </xdr:from>
    <xdr:to>
      <xdr:col>41</xdr:col>
      <xdr:colOff>50800</xdr:colOff>
      <xdr:row>63</xdr:row>
      <xdr:rowOff>150495</xdr:rowOff>
    </xdr:to>
    <xdr:cxnSp macro="">
      <xdr:nvCxnSpPr>
        <xdr:cNvPr id="155" name="直線コネクタ 154">
          <a:extLst>
            <a:ext uri="{FF2B5EF4-FFF2-40B4-BE49-F238E27FC236}">
              <a16:creationId xmlns:a16="http://schemas.microsoft.com/office/drawing/2014/main" id="{00000000-0008-0000-1000-00009B000000}"/>
            </a:ext>
          </a:extLst>
        </xdr:cNvPr>
        <xdr:cNvCxnSpPr/>
      </xdr:nvCxnSpPr>
      <xdr:spPr>
        <a:xfrm flipV="1">
          <a:off x="6286500" y="1071499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103505</xdr:rowOff>
    </xdr:from>
    <xdr:ext cx="469900" cy="247650"/>
    <xdr:sp macro="" textlink="">
      <xdr:nvSpPr>
        <xdr:cNvPr id="156" name="n_1aveValue【体育館・プール】&#10;一人当たり面積">
          <a:extLst>
            <a:ext uri="{FF2B5EF4-FFF2-40B4-BE49-F238E27FC236}">
              <a16:creationId xmlns:a16="http://schemas.microsoft.com/office/drawing/2014/main" id="{00000000-0008-0000-1000-00009C000000}"/>
            </a:ext>
          </a:extLst>
        </xdr:cNvPr>
        <xdr:cNvSpPr txBox="1"/>
      </xdr:nvSpPr>
      <xdr:spPr>
        <a:xfrm>
          <a:off x="8458200" y="1033335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75565</xdr:rowOff>
    </xdr:from>
    <xdr:ext cx="469900" cy="253365"/>
    <xdr:sp macro="" textlink="">
      <xdr:nvSpPr>
        <xdr:cNvPr id="157" name="n_2aveValue【体育館・プール】&#10;一人当たり面積">
          <a:extLst>
            <a:ext uri="{FF2B5EF4-FFF2-40B4-BE49-F238E27FC236}">
              <a16:creationId xmlns:a16="http://schemas.microsoft.com/office/drawing/2014/main" id="{00000000-0008-0000-1000-00009D000000}"/>
            </a:ext>
          </a:extLst>
        </xdr:cNvPr>
        <xdr:cNvSpPr txBox="1"/>
      </xdr:nvSpPr>
      <xdr:spPr>
        <a:xfrm>
          <a:off x="7677150" y="103054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73025</xdr:rowOff>
    </xdr:from>
    <xdr:ext cx="469900" cy="253365"/>
    <xdr:sp macro="" textlink="">
      <xdr:nvSpPr>
        <xdr:cNvPr id="158" name="n_3aveValue【体育館・プール】&#10;一人当たり面積">
          <a:extLst>
            <a:ext uri="{FF2B5EF4-FFF2-40B4-BE49-F238E27FC236}">
              <a16:creationId xmlns:a16="http://schemas.microsoft.com/office/drawing/2014/main" id="{00000000-0008-0000-1000-00009E000000}"/>
            </a:ext>
          </a:extLst>
        </xdr:cNvPr>
        <xdr:cNvSpPr txBox="1"/>
      </xdr:nvSpPr>
      <xdr:spPr>
        <a:xfrm>
          <a:off x="6864350" y="10302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29210</xdr:rowOff>
    </xdr:from>
    <xdr:ext cx="469900" cy="247650"/>
    <xdr:sp macro="" textlink="">
      <xdr:nvSpPr>
        <xdr:cNvPr id="159" name="n_4aveValue【体育館・プール】&#10;一人当たり面積">
          <a:extLst>
            <a:ext uri="{FF2B5EF4-FFF2-40B4-BE49-F238E27FC236}">
              <a16:creationId xmlns:a16="http://schemas.microsoft.com/office/drawing/2014/main" id="{00000000-0008-0000-1000-00009F000000}"/>
            </a:ext>
          </a:extLst>
        </xdr:cNvPr>
        <xdr:cNvSpPr txBox="1"/>
      </xdr:nvSpPr>
      <xdr:spPr>
        <a:xfrm>
          <a:off x="6070600" y="1025906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20320</xdr:rowOff>
    </xdr:from>
    <xdr:ext cx="469900" cy="253365"/>
    <xdr:sp macro="" textlink="">
      <xdr:nvSpPr>
        <xdr:cNvPr id="160" name="n_1mainValue【体育館・プール】&#10;一人当たり面積">
          <a:extLst>
            <a:ext uri="{FF2B5EF4-FFF2-40B4-BE49-F238E27FC236}">
              <a16:creationId xmlns:a16="http://schemas.microsoft.com/office/drawing/2014/main" id="{00000000-0008-0000-1000-0000A0000000}"/>
            </a:ext>
          </a:extLst>
        </xdr:cNvPr>
        <xdr:cNvSpPr txBox="1"/>
      </xdr:nvSpPr>
      <xdr:spPr>
        <a:xfrm>
          <a:off x="8458200" y="107530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21590</xdr:rowOff>
    </xdr:from>
    <xdr:ext cx="469900" cy="252730"/>
    <xdr:sp macro="" textlink="">
      <xdr:nvSpPr>
        <xdr:cNvPr id="161" name="n_2mainValue【体育館・プール】&#10;一人当たり面積">
          <a:extLst>
            <a:ext uri="{FF2B5EF4-FFF2-40B4-BE49-F238E27FC236}">
              <a16:creationId xmlns:a16="http://schemas.microsoft.com/office/drawing/2014/main" id="{00000000-0008-0000-1000-0000A1000000}"/>
            </a:ext>
          </a:extLst>
        </xdr:cNvPr>
        <xdr:cNvSpPr txBox="1"/>
      </xdr:nvSpPr>
      <xdr:spPr>
        <a:xfrm>
          <a:off x="7677150" y="107543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22860</xdr:rowOff>
    </xdr:from>
    <xdr:ext cx="469900" cy="253365"/>
    <xdr:sp macro="" textlink="">
      <xdr:nvSpPr>
        <xdr:cNvPr id="162" name="n_3mainValue【体育館・プール】&#10;一人当たり面積">
          <a:extLst>
            <a:ext uri="{FF2B5EF4-FFF2-40B4-BE49-F238E27FC236}">
              <a16:creationId xmlns:a16="http://schemas.microsoft.com/office/drawing/2014/main" id="{00000000-0008-0000-1000-0000A2000000}"/>
            </a:ext>
          </a:extLst>
        </xdr:cNvPr>
        <xdr:cNvSpPr txBox="1"/>
      </xdr:nvSpPr>
      <xdr:spPr>
        <a:xfrm>
          <a:off x="6864350" y="107556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23495</xdr:rowOff>
    </xdr:from>
    <xdr:ext cx="469900" cy="253365"/>
    <xdr:sp macro="" textlink="">
      <xdr:nvSpPr>
        <xdr:cNvPr id="163" name="n_4mainValue【体育館・プール】&#10;一人当たり面積">
          <a:extLst>
            <a:ext uri="{FF2B5EF4-FFF2-40B4-BE49-F238E27FC236}">
              <a16:creationId xmlns:a16="http://schemas.microsoft.com/office/drawing/2014/main" id="{00000000-0008-0000-1000-0000A3000000}"/>
            </a:ext>
          </a:extLst>
        </xdr:cNvPr>
        <xdr:cNvSpPr txBox="1"/>
      </xdr:nvSpPr>
      <xdr:spPr>
        <a:xfrm>
          <a:off x="6070600" y="107562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164" name="正方形/長方形 163">
          <a:extLst>
            <a:ext uri="{FF2B5EF4-FFF2-40B4-BE49-F238E27FC236}">
              <a16:creationId xmlns:a16="http://schemas.microsoft.com/office/drawing/2014/main" id="{00000000-0008-0000-1000-0000A4000000}"/>
            </a:ext>
          </a:extLst>
        </xdr:cNvPr>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166" name="正方形/長方形 165">
          <a:extLst>
            <a:ext uri="{FF2B5EF4-FFF2-40B4-BE49-F238E27FC236}">
              <a16:creationId xmlns:a16="http://schemas.microsoft.com/office/drawing/2014/main" id="{00000000-0008-0000-1000-0000A6000000}"/>
            </a:ext>
          </a:extLst>
        </xdr:cNvPr>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167" name="正方形/長方形 166">
          <a:extLst>
            <a:ext uri="{FF2B5EF4-FFF2-40B4-BE49-F238E27FC236}">
              <a16:creationId xmlns:a16="http://schemas.microsoft.com/office/drawing/2014/main" id="{00000000-0008-0000-1000-0000A7000000}"/>
            </a:ext>
          </a:extLst>
        </xdr:cNvPr>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168" name="正方形/長方形 167">
          <a:extLst>
            <a:ext uri="{FF2B5EF4-FFF2-40B4-BE49-F238E27FC236}">
              <a16:creationId xmlns:a16="http://schemas.microsoft.com/office/drawing/2014/main" id="{00000000-0008-0000-1000-0000A8000000}"/>
            </a:ext>
          </a:extLst>
        </xdr:cNvPr>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169" name="正方形/長方形 168">
          <a:extLst>
            <a:ext uri="{FF2B5EF4-FFF2-40B4-BE49-F238E27FC236}">
              <a16:creationId xmlns:a16="http://schemas.microsoft.com/office/drawing/2014/main" id="{00000000-0008-0000-1000-0000A9000000}"/>
            </a:ext>
          </a:extLst>
        </xdr:cNvPr>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170" name="正方形/長方形 169">
          <a:extLst>
            <a:ext uri="{FF2B5EF4-FFF2-40B4-BE49-F238E27FC236}">
              <a16:creationId xmlns:a16="http://schemas.microsoft.com/office/drawing/2014/main" id="{00000000-0008-0000-1000-0000AA000000}"/>
            </a:ext>
          </a:extLst>
        </xdr:cNvPr>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171" name="正方形/長方形 170">
          <a:extLst>
            <a:ext uri="{FF2B5EF4-FFF2-40B4-BE49-F238E27FC236}">
              <a16:creationId xmlns:a16="http://schemas.microsoft.com/office/drawing/2014/main" id="{00000000-0008-0000-1000-0000AB000000}"/>
            </a:ext>
          </a:extLst>
        </xdr:cNvPr>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2735" cy="215265"/>
    <xdr:sp macro="" textlink="">
      <xdr:nvSpPr>
        <xdr:cNvPr id="172" name="テキスト ボックス 171">
          <a:extLst>
            <a:ext uri="{FF2B5EF4-FFF2-40B4-BE49-F238E27FC236}">
              <a16:creationId xmlns:a16="http://schemas.microsoft.com/office/drawing/2014/main" id="{00000000-0008-0000-1000-0000AC000000}"/>
            </a:ext>
          </a:extLst>
        </xdr:cNvPr>
        <xdr:cNvSpPr txBox="1"/>
      </xdr:nvSpPr>
      <xdr:spPr>
        <a:xfrm>
          <a:off x="666750" y="12483465"/>
          <a:ext cx="29273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1645" cy="247650"/>
    <xdr:sp macro="" textlink="">
      <xdr:nvSpPr>
        <xdr:cNvPr id="174" name="テキスト ボックス 173">
          <a:extLst>
            <a:ext uri="{FF2B5EF4-FFF2-40B4-BE49-F238E27FC236}">
              <a16:creationId xmlns:a16="http://schemas.microsoft.com/office/drawing/2014/main" id="{00000000-0008-0000-1000-0000AE000000}"/>
            </a:ext>
          </a:extLst>
        </xdr:cNvPr>
        <xdr:cNvSpPr txBox="1"/>
      </xdr:nvSpPr>
      <xdr:spPr>
        <a:xfrm>
          <a:off x="275590" y="147662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165100</xdr:rowOff>
    </xdr:from>
    <xdr:to>
      <xdr:col>28</xdr:col>
      <xdr:colOff>114300</xdr:colOff>
      <xdr:row>86</xdr:row>
      <xdr:rowOff>165100</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6858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26035</xdr:rowOff>
    </xdr:from>
    <xdr:ext cx="461645" cy="253365"/>
    <xdr:sp macro="" textlink="">
      <xdr:nvSpPr>
        <xdr:cNvPr id="176" name="テキスト ボックス 175">
          <a:extLst>
            <a:ext uri="{FF2B5EF4-FFF2-40B4-BE49-F238E27FC236}">
              <a16:creationId xmlns:a16="http://schemas.microsoft.com/office/drawing/2014/main" id="{00000000-0008-0000-1000-0000B0000000}"/>
            </a:ext>
          </a:extLst>
        </xdr:cNvPr>
        <xdr:cNvSpPr txBox="1"/>
      </xdr:nvSpPr>
      <xdr:spPr>
        <a:xfrm>
          <a:off x="275590" y="1444688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41275</xdr:rowOff>
    </xdr:from>
    <xdr:ext cx="397510" cy="253365"/>
    <xdr:sp macro="" textlink="">
      <xdr:nvSpPr>
        <xdr:cNvPr id="178" name="テキスト ボックス 177">
          <a:extLst>
            <a:ext uri="{FF2B5EF4-FFF2-40B4-BE49-F238E27FC236}">
              <a16:creationId xmlns:a16="http://schemas.microsoft.com/office/drawing/2014/main" id="{00000000-0008-0000-1000-0000B2000000}"/>
            </a:ext>
          </a:extLst>
        </xdr:cNvPr>
        <xdr:cNvSpPr txBox="1"/>
      </xdr:nvSpPr>
      <xdr:spPr>
        <a:xfrm>
          <a:off x="339725" y="1412684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29210</xdr:rowOff>
    </xdr:from>
    <xdr:to>
      <xdr:col>28</xdr:col>
      <xdr:colOff>114300</xdr:colOff>
      <xdr:row>83</xdr:row>
      <xdr:rowOff>29210</xdr:rowOff>
    </xdr:to>
    <xdr:cxnSp macro="">
      <xdr:nvCxnSpPr>
        <xdr:cNvPr id="179" name="直線コネクタ 178">
          <a:extLst>
            <a:ext uri="{FF2B5EF4-FFF2-40B4-BE49-F238E27FC236}">
              <a16:creationId xmlns:a16="http://schemas.microsoft.com/office/drawing/2014/main" id="{00000000-0008-0000-1000-0000B3000000}"/>
            </a:ext>
          </a:extLst>
        </xdr:cNvPr>
        <xdr:cNvCxnSpPr/>
      </xdr:nvCxnSpPr>
      <xdr:spPr>
        <a:xfrm>
          <a:off x="6858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57785</xdr:rowOff>
    </xdr:from>
    <xdr:ext cx="397510" cy="253365"/>
    <xdr:sp macro="" textlink="">
      <xdr:nvSpPr>
        <xdr:cNvPr id="180" name="テキスト ボックス 179">
          <a:extLst>
            <a:ext uri="{FF2B5EF4-FFF2-40B4-BE49-F238E27FC236}">
              <a16:creationId xmlns:a16="http://schemas.microsoft.com/office/drawing/2014/main" id="{00000000-0008-0000-1000-0000B4000000}"/>
            </a:ext>
          </a:extLst>
        </xdr:cNvPr>
        <xdr:cNvSpPr txBox="1"/>
      </xdr:nvSpPr>
      <xdr:spPr>
        <a:xfrm>
          <a:off x="339725" y="1380807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45085</xdr:rowOff>
    </xdr:from>
    <xdr:to>
      <xdr:col>28</xdr:col>
      <xdr:colOff>114300</xdr:colOff>
      <xdr:row>81</xdr:row>
      <xdr:rowOff>45085</xdr:rowOff>
    </xdr:to>
    <xdr:cxnSp macro="">
      <xdr:nvCxnSpPr>
        <xdr:cNvPr id="181" name="直線コネクタ 180">
          <a:extLst>
            <a:ext uri="{FF2B5EF4-FFF2-40B4-BE49-F238E27FC236}">
              <a16:creationId xmlns:a16="http://schemas.microsoft.com/office/drawing/2014/main" id="{00000000-0008-0000-1000-0000B5000000}"/>
            </a:ext>
          </a:extLst>
        </xdr:cNvPr>
        <xdr:cNvCxnSpPr/>
      </xdr:nvCxnSpPr>
      <xdr:spPr>
        <a:xfrm>
          <a:off x="6858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73660</xdr:rowOff>
    </xdr:from>
    <xdr:ext cx="397510" cy="252730"/>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339725" y="13488670"/>
          <a:ext cx="3975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61595</xdr:rowOff>
    </xdr:from>
    <xdr:to>
      <xdr:col>28</xdr:col>
      <xdr:colOff>114300</xdr:colOff>
      <xdr:row>79</xdr:row>
      <xdr:rowOff>61595</xdr:rowOff>
    </xdr:to>
    <xdr:cxnSp macro="">
      <xdr:nvCxnSpPr>
        <xdr:cNvPr id="183" name="直線コネクタ 182">
          <a:extLst>
            <a:ext uri="{FF2B5EF4-FFF2-40B4-BE49-F238E27FC236}">
              <a16:creationId xmlns:a16="http://schemas.microsoft.com/office/drawing/2014/main" id="{00000000-0008-0000-1000-0000B7000000}"/>
            </a:ext>
          </a:extLst>
        </xdr:cNvPr>
        <xdr:cNvCxnSpPr/>
      </xdr:nvCxnSpPr>
      <xdr:spPr>
        <a:xfrm>
          <a:off x="6858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90170</xdr:rowOff>
    </xdr:from>
    <xdr:ext cx="397510" cy="24765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339725" y="1316990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76835</xdr:rowOff>
    </xdr:from>
    <xdr:to>
      <xdr:col>28</xdr:col>
      <xdr:colOff>114300</xdr:colOff>
      <xdr:row>77</xdr:row>
      <xdr:rowOff>76835</xdr:rowOff>
    </xdr:to>
    <xdr:cxnSp macro="">
      <xdr:nvCxnSpPr>
        <xdr:cNvPr id="185" name="直線コネクタ 184">
          <a:extLst>
            <a:ext uri="{FF2B5EF4-FFF2-40B4-BE49-F238E27FC236}">
              <a16:creationId xmlns:a16="http://schemas.microsoft.com/office/drawing/2014/main" id="{00000000-0008-0000-1000-0000B9000000}"/>
            </a:ext>
          </a:extLst>
        </xdr:cNvPr>
        <xdr:cNvCxnSpPr/>
      </xdr:nvCxnSpPr>
      <xdr:spPr>
        <a:xfrm>
          <a:off x="6858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106045</xdr:rowOff>
    </xdr:from>
    <xdr:ext cx="333375" cy="24765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384810" y="12850495"/>
          <a:ext cx="3333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187" name="直線コネクタ 186">
          <a:extLst>
            <a:ext uri="{FF2B5EF4-FFF2-40B4-BE49-F238E27FC236}">
              <a16:creationId xmlns:a16="http://schemas.microsoft.com/office/drawing/2014/main" id="{00000000-0008-0000-1000-0000BB000000}"/>
            </a:ext>
          </a:extLst>
        </xdr:cNvPr>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93345</xdr:rowOff>
    </xdr:from>
    <xdr:to>
      <xdr:col>28</xdr:col>
      <xdr:colOff>152400</xdr:colOff>
      <xdr:row>88</xdr:row>
      <xdr:rowOff>149225</xdr:rowOff>
    </xdr:to>
    <xdr:sp macro="" textlink="">
      <xdr:nvSpPr>
        <xdr:cNvPr id="188" name="【福祉施設】&#10;有形固定資産減価償却率グラフ枠">
          <a:extLst>
            <a:ext uri="{FF2B5EF4-FFF2-40B4-BE49-F238E27FC236}">
              <a16:creationId xmlns:a16="http://schemas.microsoft.com/office/drawing/2014/main" id="{00000000-0008-0000-1000-0000BC000000}"/>
            </a:ext>
          </a:extLst>
        </xdr:cNvPr>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48895</xdr:rowOff>
    </xdr:from>
    <xdr:to>
      <xdr:col>24</xdr:col>
      <xdr:colOff>62865</xdr:colOff>
      <xdr:row>86</xdr:row>
      <xdr:rowOff>165100</xdr:rowOff>
    </xdr:to>
    <xdr:cxnSp macro="">
      <xdr:nvCxnSpPr>
        <xdr:cNvPr id="189" name="直線コネクタ 188">
          <a:extLst>
            <a:ext uri="{FF2B5EF4-FFF2-40B4-BE49-F238E27FC236}">
              <a16:creationId xmlns:a16="http://schemas.microsoft.com/office/drawing/2014/main" id="{00000000-0008-0000-1000-0000BD000000}"/>
            </a:ext>
          </a:extLst>
        </xdr:cNvPr>
        <xdr:cNvCxnSpPr/>
      </xdr:nvCxnSpPr>
      <xdr:spPr>
        <a:xfrm flipV="1">
          <a:off x="4177665" y="13128625"/>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4185" cy="253365"/>
    <xdr:sp macro="" textlink="">
      <xdr:nvSpPr>
        <xdr:cNvPr id="190" name="【福祉施設】&#10;有形固定資産減価償却率最小値テキスト">
          <a:extLst>
            <a:ext uri="{FF2B5EF4-FFF2-40B4-BE49-F238E27FC236}">
              <a16:creationId xmlns:a16="http://schemas.microsoft.com/office/drawing/2014/main" id="{00000000-0008-0000-1000-0000BE000000}"/>
            </a:ext>
          </a:extLst>
        </xdr:cNvPr>
        <xdr:cNvSpPr txBox="1"/>
      </xdr:nvSpPr>
      <xdr:spPr>
        <a:xfrm>
          <a:off x="4216400" y="145897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165100</xdr:rowOff>
    </xdr:from>
    <xdr:to>
      <xdr:col>24</xdr:col>
      <xdr:colOff>152400</xdr:colOff>
      <xdr:row>86</xdr:row>
      <xdr:rowOff>165100</xdr:rowOff>
    </xdr:to>
    <xdr:cxnSp macro="">
      <xdr:nvCxnSpPr>
        <xdr:cNvPr id="191" name="直線コネクタ 190">
          <a:extLst>
            <a:ext uri="{FF2B5EF4-FFF2-40B4-BE49-F238E27FC236}">
              <a16:creationId xmlns:a16="http://schemas.microsoft.com/office/drawing/2014/main" id="{00000000-0008-0000-1000-0000BF000000}"/>
            </a:ext>
          </a:extLst>
        </xdr:cNvPr>
        <xdr:cNvCxnSpPr/>
      </xdr:nvCxnSpPr>
      <xdr:spPr>
        <a:xfrm>
          <a:off x="41084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163830</xdr:rowOff>
    </xdr:from>
    <xdr:ext cx="334645" cy="247650"/>
    <xdr:sp macro="" textlink="">
      <xdr:nvSpPr>
        <xdr:cNvPr id="192" name="【福祉施設】&#10;有形固定資産減価償却率最大値テキスト">
          <a:extLst>
            <a:ext uri="{FF2B5EF4-FFF2-40B4-BE49-F238E27FC236}">
              <a16:creationId xmlns:a16="http://schemas.microsoft.com/office/drawing/2014/main" id="{00000000-0008-0000-1000-0000C0000000}"/>
            </a:ext>
          </a:extLst>
        </xdr:cNvPr>
        <xdr:cNvSpPr txBox="1"/>
      </xdr:nvSpPr>
      <xdr:spPr>
        <a:xfrm>
          <a:off x="4216400" y="12908280"/>
          <a:ext cx="334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48895</xdr:rowOff>
    </xdr:from>
    <xdr:to>
      <xdr:col>24</xdr:col>
      <xdr:colOff>152400</xdr:colOff>
      <xdr:row>78</xdr:row>
      <xdr:rowOff>48895</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4108450" y="13128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97155</xdr:rowOff>
    </xdr:from>
    <xdr:ext cx="399415" cy="253365"/>
    <xdr:sp macro="" textlink="">
      <xdr:nvSpPr>
        <xdr:cNvPr id="194" name="【福祉施設】&#10;有形固定資産減価償却率平均値テキスト">
          <a:extLst>
            <a:ext uri="{FF2B5EF4-FFF2-40B4-BE49-F238E27FC236}">
              <a16:creationId xmlns:a16="http://schemas.microsoft.com/office/drawing/2014/main" id="{00000000-0008-0000-1000-0000C2000000}"/>
            </a:ext>
          </a:extLst>
        </xdr:cNvPr>
        <xdr:cNvSpPr txBox="1"/>
      </xdr:nvSpPr>
      <xdr:spPr>
        <a:xfrm>
          <a:off x="4216400" y="1384744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74930</xdr:rowOff>
    </xdr:from>
    <xdr:to>
      <xdr:col>24</xdr:col>
      <xdr:colOff>114300</xdr:colOff>
      <xdr:row>84</xdr:row>
      <xdr:rowOff>6350</xdr:rowOff>
    </xdr:to>
    <xdr:sp macro="" textlink="">
      <xdr:nvSpPr>
        <xdr:cNvPr id="195" name="フローチャート: 判断 194">
          <a:extLst>
            <a:ext uri="{FF2B5EF4-FFF2-40B4-BE49-F238E27FC236}">
              <a16:creationId xmlns:a16="http://schemas.microsoft.com/office/drawing/2014/main" id="{00000000-0008-0000-1000-0000C3000000}"/>
            </a:ext>
          </a:extLst>
        </xdr:cNvPr>
        <xdr:cNvSpPr/>
      </xdr:nvSpPr>
      <xdr:spPr>
        <a:xfrm>
          <a:off x="4127500" y="13992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37465</xdr:rowOff>
    </xdr:from>
    <xdr:to>
      <xdr:col>20</xdr:col>
      <xdr:colOff>38100</xdr:colOff>
      <xdr:row>83</xdr:row>
      <xdr:rowOff>136525</xdr:rowOff>
    </xdr:to>
    <xdr:sp macro="" textlink="">
      <xdr:nvSpPr>
        <xdr:cNvPr id="196" name="フローチャート: 判断 195">
          <a:extLst>
            <a:ext uri="{FF2B5EF4-FFF2-40B4-BE49-F238E27FC236}">
              <a16:creationId xmlns:a16="http://schemas.microsoft.com/office/drawing/2014/main" id="{00000000-0008-0000-1000-0000C4000000}"/>
            </a:ext>
          </a:extLst>
        </xdr:cNvPr>
        <xdr:cNvSpPr/>
      </xdr:nvSpPr>
      <xdr:spPr>
        <a:xfrm>
          <a:off x="3384550" y="139553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43180</xdr:rowOff>
    </xdr:from>
    <xdr:to>
      <xdr:col>15</xdr:col>
      <xdr:colOff>101600</xdr:colOff>
      <xdr:row>83</xdr:row>
      <xdr:rowOff>142875</xdr:rowOff>
    </xdr:to>
    <xdr:sp macro="" textlink="">
      <xdr:nvSpPr>
        <xdr:cNvPr id="197" name="フローチャート: 判断 196">
          <a:extLst>
            <a:ext uri="{FF2B5EF4-FFF2-40B4-BE49-F238E27FC236}">
              <a16:creationId xmlns:a16="http://schemas.microsoft.com/office/drawing/2014/main" id="{00000000-0008-0000-1000-0000C5000000}"/>
            </a:ext>
          </a:extLst>
        </xdr:cNvPr>
        <xdr:cNvSpPr/>
      </xdr:nvSpPr>
      <xdr:spPr>
        <a:xfrm>
          <a:off x="2571750" y="1396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27305</xdr:rowOff>
    </xdr:from>
    <xdr:to>
      <xdr:col>10</xdr:col>
      <xdr:colOff>165100</xdr:colOff>
      <xdr:row>83</xdr:row>
      <xdr:rowOff>127000</xdr:rowOff>
    </xdr:to>
    <xdr:sp macro="" textlink="">
      <xdr:nvSpPr>
        <xdr:cNvPr id="198" name="フローチャート: 判断 197">
          <a:extLst>
            <a:ext uri="{FF2B5EF4-FFF2-40B4-BE49-F238E27FC236}">
              <a16:creationId xmlns:a16="http://schemas.microsoft.com/office/drawing/2014/main" id="{00000000-0008-0000-1000-0000C6000000}"/>
            </a:ext>
          </a:extLst>
        </xdr:cNvPr>
        <xdr:cNvSpPr/>
      </xdr:nvSpPr>
      <xdr:spPr>
        <a:xfrm>
          <a:off x="1778000" y="13945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71120</xdr:rowOff>
    </xdr:from>
    <xdr:to>
      <xdr:col>6</xdr:col>
      <xdr:colOff>38100</xdr:colOff>
      <xdr:row>84</xdr:row>
      <xdr:rowOff>2540</xdr:rowOff>
    </xdr:to>
    <xdr:sp macro="" textlink="">
      <xdr:nvSpPr>
        <xdr:cNvPr id="199" name="フローチャート: 判断 198">
          <a:extLst>
            <a:ext uri="{FF2B5EF4-FFF2-40B4-BE49-F238E27FC236}">
              <a16:creationId xmlns:a16="http://schemas.microsoft.com/office/drawing/2014/main" id="{00000000-0008-0000-1000-0000C7000000}"/>
            </a:ext>
          </a:extLst>
        </xdr:cNvPr>
        <xdr:cNvSpPr/>
      </xdr:nvSpPr>
      <xdr:spPr>
        <a:xfrm>
          <a:off x="984250" y="139890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47650"/>
    <xdr:sp macro="" textlink="">
      <xdr:nvSpPr>
        <xdr:cNvPr id="200" name="テキスト ボックス 199">
          <a:extLst>
            <a:ext uri="{FF2B5EF4-FFF2-40B4-BE49-F238E27FC236}">
              <a16:creationId xmlns:a16="http://schemas.microsoft.com/office/drawing/2014/main" id="{00000000-0008-0000-1000-0000C8000000}"/>
            </a:ext>
          </a:extLst>
        </xdr:cNvPr>
        <xdr:cNvSpPr txBox="1"/>
      </xdr:nvSpPr>
      <xdr:spPr>
        <a:xfrm>
          <a:off x="40068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47650"/>
    <xdr:sp macro="" textlink="">
      <xdr:nvSpPr>
        <xdr:cNvPr id="201" name="テキスト ボックス 200">
          <a:extLst>
            <a:ext uri="{FF2B5EF4-FFF2-40B4-BE49-F238E27FC236}">
              <a16:creationId xmlns:a16="http://schemas.microsoft.com/office/drawing/2014/main" id="{00000000-0008-0000-1000-0000C9000000}"/>
            </a:ext>
          </a:extLst>
        </xdr:cNvPr>
        <xdr:cNvSpPr txBox="1"/>
      </xdr:nvSpPr>
      <xdr:spPr>
        <a:xfrm>
          <a:off x="32575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6285" cy="247650"/>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24511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47650"/>
    <xdr:sp macro="" textlink="">
      <xdr:nvSpPr>
        <xdr:cNvPr id="203" name="テキスト ボックス 202">
          <a:extLst>
            <a:ext uri="{FF2B5EF4-FFF2-40B4-BE49-F238E27FC236}">
              <a16:creationId xmlns:a16="http://schemas.microsoft.com/office/drawing/2014/main" id="{00000000-0008-0000-1000-0000CB000000}"/>
            </a:ext>
          </a:extLst>
        </xdr:cNvPr>
        <xdr:cNvSpPr txBox="1"/>
      </xdr:nvSpPr>
      <xdr:spPr>
        <a:xfrm>
          <a:off x="16573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47650"/>
    <xdr:sp macro="" textlink="">
      <xdr:nvSpPr>
        <xdr:cNvPr id="204" name="テキスト ボックス 203">
          <a:extLst>
            <a:ext uri="{FF2B5EF4-FFF2-40B4-BE49-F238E27FC236}">
              <a16:creationId xmlns:a16="http://schemas.microsoft.com/office/drawing/2014/main" id="{00000000-0008-0000-1000-0000CC000000}"/>
            </a:ext>
          </a:extLst>
        </xdr:cNvPr>
        <xdr:cNvSpPr txBox="1"/>
      </xdr:nvSpPr>
      <xdr:spPr>
        <a:xfrm>
          <a:off x="8572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60960</xdr:rowOff>
    </xdr:from>
    <xdr:to>
      <xdr:col>24</xdr:col>
      <xdr:colOff>114300</xdr:colOff>
      <xdr:row>86</xdr:row>
      <xdr:rowOff>160655</xdr:rowOff>
    </xdr:to>
    <xdr:sp macro="" textlink="">
      <xdr:nvSpPr>
        <xdr:cNvPr id="205" name="楕円 204">
          <a:extLst>
            <a:ext uri="{FF2B5EF4-FFF2-40B4-BE49-F238E27FC236}">
              <a16:creationId xmlns:a16="http://schemas.microsoft.com/office/drawing/2014/main" id="{00000000-0008-0000-1000-0000CD000000}"/>
            </a:ext>
          </a:extLst>
        </xdr:cNvPr>
        <xdr:cNvSpPr/>
      </xdr:nvSpPr>
      <xdr:spPr>
        <a:xfrm>
          <a:off x="4127500" y="14481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145415</xdr:rowOff>
    </xdr:from>
    <xdr:ext cx="399415" cy="247650"/>
    <xdr:sp macro="" textlink="">
      <xdr:nvSpPr>
        <xdr:cNvPr id="206" name="【福祉施設】&#10;有形固定資産減価償却率該当値テキスト">
          <a:extLst>
            <a:ext uri="{FF2B5EF4-FFF2-40B4-BE49-F238E27FC236}">
              <a16:creationId xmlns:a16="http://schemas.microsoft.com/office/drawing/2014/main" id="{00000000-0008-0000-1000-0000CE000000}"/>
            </a:ext>
          </a:extLst>
        </xdr:cNvPr>
        <xdr:cNvSpPr txBox="1"/>
      </xdr:nvSpPr>
      <xdr:spPr>
        <a:xfrm>
          <a:off x="4216400" y="1439862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48895</xdr:rowOff>
    </xdr:from>
    <xdr:to>
      <xdr:col>20</xdr:col>
      <xdr:colOff>38100</xdr:colOff>
      <xdr:row>86</xdr:row>
      <xdr:rowOff>147955</xdr:rowOff>
    </xdr:to>
    <xdr:sp macro="" textlink="">
      <xdr:nvSpPr>
        <xdr:cNvPr id="207" name="楕円 206">
          <a:extLst>
            <a:ext uri="{FF2B5EF4-FFF2-40B4-BE49-F238E27FC236}">
              <a16:creationId xmlns:a16="http://schemas.microsoft.com/office/drawing/2014/main" id="{00000000-0008-0000-1000-0000CF000000}"/>
            </a:ext>
          </a:extLst>
        </xdr:cNvPr>
        <xdr:cNvSpPr/>
      </xdr:nvSpPr>
      <xdr:spPr>
        <a:xfrm>
          <a:off x="3384550" y="144697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86</xdr:row>
      <xdr:rowOff>97790</xdr:rowOff>
    </xdr:from>
    <xdr:to>
      <xdr:col>24</xdr:col>
      <xdr:colOff>63500</xdr:colOff>
      <xdr:row>86</xdr:row>
      <xdr:rowOff>110490</xdr:rowOff>
    </xdr:to>
    <xdr:cxnSp macro="">
      <xdr:nvCxnSpPr>
        <xdr:cNvPr id="208" name="直線コネクタ 207">
          <a:extLst>
            <a:ext uri="{FF2B5EF4-FFF2-40B4-BE49-F238E27FC236}">
              <a16:creationId xmlns:a16="http://schemas.microsoft.com/office/drawing/2014/main" id="{00000000-0008-0000-1000-0000D0000000}"/>
            </a:ext>
          </a:extLst>
        </xdr:cNvPr>
        <xdr:cNvCxnSpPr/>
      </xdr:nvCxnSpPr>
      <xdr:spPr>
        <a:xfrm>
          <a:off x="3429000" y="14518640"/>
          <a:ext cx="749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37465</xdr:rowOff>
    </xdr:from>
    <xdr:to>
      <xdr:col>15</xdr:col>
      <xdr:colOff>101600</xdr:colOff>
      <xdr:row>86</xdr:row>
      <xdr:rowOff>136525</xdr:rowOff>
    </xdr:to>
    <xdr:sp macro="" textlink="">
      <xdr:nvSpPr>
        <xdr:cNvPr id="209" name="楕円 208">
          <a:extLst>
            <a:ext uri="{FF2B5EF4-FFF2-40B4-BE49-F238E27FC236}">
              <a16:creationId xmlns:a16="http://schemas.microsoft.com/office/drawing/2014/main" id="{00000000-0008-0000-1000-0000D1000000}"/>
            </a:ext>
          </a:extLst>
        </xdr:cNvPr>
        <xdr:cNvSpPr/>
      </xdr:nvSpPr>
      <xdr:spPr>
        <a:xfrm>
          <a:off x="2571750" y="14458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86995</xdr:rowOff>
    </xdr:from>
    <xdr:to>
      <xdr:col>19</xdr:col>
      <xdr:colOff>171450</xdr:colOff>
      <xdr:row>86</xdr:row>
      <xdr:rowOff>97790</xdr:rowOff>
    </xdr:to>
    <xdr:cxnSp macro="">
      <xdr:nvCxnSpPr>
        <xdr:cNvPr id="210" name="直線コネクタ 209">
          <a:extLst>
            <a:ext uri="{FF2B5EF4-FFF2-40B4-BE49-F238E27FC236}">
              <a16:creationId xmlns:a16="http://schemas.microsoft.com/office/drawing/2014/main" id="{00000000-0008-0000-1000-0000D2000000}"/>
            </a:ext>
          </a:extLst>
        </xdr:cNvPr>
        <xdr:cNvCxnSpPr/>
      </xdr:nvCxnSpPr>
      <xdr:spPr>
        <a:xfrm>
          <a:off x="2622550" y="1450784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24130</xdr:rowOff>
    </xdr:from>
    <xdr:to>
      <xdr:col>10</xdr:col>
      <xdr:colOff>165100</xdr:colOff>
      <xdr:row>86</xdr:row>
      <xdr:rowOff>123825</xdr:rowOff>
    </xdr:to>
    <xdr:sp macro="" textlink="">
      <xdr:nvSpPr>
        <xdr:cNvPr id="211" name="楕円 210">
          <a:extLst>
            <a:ext uri="{FF2B5EF4-FFF2-40B4-BE49-F238E27FC236}">
              <a16:creationId xmlns:a16="http://schemas.microsoft.com/office/drawing/2014/main" id="{00000000-0008-0000-1000-0000D3000000}"/>
            </a:ext>
          </a:extLst>
        </xdr:cNvPr>
        <xdr:cNvSpPr/>
      </xdr:nvSpPr>
      <xdr:spPr>
        <a:xfrm>
          <a:off x="1778000" y="144449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73660</xdr:rowOff>
    </xdr:from>
    <xdr:to>
      <xdr:col>15</xdr:col>
      <xdr:colOff>50800</xdr:colOff>
      <xdr:row>86</xdr:row>
      <xdr:rowOff>86995</xdr:rowOff>
    </xdr:to>
    <xdr:cxnSp macro="">
      <xdr:nvCxnSpPr>
        <xdr:cNvPr id="212" name="直線コネクタ 211">
          <a:extLst>
            <a:ext uri="{FF2B5EF4-FFF2-40B4-BE49-F238E27FC236}">
              <a16:creationId xmlns:a16="http://schemas.microsoft.com/office/drawing/2014/main" id="{00000000-0008-0000-1000-0000D4000000}"/>
            </a:ext>
          </a:extLst>
        </xdr:cNvPr>
        <xdr:cNvCxnSpPr/>
      </xdr:nvCxnSpPr>
      <xdr:spPr>
        <a:xfrm>
          <a:off x="1828800" y="1449451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xdr:rowOff>
    </xdr:from>
    <xdr:to>
      <xdr:col>6</xdr:col>
      <xdr:colOff>38100</xdr:colOff>
      <xdr:row>86</xdr:row>
      <xdr:rowOff>106680</xdr:rowOff>
    </xdr:to>
    <xdr:sp macro="" textlink="">
      <xdr:nvSpPr>
        <xdr:cNvPr id="213" name="楕円 212">
          <a:extLst>
            <a:ext uri="{FF2B5EF4-FFF2-40B4-BE49-F238E27FC236}">
              <a16:creationId xmlns:a16="http://schemas.microsoft.com/office/drawing/2014/main" id="{00000000-0008-0000-1000-0000D5000000}"/>
            </a:ext>
          </a:extLst>
        </xdr:cNvPr>
        <xdr:cNvSpPr/>
      </xdr:nvSpPr>
      <xdr:spPr>
        <a:xfrm>
          <a:off x="984250" y="1442720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86</xdr:row>
      <xdr:rowOff>56515</xdr:rowOff>
    </xdr:from>
    <xdr:to>
      <xdr:col>10</xdr:col>
      <xdr:colOff>114300</xdr:colOff>
      <xdr:row>86</xdr:row>
      <xdr:rowOff>73660</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a:off x="1028700" y="1447736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152400</xdr:rowOff>
    </xdr:from>
    <xdr:ext cx="399415" cy="253365"/>
    <xdr:sp macro="" textlink="">
      <xdr:nvSpPr>
        <xdr:cNvPr id="215" name="n_1aveValue【福祉施設】&#10;有形固定資産減価償却率">
          <a:extLst>
            <a:ext uri="{FF2B5EF4-FFF2-40B4-BE49-F238E27FC236}">
              <a16:creationId xmlns:a16="http://schemas.microsoft.com/office/drawing/2014/main" id="{00000000-0008-0000-1000-0000D7000000}"/>
            </a:ext>
          </a:extLst>
        </xdr:cNvPr>
        <xdr:cNvSpPr txBox="1"/>
      </xdr:nvSpPr>
      <xdr:spPr>
        <a:xfrm>
          <a:off x="3239135" y="137350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159385</xdr:rowOff>
    </xdr:from>
    <xdr:ext cx="399415" cy="247650"/>
    <xdr:sp macro="" textlink="">
      <xdr:nvSpPr>
        <xdr:cNvPr id="216" name="n_2aveValue【福祉施設】&#10;有形固定資産減価償却率">
          <a:extLst>
            <a:ext uri="{FF2B5EF4-FFF2-40B4-BE49-F238E27FC236}">
              <a16:creationId xmlns:a16="http://schemas.microsoft.com/office/drawing/2014/main" id="{00000000-0008-0000-1000-0000D8000000}"/>
            </a:ext>
          </a:extLst>
        </xdr:cNvPr>
        <xdr:cNvSpPr txBox="1"/>
      </xdr:nvSpPr>
      <xdr:spPr>
        <a:xfrm>
          <a:off x="2439035" y="1374203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142875</xdr:rowOff>
    </xdr:from>
    <xdr:ext cx="399415" cy="247650"/>
    <xdr:sp macro="" textlink="">
      <xdr:nvSpPr>
        <xdr:cNvPr id="217" name="n_3aveValue【福祉施設】&#10;有形固定資産減価償却率">
          <a:extLst>
            <a:ext uri="{FF2B5EF4-FFF2-40B4-BE49-F238E27FC236}">
              <a16:creationId xmlns:a16="http://schemas.microsoft.com/office/drawing/2014/main" id="{00000000-0008-0000-1000-0000D9000000}"/>
            </a:ext>
          </a:extLst>
        </xdr:cNvPr>
        <xdr:cNvSpPr txBox="1"/>
      </xdr:nvSpPr>
      <xdr:spPr>
        <a:xfrm>
          <a:off x="1645285" y="1372552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18415</xdr:rowOff>
    </xdr:from>
    <xdr:ext cx="405130" cy="252095"/>
    <xdr:sp macro="" textlink="">
      <xdr:nvSpPr>
        <xdr:cNvPr id="218" name="n_4aveValue【福祉施設】&#10;有形固定資産減価償却率">
          <a:extLst>
            <a:ext uri="{FF2B5EF4-FFF2-40B4-BE49-F238E27FC236}">
              <a16:creationId xmlns:a16="http://schemas.microsoft.com/office/drawing/2014/main" id="{00000000-0008-0000-1000-0000DA000000}"/>
            </a:ext>
          </a:extLst>
        </xdr:cNvPr>
        <xdr:cNvSpPr txBox="1"/>
      </xdr:nvSpPr>
      <xdr:spPr>
        <a:xfrm>
          <a:off x="851535" y="1376870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139065</xdr:rowOff>
    </xdr:from>
    <xdr:ext cx="399415" cy="253365"/>
    <xdr:sp macro="" textlink="">
      <xdr:nvSpPr>
        <xdr:cNvPr id="219" name="n_1mainValue【福祉施設】&#10;有形固定資産減価償却率">
          <a:extLst>
            <a:ext uri="{FF2B5EF4-FFF2-40B4-BE49-F238E27FC236}">
              <a16:creationId xmlns:a16="http://schemas.microsoft.com/office/drawing/2014/main" id="{00000000-0008-0000-1000-0000DB000000}"/>
            </a:ext>
          </a:extLst>
        </xdr:cNvPr>
        <xdr:cNvSpPr txBox="1"/>
      </xdr:nvSpPr>
      <xdr:spPr>
        <a:xfrm>
          <a:off x="3239135" y="145599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128270</xdr:rowOff>
    </xdr:from>
    <xdr:ext cx="399415" cy="247650"/>
    <xdr:sp macro="" textlink="">
      <xdr:nvSpPr>
        <xdr:cNvPr id="220" name="n_2mainValue【福祉施設】&#10;有形固定資産減価償却率">
          <a:extLst>
            <a:ext uri="{FF2B5EF4-FFF2-40B4-BE49-F238E27FC236}">
              <a16:creationId xmlns:a16="http://schemas.microsoft.com/office/drawing/2014/main" id="{00000000-0008-0000-1000-0000DC000000}"/>
            </a:ext>
          </a:extLst>
        </xdr:cNvPr>
        <xdr:cNvSpPr txBox="1"/>
      </xdr:nvSpPr>
      <xdr:spPr>
        <a:xfrm>
          <a:off x="2439035" y="1454912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114935</xdr:rowOff>
    </xdr:from>
    <xdr:ext cx="399415" cy="253365"/>
    <xdr:sp macro="" textlink="">
      <xdr:nvSpPr>
        <xdr:cNvPr id="221" name="n_3mainValue【福祉施設】&#10;有形固定資産減価償却率">
          <a:extLst>
            <a:ext uri="{FF2B5EF4-FFF2-40B4-BE49-F238E27FC236}">
              <a16:creationId xmlns:a16="http://schemas.microsoft.com/office/drawing/2014/main" id="{00000000-0008-0000-1000-0000DD000000}"/>
            </a:ext>
          </a:extLst>
        </xdr:cNvPr>
        <xdr:cNvSpPr txBox="1"/>
      </xdr:nvSpPr>
      <xdr:spPr>
        <a:xfrm>
          <a:off x="1645285" y="145357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97155</xdr:rowOff>
    </xdr:from>
    <xdr:ext cx="405130" cy="253365"/>
    <xdr:sp macro="" textlink="">
      <xdr:nvSpPr>
        <xdr:cNvPr id="222" name="n_4mainValue【福祉施設】&#10;有形固定資産減価償却率">
          <a:extLst>
            <a:ext uri="{FF2B5EF4-FFF2-40B4-BE49-F238E27FC236}">
              <a16:creationId xmlns:a16="http://schemas.microsoft.com/office/drawing/2014/main" id="{00000000-0008-0000-1000-0000DE000000}"/>
            </a:ext>
          </a:extLst>
        </xdr:cNvPr>
        <xdr:cNvSpPr txBox="1"/>
      </xdr:nvSpPr>
      <xdr:spPr>
        <a:xfrm>
          <a:off x="851535" y="145180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223" name="正方形/長方形 222">
          <a:extLst>
            <a:ext uri="{FF2B5EF4-FFF2-40B4-BE49-F238E27FC236}">
              <a16:creationId xmlns:a16="http://schemas.microsoft.com/office/drawing/2014/main" id="{00000000-0008-0000-1000-0000DF000000}"/>
            </a:ext>
          </a:extLst>
        </xdr:cNvPr>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224" name="正方形/長方形 223">
          <a:extLst>
            <a:ext uri="{FF2B5EF4-FFF2-40B4-BE49-F238E27FC236}">
              <a16:creationId xmlns:a16="http://schemas.microsoft.com/office/drawing/2014/main" id="{00000000-0008-0000-1000-0000E0000000}"/>
            </a:ext>
          </a:extLst>
        </xdr:cNvPr>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225" name="正方形/長方形 224">
          <a:extLst>
            <a:ext uri="{FF2B5EF4-FFF2-40B4-BE49-F238E27FC236}">
              <a16:creationId xmlns:a16="http://schemas.microsoft.com/office/drawing/2014/main" id="{00000000-0008-0000-1000-0000E1000000}"/>
            </a:ext>
          </a:extLst>
        </xdr:cNvPr>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226" name="正方形/長方形 225">
          <a:extLst>
            <a:ext uri="{FF2B5EF4-FFF2-40B4-BE49-F238E27FC236}">
              <a16:creationId xmlns:a16="http://schemas.microsoft.com/office/drawing/2014/main" id="{00000000-0008-0000-1000-0000E2000000}"/>
            </a:ext>
          </a:extLst>
        </xdr:cNvPr>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227" name="正方形/長方形 226">
          <a:extLst>
            <a:ext uri="{FF2B5EF4-FFF2-40B4-BE49-F238E27FC236}">
              <a16:creationId xmlns:a16="http://schemas.microsoft.com/office/drawing/2014/main" id="{00000000-0008-0000-1000-0000E3000000}"/>
            </a:ext>
          </a:extLst>
        </xdr:cNvPr>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228" name="正方形/長方形 227">
          <a:extLst>
            <a:ext uri="{FF2B5EF4-FFF2-40B4-BE49-F238E27FC236}">
              <a16:creationId xmlns:a16="http://schemas.microsoft.com/office/drawing/2014/main" id="{00000000-0008-0000-1000-0000E4000000}"/>
            </a:ext>
          </a:extLst>
        </xdr:cNvPr>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229" name="正方形/長方形 228">
          <a:extLst>
            <a:ext uri="{FF2B5EF4-FFF2-40B4-BE49-F238E27FC236}">
              <a16:creationId xmlns:a16="http://schemas.microsoft.com/office/drawing/2014/main" id="{00000000-0008-0000-1000-0000E5000000}"/>
            </a:ext>
          </a:extLst>
        </xdr:cNvPr>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230" name="正方形/長方形 229">
          <a:extLst>
            <a:ext uri="{FF2B5EF4-FFF2-40B4-BE49-F238E27FC236}">
              <a16:creationId xmlns:a16="http://schemas.microsoft.com/office/drawing/2014/main" id="{00000000-0008-0000-1000-0000E6000000}"/>
            </a:ext>
          </a:extLst>
        </xdr:cNvPr>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4170" cy="215265"/>
    <xdr:sp macro="" textlink="">
      <xdr:nvSpPr>
        <xdr:cNvPr id="231" name="テキスト ボックス 230">
          <a:extLst>
            <a:ext uri="{FF2B5EF4-FFF2-40B4-BE49-F238E27FC236}">
              <a16:creationId xmlns:a16="http://schemas.microsoft.com/office/drawing/2014/main" id="{00000000-0008-0000-1000-0000E7000000}"/>
            </a:ext>
          </a:extLst>
        </xdr:cNvPr>
        <xdr:cNvSpPr txBox="1"/>
      </xdr:nvSpPr>
      <xdr:spPr>
        <a:xfrm>
          <a:off x="5918200" y="12483465"/>
          <a:ext cx="3441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1645" cy="247650"/>
    <xdr:sp macro="" textlink="">
      <xdr:nvSpPr>
        <xdr:cNvPr id="234" name="テキスト ボックス 233">
          <a:extLst>
            <a:ext uri="{FF2B5EF4-FFF2-40B4-BE49-F238E27FC236}">
              <a16:creationId xmlns:a16="http://schemas.microsoft.com/office/drawing/2014/main" id="{00000000-0008-0000-1000-0000EA000000}"/>
            </a:ext>
          </a:extLst>
        </xdr:cNvPr>
        <xdr:cNvSpPr txBox="1"/>
      </xdr:nvSpPr>
      <xdr:spPr>
        <a:xfrm>
          <a:off x="5527040" y="143935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235" name="直線コネクタ 234">
          <a:extLst>
            <a:ext uri="{FF2B5EF4-FFF2-40B4-BE49-F238E27FC236}">
              <a16:creationId xmlns:a16="http://schemas.microsoft.com/office/drawing/2014/main" id="{00000000-0008-0000-1000-0000EB000000}"/>
            </a:ext>
          </a:extLst>
        </xdr:cNvPr>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1645" cy="247650"/>
    <xdr:sp macro="" textlink="">
      <xdr:nvSpPr>
        <xdr:cNvPr id="236" name="テキスト ボックス 235">
          <a:extLst>
            <a:ext uri="{FF2B5EF4-FFF2-40B4-BE49-F238E27FC236}">
              <a16:creationId xmlns:a16="http://schemas.microsoft.com/office/drawing/2014/main" id="{00000000-0008-0000-1000-0000EC000000}"/>
            </a:ext>
          </a:extLst>
        </xdr:cNvPr>
        <xdr:cNvSpPr txBox="1"/>
      </xdr:nvSpPr>
      <xdr:spPr>
        <a:xfrm>
          <a:off x="5527040" y="140214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237" name="直線コネクタ 236">
          <a:extLst>
            <a:ext uri="{FF2B5EF4-FFF2-40B4-BE49-F238E27FC236}">
              <a16:creationId xmlns:a16="http://schemas.microsoft.com/office/drawing/2014/main" id="{00000000-0008-0000-1000-0000ED000000}"/>
            </a:ext>
          </a:extLst>
        </xdr:cNvPr>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1645" cy="247650"/>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5527040" y="136486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0000000-0008-0000-1000-0000EF000000}"/>
            </a:ext>
          </a:extLst>
        </xdr:cNvPr>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1645" cy="247650"/>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5527040" y="132759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241" name="直線コネクタ 240">
          <a:extLst>
            <a:ext uri="{FF2B5EF4-FFF2-40B4-BE49-F238E27FC236}">
              <a16:creationId xmlns:a16="http://schemas.microsoft.com/office/drawing/2014/main" id="{00000000-0008-0000-1000-0000F1000000}"/>
            </a:ext>
          </a:extLst>
        </xdr:cNvPr>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159385</xdr:rowOff>
    </xdr:from>
    <xdr:ext cx="461645" cy="247650"/>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5527040" y="1290383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243" name="直線コネクタ 242">
          <a:extLst>
            <a:ext uri="{FF2B5EF4-FFF2-40B4-BE49-F238E27FC236}">
              <a16:creationId xmlns:a16="http://schemas.microsoft.com/office/drawing/2014/main" id="{00000000-0008-0000-1000-0000F3000000}"/>
            </a:ext>
          </a:extLst>
        </xdr:cNvPr>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1645" cy="247650"/>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5527040" y="125310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245" name="【福祉施設】&#10;一人当たり面積グラフ枠">
          <a:extLst>
            <a:ext uri="{FF2B5EF4-FFF2-40B4-BE49-F238E27FC236}">
              <a16:creationId xmlns:a16="http://schemas.microsoft.com/office/drawing/2014/main" id="{00000000-0008-0000-1000-0000F5000000}"/>
            </a:ext>
          </a:extLst>
        </xdr:cNvPr>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79</xdr:row>
      <xdr:rowOff>32385</xdr:rowOff>
    </xdr:from>
    <xdr:to>
      <xdr:col>54</xdr:col>
      <xdr:colOff>171450</xdr:colOff>
      <xdr:row>86</xdr:row>
      <xdr:rowOff>85725</xdr:rowOff>
    </xdr:to>
    <xdr:cxnSp macro="">
      <xdr:nvCxnSpPr>
        <xdr:cNvPr id="246" name="直線コネクタ 245">
          <a:extLst>
            <a:ext uri="{FF2B5EF4-FFF2-40B4-BE49-F238E27FC236}">
              <a16:creationId xmlns:a16="http://schemas.microsoft.com/office/drawing/2014/main" id="{00000000-0008-0000-1000-0000F6000000}"/>
            </a:ext>
          </a:extLst>
        </xdr:cNvPr>
        <xdr:cNvCxnSpPr/>
      </xdr:nvCxnSpPr>
      <xdr:spPr>
        <a:xfrm flipV="1">
          <a:off x="9429750" y="13279755"/>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89535</xdr:rowOff>
    </xdr:from>
    <xdr:ext cx="464185" cy="247650"/>
    <xdr:sp macro="" textlink="">
      <xdr:nvSpPr>
        <xdr:cNvPr id="247" name="【福祉施設】&#10;一人当たり面積最小値テキスト">
          <a:extLst>
            <a:ext uri="{FF2B5EF4-FFF2-40B4-BE49-F238E27FC236}">
              <a16:creationId xmlns:a16="http://schemas.microsoft.com/office/drawing/2014/main" id="{00000000-0008-0000-1000-0000F7000000}"/>
            </a:ext>
          </a:extLst>
        </xdr:cNvPr>
        <xdr:cNvSpPr txBox="1"/>
      </xdr:nvSpPr>
      <xdr:spPr>
        <a:xfrm>
          <a:off x="9467850" y="14510385"/>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85725</xdr:rowOff>
    </xdr:from>
    <xdr:to>
      <xdr:col>55</xdr:col>
      <xdr:colOff>88900</xdr:colOff>
      <xdr:row>86</xdr:row>
      <xdr:rowOff>85725</xdr:rowOff>
    </xdr:to>
    <xdr:cxnSp macro="">
      <xdr:nvCxnSpPr>
        <xdr:cNvPr id="248" name="直線コネクタ 247">
          <a:extLst>
            <a:ext uri="{FF2B5EF4-FFF2-40B4-BE49-F238E27FC236}">
              <a16:creationId xmlns:a16="http://schemas.microsoft.com/office/drawing/2014/main" id="{00000000-0008-0000-1000-0000F8000000}"/>
            </a:ext>
          </a:extLst>
        </xdr:cNvPr>
        <xdr:cNvCxnSpPr/>
      </xdr:nvCxnSpPr>
      <xdr:spPr>
        <a:xfrm>
          <a:off x="9359900" y="14506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147955</xdr:rowOff>
    </xdr:from>
    <xdr:ext cx="464185" cy="247650"/>
    <xdr:sp macro="" textlink="">
      <xdr:nvSpPr>
        <xdr:cNvPr id="249" name="【福祉施設】&#10;一人当たり面積最大値テキスト">
          <a:extLst>
            <a:ext uri="{FF2B5EF4-FFF2-40B4-BE49-F238E27FC236}">
              <a16:creationId xmlns:a16="http://schemas.microsoft.com/office/drawing/2014/main" id="{00000000-0008-0000-1000-0000F9000000}"/>
            </a:ext>
          </a:extLst>
        </xdr:cNvPr>
        <xdr:cNvSpPr txBox="1"/>
      </xdr:nvSpPr>
      <xdr:spPr>
        <a:xfrm>
          <a:off x="9467850" y="13060045"/>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32385</xdr:rowOff>
    </xdr:from>
    <xdr:to>
      <xdr:col>55</xdr:col>
      <xdr:colOff>88900</xdr:colOff>
      <xdr:row>79</xdr:row>
      <xdr:rowOff>32385</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a:off x="9359900" y="13279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165735</xdr:rowOff>
    </xdr:from>
    <xdr:ext cx="464185" cy="247650"/>
    <xdr:sp macro="" textlink="">
      <xdr:nvSpPr>
        <xdr:cNvPr id="251" name="【福祉施設】&#10;一人当たり面積平均値テキスト">
          <a:extLst>
            <a:ext uri="{FF2B5EF4-FFF2-40B4-BE49-F238E27FC236}">
              <a16:creationId xmlns:a16="http://schemas.microsoft.com/office/drawing/2014/main" id="{00000000-0008-0000-1000-0000FB000000}"/>
            </a:ext>
          </a:extLst>
        </xdr:cNvPr>
        <xdr:cNvSpPr txBox="1"/>
      </xdr:nvSpPr>
      <xdr:spPr>
        <a:xfrm>
          <a:off x="9467850" y="14083665"/>
          <a:ext cx="46418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143510</xdr:rowOff>
    </xdr:from>
    <xdr:to>
      <xdr:col>55</xdr:col>
      <xdr:colOff>50800</xdr:colOff>
      <xdr:row>85</xdr:row>
      <xdr:rowOff>74930</xdr:rowOff>
    </xdr:to>
    <xdr:sp macro="" textlink="">
      <xdr:nvSpPr>
        <xdr:cNvPr id="252" name="フローチャート: 判断 251">
          <a:extLst>
            <a:ext uri="{FF2B5EF4-FFF2-40B4-BE49-F238E27FC236}">
              <a16:creationId xmlns:a16="http://schemas.microsoft.com/office/drawing/2014/main" id="{00000000-0008-0000-1000-0000FC000000}"/>
            </a:ext>
          </a:extLst>
        </xdr:cNvPr>
        <xdr:cNvSpPr/>
      </xdr:nvSpPr>
      <xdr:spPr>
        <a:xfrm>
          <a:off x="9398000" y="142290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10160</xdr:rowOff>
    </xdr:from>
    <xdr:to>
      <xdr:col>50</xdr:col>
      <xdr:colOff>165100</xdr:colOff>
      <xdr:row>85</xdr:row>
      <xdr:rowOff>109220</xdr:rowOff>
    </xdr:to>
    <xdr:sp macro="" textlink="">
      <xdr:nvSpPr>
        <xdr:cNvPr id="253" name="フローチャート: 判断 252">
          <a:extLst>
            <a:ext uri="{FF2B5EF4-FFF2-40B4-BE49-F238E27FC236}">
              <a16:creationId xmlns:a16="http://schemas.microsoft.com/office/drawing/2014/main" id="{00000000-0008-0000-1000-0000FD000000}"/>
            </a:ext>
          </a:extLst>
        </xdr:cNvPr>
        <xdr:cNvSpPr/>
      </xdr:nvSpPr>
      <xdr:spPr>
        <a:xfrm>
          <a:off x="8636000" y="14263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162560</xdr:rowOff>
    </xdr:from>
    <xdr:to>
      <xdr:col>46</xdr:col>
      <xdr:colOff>38100</xdr:colOff>
      <xdr:row>85</xdr:row>
      <xdr:rowOff>94615</xdr:rowOff>
    </xdr:to>
    <xdr:sp macro="" textlink="">
      <xdr:nvSpPr>
        <xdr:cNvPr id="254" name="フローチャート: 判断 253">
          <a:extLst>
            <a:ext uri="{FF2B5EF4-FFF2-40B4-BE49-F238E27FC236}">
              <a16:creationId xmlns:a16="http://schemas.microsoft.com/office/drawing/2014/main" id="{00000000-0008-0000-1000-0000FE000000}"/>
            </a:ext>
          </a:extLst>
        </xdr:cNvPr>
        <xdr:cNvSpPr/>
      </xdr:nvSpPr>
      <xdr:spPr>
        <a:xfrm>
          <a:off x="7842250" y="142481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162560</xdr:rowOff>
    </xdr:from>
    <xdr:to>
      <xdr:col>41</xdr:col>
      <xdr:colOff>101600</xdr:colOff>
      <xdr:row>85</xdr:row>
      <xdr:rowOff>94615</xdr:rowOff>
    </xdr:to>
    <xdr:sp macro="" textlink="">
      <xdr:nvSpPr>
        <xdr:cNvPr id="255" name="フローチャート: 判断 254">
          <a:extLst>
            <a:ext uri="{FF2B5EF4-FFF2-40B4-BE49-F238E27FC236}">
              <a16:creationId xmlns:a16="http://schemas.microsoft.com/office/drawing/2014/main" id="{00000000-0008-0000-1000-0000FF000000}"/>
            </a:ext>
          </a:extLst>
        </xdr:cNvPr>
        <xdr:cNvSpPr/>
      </xdr:nvSpPr>
      <xdr:spPr>
        <a:xfrm>
          <a:off x="7029450" y="14248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95250</xdr:rowOff>
    </xdr:from>
    <xdr:to>
      <xdr:col>36</xdr:col>
      <xdr:colOff>165100</xdr:colOff>
      <xdr:row>79</xdr:row>
      <xdr:rowOff>26670</xdr:rowOff>
    </xdr:to>
    <xdr:sp macro="" textlink="">
      <xdr:nvSpPr>
        <xdr:cNvPr id="256" name="フローチャート: 判断 255">
          <a:extLst>
            <a:ext uri="{FF2B5EF4-FFF2-40B4-BE49-F238E27FC236}">
              <a16:creationId xmlns:a16="http://schemas.microsoft.com/office/drawing/2014/main" id="{00000000-0008-0000-1000-000000010000}"/>
            </a:ext>
          </a:extLst>
        </xdr:cNvPr>
        <xdr:cNvSpPr/>
      </xdr:nvSpPr>
      <xdr:spPr>
        <a:xfrm>
          <a:off x="6235700" y="13174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47650"/>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925830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47650"/>
    <xdr:sp macro="" textlink="">
      <xdr:nvSpPr>
        <xdr:cNvPr id="258" name="テキスト ボックス 257">
          <a:extLst>
            <a:ext uri="{FF2B5EF4-FFF2-40B4-BE49-F238E27FC236}">
              <a16:creationId xmlns:a16="http://schemas.microsoft.com/office/drawing/2014/main" id="{00000000-0008-0000-1000-000002010000}"/>
            </a:ext>
          </a:extLst>
        </xdr:cNvPr>
        <xdr:cNvSpPr txBox="1"/>
      </xdr:nvSpPr>
      <xdr:spPr>
        <a:xfrm>
          <a:off x="85153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47650"/>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77152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6285" cy="247650"/>
    <xdr:sp macro="" textlink="">
      <xdr:nvSpPr>
        <xdr:cNvPr id="260" name="テキスト ボックス 259">
          <a:extLst>
            <a:ext uri="{FF2B5EF4-FFF2-40B4-BE49-F238E27FC236}">
              <a16:creationId xmlns:a16="http://schemas.microsoft.com/office/drawing/2014/main" id="{00000000-0008-0000-1000-000004010000}"/>
            </a:ext>
          </a:extLst>
        </xdr:cNvPr>
        <xdr:cNvSpPr txBox="1"/>
      </xdr:nvSpPr>
      <xdr:spPr>
        <a:xfrm>
          <a:off x="69088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47650"/>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61150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41910</xdr:rowOff>
    </xdr:from>
    <xdr:to>
      <xdr:col>55</xdr:col>
      <xdr:colOff>50800</xdr:colOff>
      <xdr:row>85</xdr:row>
      <xdr:rowOff>141605</xdr:rowOff>
    </xdr:to>
    <xdr:sp macro="" textlink="">
      <xdr:nvSpPr>
        <xdr:cNvPr id="262" name="楕円 261">
          <a:extLst>
            <a:ext uri="{FF2B5EF4-FFF2-40B4-BE49-F238E27FC236}">
              <a16:creationId xmlns:a16="http://schemas.microsoft.com/office/drawing/2014/main" id="{00000000-0008-0000-1000-000006010000}"/>
            </a:ext>
          </a:extLst>
        </xdr:cNvPr>
        <xdr:cNvSpPr/>
      </xdr:nvSpPr>
      <xdr:spPr>
        <a:xfrm>
          <a:off x="9398000" y="142951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20955</xdr:rowOff>
    </xdr:from>
    <xdr:ext cx="464185" cy="253365"/>
    <xdr:sp macro="" textlink="">
      <xdr:nvSpPr>
        <xdr:cNvPr id="263" name="【福祉施設】&#10;一人当たり面積該当値テキスト">
          <a:extLst>
            <a:ext uri="{FF2B5EF4-FFF2-40B4-BE49-F238E27FC236}">
              <a16:creationId xmlns:a16="http://schemas.microsoft.com/office/drawing/2014/main" id="{00000000-0008-0000-1000-000007010000}"/>
            </a:ext>
          </a:extLst>
        </xdr:cNvPr>
        <xdr:cNvSpPr txBox="1"/>
      </xdr:nvSpPr>
      <xdr:spPr>
        <a:xfrm>
          <a:off x="9467850" y="142741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45720</xdr:rowOff>
    </xdr:from>
    <xdr:to>
      <xdr:col>50</xdr:col>
      <xdr:colOff>165100</xdr:colOff>
      <xdr:row>85</xdr:row>
      <xdr:rowOff>145415</xdr:rowOff>
    </xdr:to>
    <xdr:sp macro="" textlink="">
      <xdr:nvSpPr>
        <xdr:cNvPr id="264" name="楕円 263">
          <a:extLst>
            <a:ext uri="{FF2B5EF4-FFF2-40B4-BE49-F238E27FC236}">
              <a16:creationId xmlns:a16="http://schemas.microsoft.com/office/drawing/2014/main" id="{00000000-0008-0000-1000-000008010000}"/>
            </a:ext>
          </a:extLst>
        </xdr:cNvPr>
        <xdr:cNvSpPr/>
      </xdr:nvSpPr>
      <xdr:spPr>
        <a:xfrm>
          <a:off x="8636000" y="142989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92075</xdr:rowOff>
    </xdr:from>
    <xdr:to>
      <xdr:col>55</xdr:col>
      <xdr:colOff>0</xdr:colOff>
      <xdr:row>85</xdr:row>
      <xdr:rowOff>95250</xdr:rowOff>
    </xdr:to>
    <xdr:cxnSp macro="">
      <xdr:nvCxnSpPr>
        <xdr:cNvPr id="265" name="直線コネクタ 264">
          <a:extLst>
            <a:ext uri="{FF2B5EF4-FFF2-40B4-BE49-F238E27FC236}">
              <a16:creationId xmlns:a16="http://schemas.microsoft.com/office/drawing/2014/main" id="{00000000-0008-0000-1000-000009010000}"/>
            </a:ext>
          </a:extLst>
        </xdr:cNvPr>
        <xdr:cNvCxnSpPr/>
      </xdr:nvCxnSpPr>
      <xdr:spPr>
        <a:xfrm flipV="1">
          <a:off x="8686800" y="1434528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47625</xdr:rowOff>
    </xdr:from>
    <xdr:to>
      <xdr:col>46</xdr:col>
      <xdr:colOff>38100</xdr:colOff>
      <xdr:row>85</xdr:row>
      <xdr:rowOff>146685</xdr:rowOff>
    </xdr:to>
    <xdr:sp macro="" textlink="">
      <xdr:nvSpPr>
        <xdr:cNvPr id="266" name="楕円 265">
          <a:extLst>
            <a:ext uri="{FF2B5EF4-FFF2-40B4-BE49-F238E27FC236}">
              <a16:creationId xmlns:a16="http://schemas.microsoft.com/office/drawing/2014/main" id="{00000000-0008-0000-1000-00000A010000}"/>
            </a:ext>
          </a:extLst>
        </xdr:cNvPr>
        <xdr:cNvSpPr/>
      </xdr:nvSpPr>
      <xdr:spPr>
        <a:xfrm>
          <a:off x="7842250" y="143008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95250</xdr:rowOff>
    </xdr:from>
    <xdr:to>
      <xdr:col>50</xdr:col>
      <xdr:colOff>114300</xdr:colOff>
      <xdr:row>85</xdr:row>
      <xdr:rowOff>96520</xdr:rowOff>
    </xdr:to>
    <xdr:cxnSp macro="">
      <xdr:nvCxnSpPr>
        <xdr:cNvPr id="267" name="直線コネクタ 266">
          <a:extLst>
            <a:ext uri="{FF2B5EF4-FFF2-40B4-BE49-F238E27FC236}">
              <a16:creationId xmlns:a16="http://schemas.microsoft.com/office/drawing/2014/main" id="{00000000-0008-0000-1000-00000B010000}"/>
            </a:ext>
          </a:extLst>
        </xdr:cNvPr>
        <xdr:cNvCxnSpPr/>
      </xdr:nvCxnSpPr>
      <xdr:spPr>
        <a:xfrm flipV="1">
          <a:off x="7886700" y="1434846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50800</xdr:rowOff>
    </xdr:from>
    <xdr:to>
      <xdr:col>41</xdr:col>
      <xdr:colOff>101600</xdr:colOff>
      <xdr:row>85</xdr:row>
      <xdr:rowOff>149860</xdr:rowOff>
    </xdr:to>
    <xdr:sp macro="" textlink="">
      <xdr:nvSpPr>
        <xdr:cNvPr id="268" name="楕円 267">
          <a:extLst>
            <a:ext uri="{FF2B5EF4-FFF2-40B4-BE49-F238E27FC236}">
              <a16:creationId xmlns:a16="http://schemas.microsoft.com/office/drawing/2014/main" id="{00000000-0008-0000-1000-00000C010000}"/>
            </a:ext>
          </a:extLst>
        </xdr:cNvPr>
        <xdr:cNvSpPr/>
      </xdr:nvSpPr>
      <xdr:spPr>
        <a:xfrm>
          <a:off x="7029450" y="14304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96520</xdr:rowOff>
    </xdr:from>
    <xdr:to>
      <xdr:col>45</xdr:col>
      <xdr:colOff>171450</xdr:colOff>
      <xdr:row>85</xdr:row>
      <xdr:rowOff>99695</xdr:rowOff>
    </xdr:to>
    <xdr:cxnSp macro="">
      <xdr:nvCxnSpPr>
        <xdr:cNvPr id="269" name="直線コネクタ 268">
          <a:extLst>
            <a:ext uri="{FF2B5EF4-FFF2-40B4-BE49-F238E27FC236}">
              <a16:creationId xmlns:a16="http://schemas.microsoft.com/office/drawing/2014/main" id="{00000000-0008-0000-1000-00000D010000}"/>
            </a:ext>
          </a:extLst>
        </xdr:cNvPr>
        <xdr:cNvCxnSpPr/>
      </xdr:nvCxnSpPr>
      <xdr:spPr>
        <a:xfrm flipV="1">
          <a:off x="7080250" y="1434973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51435</xdr:rowOff>
    </xdr:from>
    <xdr:to>
      <xdr:col>36</xdr:col>
      <xdr:colOff>165100</xdr:colOff>
      <xdr:row>85</xdr:row>
      <xdr:rowOff>151130</xdr:rowOff>
    </xdr:to>
    <xdr:sp macro="" textlink="">
      <xdr:nvSpPr>
        <xdr:cNvPr id="270" name="楕円 269">
          <a:extLst>
            <a:ext uri="{FF2B5EF4-FFF2-40B4-BE49-F238E27FC236}">
              <a16:creationId xmlns:a16="http://schemas.microsoft.com/office/drawing/2014/main" id="{00000000-0008-0000-1000-00000E010000}"/>
            </a:ext>
          </a:extLst>
        </xdr:cNvPr>
        <xdr:cNvSpPr/>
      </xdr:nvSpPr>
      <xdr:spPr>
        <a:xfrm>
          <a:off x="6235700" y="143046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99695</xdr:rowOff>
    </xdr:from>
    <xdr:to>
      <xdr:col>41</xdr:col>
      <xdr:colOff>50800</xdr:colOff>
      <xdr:row>85</xdr:row>
      <xdr:rowOff>100965</xdr:rowOff>
    </xdr:to>
    <xdr:cxnSp macro="">
      <xdr:nvCxnSpPr>
        <xdr:cNvPr id="271" name="直線コネクタ 270">
          <a:extLst>
            <a:ext uri="{FF2B5EF4-FFF2-40B4-BE49-F238E27FC236}">
              <a16:creationId xmlns:a16="http://schemas.microsoft.com/office/drawing/2014/main" id="{00000000-0008-0000-1000-00000F010000}"/>
            </a:ext>
          </a:extLst>
        </xdr:cNvPr>
        <xdr:cNvCxnSpPr/>
      </xdr:nvCxnSpPr>
      <xdr:spPr>
        <a:xfrm flipV="1">
          <a:off x="6286500" y="1435290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125730</xdr:rowOff>
    </xdr:from>
    <xdr:ext cx="469900" cy="247650"/>
    <xdr:sp macro="" textlink="">
      <xdr:nvSpPr>
        <xdr:cNvPr id="272" name="n_1aveValue【福祉施設】&#10;一人当たり面積">
          <a:extLst>
            <a:ext uri="{FF2B5EF4-FFF2-40B4-BE49-F238E27FC236}">
              <a16:creationId xmlns:a16="http://schemas.microsoft.com/office/drawing/2014/main" id="{00000000-0008-0000-1000-000010010000}"/>
            </a:ext>
          </a:extLst>
        </xdr:cNvPr>
        <xdr:cNvSpPr txBox="1"/>
      </xdr:nvSpPr>
      <xdr:spPr>
        <a:xfrm>
          <a:off x="8458200" y="1404366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110490</xdr:rowOff>
    </xdr:from>
    <xdr:ext cx="469900" cy="253365"/>
    <xdr:sp macro="" textlink="">
      <xdr:nvSpPr>
        <xdr:cNvPr id="273" name="n_2aveValue【福祉施設】&#10;一人当たり面積">
          <a:extLst>
            <a:ext uri="{FF2B5EF4-FFF2-40B4-BE49-F238E27FC236}">
              <a16:creationId xmlns:a16="http://schemas.microsoft.com/office/drawing/2014/main" id="{00000000-0008-0000-1000-000011010000}"/>
            </a:ext>
          </a:extLst>
        </xdr:cNvPr>
        <xdr:cNvSpPr txBox="1"/>
      </xdr:nvSpPr>
      <xdr:spPr>
        <a:xfrm>
          <a:off x="7677150" y="14028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110490</xdr:rowOff>
    </xdr:from>
    <xdr:ext cx="469900" cy="253365"/>
    <xdr:sp macro="" textlink="">
      <xdr:nvSpPr>
        <xdr:cNvPr id="274" name="n_3aveValue【福祉施設】&#10;一人当たり面積">
          <a:extLst>
            <a:ext uri="{FF2B5EF4-FFF2-40B4-BE49-F238E27FC236}">
              <a16:creationId xmlns:a16="http://schemas.microsoft.com/office/drawing/2014/main" id="{00000000-0008-0000-1000-000012010000}"/>
            </a:ext>
          </a:extLst>
        </xdr:cNvPr>
        <xdr:cNvSpPr txBox="1"/>
      </xdr:nvSpPr>
      <xdr:spPr>
        <a:xfrm>
          <a:off x="6864350" y="14028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77</xdr:row>
      <xdr:rowOff>42545</xdr:rowOff>
    </xdr:from>
    <xdr:ext cx="469900" cy="253365"/>
    <xdr:sp macro="" textlink="">
      <xdr:nvSpPr>
        <xdr:cNvPr id="275" name="n_4aveValue【福祉施設】&#10;一人当たり面積">
          <a:extLst>
            <a:ext uri="{FF2B5EF4-FFF2-40B4-BE49-F238E27FC236}">
              <a16:creationId xmlns:a16="http://schemas.microsoft.com/office/drawing/2014/main" id="{00000000-0008-0000-1000-000013010000}"/>
            </a:ext>
          </a:extLst>
        </xdr:cNvPr>
        <xdr:cNvSpPr txBox="1"/>
      </xdr:nvSpPr>
      <xdr:spPr>
        <a:xfrm>
          <a:off x="6070600" y="12954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136525</xdr:rowOff>
    </xdr:from>
    <xdr:ext cx="469900" cy="253365"/>
    <xdr:sp macro="" textlink="">
      <xdr:nvSpPr>
        <xdr:cNvPr id="276" name="n_1mainValue【福祉施設】&#10;一人当たり面積">
          <a:extLst>
            <a:ext uri="{FF2B5EF4-FFF2-40B4-BE49-F238E27FC236}">
              <a16:creationId xmlns:a16="http://schemas.microsoft.com/office/drawing/2014/main" id="{00000000-0008-0000-1000-000014010000}"/>
            </a:ext>
          </a:extLst>
        </xdr:cNvPr>
        <xdr:cNvSpPr txBox="1"/>
      </xdr:nvSpPr>
      <xdr:spPr>
        <a:xfrm>
          <a:off x="8458200" y="143897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137795</xdr:rowOff>
    </xdr:from>
    <xdr:ext cx="469900" cy="253365"/>
    <xdr:sp macro="" textlink="">
      <xdr:nvSpPr>
        <xdr:cNvPr id="277" name="n_2mainValue【福祉施設】&#10;一人当たり面積">
          <a:extLst>
            <a:ext uri="{FF2B5EF4-FFF2-40B4-BE49-F238E27FC236}">
              <a16:creationId xmlns:a16="http://schemas.microsoft.com/office/drawing/2014/main" id="{00000000-0008-0000-1000-000015010000}"/>
            </a:ext>
          </a:extLst>
        </xdr:cNvPr>
        <xdr:cNvSpPr txBox="1"/>
      </xdr:nvSpPr>
      <xdr:spPr>
        <a:xfrm>
          <a:off x="7677150" y="14391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140970</xdr:rowOff>
    </xdr:from>
    <xdr:ext cx="469900" cy="247650"/>
    <xdr:sp macro="" textlink="">
      <xdr:nvSpPr>
        <xdr:cNvPr id="278" name="n_3mainValue【福祉施設】&#10;一人当たり面積">
          <a:extLst>
            <a:ext uri="{FF2B5EF4-FFF2-40B4-BE49-F238E27FC236}">
              <a16:creationId xmlns:a16="http://schemas.microsoft.com/office/drawing/2014/main" id="{00000000-0008-0000-1000-000016010000}"/>
            </a:ext>
          </a:extLst>
        </xdr:cNvPr>
        <xdr:cNvSpPr txBox="1"/>
      </xdr:nvSpPr>
      <xdr:spPr>
        <a:xfrm>
          <a:off x="6864350" y="1439418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142240</xdr:rowOff>
    </xdr:from>
    <xdr:ext cx="469900" cy="247650"/>
    <xdr:sp macro="" textlink="">
      <xdr:nvSpPr>
        <xdr:cNvPr id="279" name="n_4mainValue【福祉施設】&#10;一人当たり面積">
          <a:extLst>
            <a:ext uri="{FF2B5EF4-FFF2-40B4-BE49-F238E27FC236}">
              <a16:creationId xmlns:a16="http://schemas.microsoft.com/office/drawing/2014/main" id="{00000000-0008-0000-1000-000017010000}"/>
            </a:ext>
          </a:extLst>
        </xdr:cNvPr>
        <xdr:cNvSpPr txBox="1"/>
      </xdr:nvSpPr>
      <xdr:spPr>
        <a:xfrm>
          <a:off x="6070600" y="1439545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1000-00001F010000}"/>
            </a:ext>
          </a:extLst>
        </xdr:cNvPr>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2735" cy="225425"/>
    <xdr:sp macro="" textlink="">
      <xdr:nvSpPr>
        <xdr:cNvPr id="288" name="テキスト ボックス 287">
          <a:extLst>
            <a:ext uri="{FF2B5EF4-FFF2-40B4-BE49-F238E27FC236}">
              <a16:creationId xmlns:a16="http://schemas.microsoft.com/office/drawing/2014/main" id="{00000000-0008-0000-1000-000020010000}"/>
            </a:ext>
          </a:extLst>
        </xdr:cNvPr>
        <xdr:cNvSpPr txBox="1"/>
      </xdr:nvSpPr>
      <xdr:spPr>
        <a:xfrm>
          <a:off x="666750" y="162306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1000-000021010000}"/>
            </a:ext>
          </a:extLst>
        </xdr:cNvPr>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1645" cy="259080"/>
    <xdr:sp macro="" textlink="">
      <xdr:nvSpPr>
        <xdr:cNvPr id="290" name="テキスト ボックス 289">
          <a:extLst>
            <a:ext uri="{FF2B5EF4-FFF2-40B4-BE49-F238E27FC236}">
              <a16:creationId xmlns:a16="http://schemas.microsoft.com/office/drawing/2014/main" id="{00000000-0008-0000-1000-000022010000}"/>
            </a:ext>
          </a:extLst>
        </xdr:cNvPr>
        <xdr:cNvSpPr txBox="1"/>
      </xdr:nvSpPr>
      <xdr:spPr>
        <a:xfrm>
          <a:off x="275590" y="18564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00000000-0008-0000-1000-000023010000}"/>
            </a:ext>
          </a:extLst>
        </xdr:cNvPr>
        <xdr:cNvCxnSpPr/>
      </xdr:nvCxnSpPr>
      <xdr:spPr>
        <a:xfrm>
          <a:off x="6858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1645" cy="259080"/>
    <xdr:sp macro="" textlink="">
      <xdr:nvSpPr>
        <xdr:cNvPr id="292" name="テキスト ボックス 291">
          <a:extLst>
            <a:ext uri="{FF2B5EF4-FFF2-40B4-BE49-F238E27FC236}">
              <a16:creationId xmlns:a16="http://schemas.microsoft.com/office/drawing/2014/main" id="{00000000-0008-0000-1000-000024010000}"/>
            </a:ext>
          </a:extLst>
        </xdr:cNvPr>
        <xdr:cNvSpPr txBox="1"/>
      </xdr:nvSpPr>
      <xdr:spPr>
        <a:xfrm>
          <a:off x="275590" y="18183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00000000-0008-0000-1000-000025010000}"/>
            </a:ext>
          </a:extLst>
        </xdr:cNvPr>
        <xdr:cNvCxnSpPr/>
      </xdr:nvCxnSpPr>
      <xdr:spPr>
        <a:xfrm>
          <a:off x="6858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397510" cy="253365"/>
    <xdr:sp macro="" textlink="">
      <xdr:nvSpPr>
        <xdr:cNvPr id="294" name="テキスト ボックス 293">
          <a:extLst>
            <a:ext uri="{FF2B5EF4-FFF2-40B4-BE49-F238E27FC236}">
              <a16:creationId xmlns:a16="http://schemas.microsoft.com/office/drawing/2014/main" id="{00000000-0008-0000-1000-000026010000}"/>
            </a:ext>
          </a:extLst>
        </xdr:cNvPr>
        <xdr:cNvSpPr txBox="1"/>
      </xdr:nvSpPr>
      <xdr:spPr>
        <a:xfrm>
          <a:off x="339725" y="17802860"/>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00000000-0008-0000-1000-000027010000}"/>
            </a:ext>
          </a:extLst>
        </xdr:cNvPr>
        <xdr:cNvCxnSpPr/>
      </xdr:nvCxnSpPr>
      <xdr:spPr>
        <a:xfrm>
          <a:off x="6858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397510" cy="259080"/>
    <xdr:sp macro="" textlink="">
      <xdr:nvSpPr>
        <xdr:cNvPr id="296" name="テキスト ボックス 295">
          <a:extLst>
            <a:ext uri="{FF2B5EF4-FFF2-40B4-BE49-F238E27FC236}">
              <a16:creationId xmlns:a16="http://schemas.microsoft.com/office/drawing/2014/main" id="{00000000-0008-0000-1000-000028010000}"/>
            </a:ext>
          </a:extLst>
        </xdr:cNvPr>
        <xdr:cNvSpPr txBox="1"/>
      </xdr:nvSpPr>
      <xdr:spPr>
        <a:xfrm>
          <a:off x="339725" y="1742186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00000000-0008-0000-1000-000029010000}"/>
            </a:ext>
          </a:extLst>
        </xdr:cNvPr>
        <xdr:cNvCxnSpPr/>
      </xdr:nvCxnSpPr>
      <xdr:spPr>
        <a:xfrm>
          <a:off x="6858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397510" cy="259080"/>
    <xdr:sp macro="" textlink="">
      <xdr:nvSpPr>
        <xdr:cNvPr id="298" name="テキスト ボックス 297">
          <a:extLst>
            <a:ext uri="{FF2B5EF4-FFF2-40B4-BE49-F238E27FC236}">
              <a16:creationId xmlns:a16="http://schemas.microsoft.com/office/drawing/2014/main" id="{00000000-0008-0000-1000-00002A010000}"/>
            </a:ext>
          </a:extLst>
        </xdr:cNvPr>
        <xdr:cNvSpPr txBox="1"/>
      </xdr:nvSpPr>
      <xdr:spPr>
        <a:xfrm>
          <a:off x="339725" y="1704086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00000000-0008-0000-1000-00002B010000}"/>
            </a:ext>
          </a:extLst>
        </xdr:cNvPr>
        <xdr:cNvCxnSpPr/>
      </xdr:nvCxnSpPr>
      <xdr:spPr>
        <a:xfrm>
          <a:off x="6858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397510" cy="253365"/>
    <xdr:sp macro="" textlink="">
      <xdr:nvSpPr>
        <xdr:cNvPr id="300" name="テキスト ボックス 299">
          <a:extLst>
            <a:ext uri="{FF2B5EF4-FFF2-40B4-BE49-F238E27FC236}">
              <a16:creationId xmlns:a16="http://schemas.microsoft.com/office/drawing/2014/main" id="{00000000-0008-0000-1000-00002C010000}"/>
            </a:ext>
          </a:extLst>
        </xdr:cNvPr>
        <xdr:cNvSpPr txBox="1"/>
      </xdr:nvSpPr>
      <xdr:spPr>
        <a:xfrm>
          <a:off x="339725" y="16659860"/>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1000-00002D010000}"/>
            </a:ext>
          </a:extLst>
        </xdr:cNvPr>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3375" cy="259080"/>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384810" y="162788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1000-00002F010000}"/>
            </a:ext>
          </a:extLst>
        </xdr:cNvPr>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86360</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flipV="1">
          <a:off x="4177665" y="16717010"/>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4185" cy="253365"/>
    <xdr:sp macro="" textlink="">
      <xdr:nvSpPr>
        <xdr:cNvPr id="305" name="【市民会館】&#10;有形固定資産減価償却率最小値テキスト">
          <a:extLst>
            <a:ext uri="{FF2B5EF4-FFF2-40B4-BE49-F238E27FC236}">
              <a16:creationId xmlns:a16="http://schemas.microsoft.com/office/drawing/2014/main" id="{00000000-0008-0000-1000-000031010000}"/>
            </a:ext>
          </a:extLst>
        </xdr:cNvPr>
        <xdr:cNvSpPr txBox="1"/>
      </xdr:nvSpPr>
      <xdr:spPr>
        <a:xfrm>
          <a:off x="4216400" y="183299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4108450" y="18326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32385</xdr:rowOff>
    </xdr:from>
    <xdr:ext cx="399415" cy="253365"/>
    <xdr:sp macro="" textlink="">
      <xdr:nvSpPr>
        <xdr:cNvPr id="307" name="【市民会館】&#10;有形固定資産減価償却率最大値テキスト">
          <a:extLst>
            <a:ext uri="{FF2B5EF4-FFF2-40B4-BE49-F238E27FC236}">
              <a16:creationId xmlns:a16="http://schemas.microsoft.com/office/drawing/2014/main" id="{00000000-0008-0000-1000-000033010000}"/>
            </a:ext>
          </a:extLst>
        </xdr:cNvPr>
        <xdr:cNvSpPr txBox="1"/>
      </xdr:nvSpPr>
      <xdr:spPr>
        <a:xfrm>
          <a:off x="4216400" y="164915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4108450" y="16717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100965</xdr:rowOff>
    </xdr:from>
    <xdr:ext cx="399415" cy="253365"/>
    <xdr:sp macro="" textlink="">
      <xdr:nvSpPr>
        <xdr:cNvPr id="309" name="【市民会館】&#10;有形固定資産減価償却率平均値テキスト">
          <a:extLst>
            <a:ext uri="{FF2B5EF4-FFF2-40B4-BE49-F238E27FC236}">
              <a16:creationId xmlns:a16="http://schemas.microsoft.com/office/drawing/2014/main" id="{00000000-0008-0000-1000-000035010000}"/>
            </a:ext>
          </a:extLst>
        </xdr:cNvPr>
        <xdr:cNvSpPr txBox="1"/>
      </xdr:nvSpPr>
      <xdr:spPr>
        <a:xfrm>
          <a:off x="4216400" y="1741741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00000000-0008-0000-1000-000036010000}"/>
            </a:ext>
          </a:extLst>
        </xdr:cNvPr>
        <xdr:cNvSpPr/>
      </xdr:nvSpPr>
      <xdr:spPr>
        <a:xfrm>
          <a:off x="41275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00000000-0008-0000-1000-000037010000}"/>
            </a:ext>
          </a:extLst>
        </xdr:cNvPr>
        <xdr:cNvSpPr/>
      </xdr:nvSpPr>
      <xdr:spPr>
        <a:xfrm>
          <a:off x="33845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95885</xdr:rowOff>
    </xdr:from>
    <xdr:to>
      <xdr:col>15</xdr:col>
      <xdr:colOff>101600</xdr:colOff>
      <xdr:row>104</xdr:row>
      <xdr:rowOff>26035</xdr:rowOff>
    </xdr:to>
    <xdr:sp macro="" textlink="">
      <xdr:nvSpPr>
        <xdr:cNvPr id="312" name="フローチャート: 判断 311">
          <a:extLst>
            <a:ext uri="{FF2B5EF4-FFF2-40B4-BE49-F238E27FC236}">
              <a16:creationId xmlns:a16="http://schemas.microsoft.com/office/drawing/2014/main" id="{00000000-0008-0000-1000-000038010000}"/>
            </a:ext>
          </a:extLst>
        </xdr:cNvPr>
        <xdr:cNvSpPr/>
      </xdr:nvSpPr>
      <xdr:spPr>
        <a:xfrm>
          <a:off x="2571750" y="1741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a16="http://schemas.microsoft.com/office/drawing/2014/main" id="{00000000-0008-0000-1000-000039010000}"/>
            </a:ext>
          </a:extLst>
        </xdr:cNvPr>
        <xdr:cNvSpPr/>
      </xdr:nvSpPr>
      <xdr:spPr>
        <a:xfrm>
          <a:off x="177800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10160</xdr:rowOff>
    </xdr:from>
    <xdr:to>
      <xdr:col>6</xdr:col>
      <xdr:colOff>38100</xdr:colOff>
      <xdr:row>103</xdr:row>
      <xdr:rowOff>111760</xdr:rowOff>
    </xdr:to>
    <xdr:sp macro="" textlink="">
      <xdr:nvSpPr>
        <xdr:cNvPr id="314" name="フローチャート: 判断 313">
          <a:extLst>
            <a:ext uri="{FF2B5EF4-FFF2-40B4-BE49-F238E27FC236}">
              <a16:creationId xmlns:a16="http://schemas.microsoft.com/office/drawing/2014/main" id="{00000000-0008-0000-1000-00003A010000}"/>
            </a:ext>
          </a:extLst>
        </xdr:cNvPr>
        <xdr:cNvSpPr/>
      </xdr:nvSpPr>
      <xdr:spPr>
        <a:xfrm>
          <a:off x="984250" y="17326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56285" cy="259080"/>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2451100" y="187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8" name="テキスト ボックス 317">
          <a:extLst>
            <a:ext uri="{FF2B5EF4-FFF2-40B4-BE49-F238E27FC236}">
              <a16:creationId xmlns:a16="http://schemas.microsoft.com/office/drawing/2014/main" id="{00000000-0008-0000-1000-00003E010000}"/>
            </a:ext>
          </a:extLst>
        </xdr:cNvPr>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101</xdr:row>
      <xdr:rowOff>122555</xdr:rowOff>
    </xdr:from>
    <xdr:to>
      <xdr:col>24</xdr:col>
      <xdr:colOff>114300</xdr:colOff>
      <xdr:row>102</xdr:row>
      <xdr:rowOff>52705</xdr:rowOff>
    </xdr:to>
    <xdr:sp macro="" textlink="">
      <xdr:nvSpPr>
        <xdr:cNvPr id="320" name="楕円 319">
          <a:extLst>
            <a:ext uri="{FF2B5EF4-FFF2-40B4-BE49-F238E27FC236}">
              <a16:creationId xmlns:a16="http://schemas.microsoft.com/office/drawing/2014/main" id="{00000000-0008-0000-1000-000040010000}"/>
            </a:ext>
          </a:extLst>
        </xdr:cNvPr>
        <xdr:cNvSpPr/>
      </xdr:nvSpPr>
      <xdr:spPr>
        <a:xfrm>
          <a:off x="41275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145415</xdr:rowOff>
    </xdr:from>
    <xdr:ext cx="399415" cy="253365"/>
    <xdr:sp macro="" textlink="">
      <xdr:nvSpPr>
        <xdr:cNvPr id="321" name="【市民会館】&#10;有形固定資産減価償却率該当値テキスト">
          <a:extLst>
            <a:ext uri="{FF2B5EF4-FFF2-40B4-BE49-F238E27FC236}">
              <a16:creationId xmlns:a16="http://schemas.microsoft.com/office/drawing/2014/main" id="{00000000-0008-0000-1000-000041010000}"/>
            </a:ext>
          </a:extLst>
        </xdr:cNvPr>
        <xdr:cNvSpPr txBox="1"/>
      </xdr:nvSpPr>
      <xdr:spPr>
        <a:xfrm>
          <a:off x="4216400" y="169475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10160</xdr:rowOff>
    </xdr:from>
    <xdr:to>
      <xdr:col>20</xdr:col>
      <xdr:colOff>38100</xdr:colOff>
      <xdr:row>102</xdr:row>
      <xdr:rowOff>111760</xdr:rowOff>
    </xdr:to>
    <xdr:sp macro="" textlink="">
      <xdr:nvSpPr>
        <xdr:cNvPr id="322" name="楕円 321">
          <a:extLst>
            <a:ext uri="{FF2B5EF4-FFF2-40B4-BE49-F238E27FC236}">
              <a16:creationId xmlns:a16="http://schemas.microsoft.com/office/drawing/2014/main" id="{00000000-0008-0000-1000-000042010000}"/>
            </a:ext>
          </a:extLst>
        </xdr:cNvPr>
        <xdr:cNvSpPr/>
      </xdr:nvSpPr>
      <xdr:spPr>
        <a:xfrm>
          <a:off x="3384550" y="17155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102</xdr:row>
      <xdr:rowOff>1905</xdr:rowOff>
    </xdr:from>
    <xdr:to>
      <xdr:col>24</xdr:col>
      <xdr:colOff>63500</xdr:colOff>
      <xdr:row>102</xdr:row>
      <xdr:rowOff>60960</xdr:rowOff>
    </xdr:to>
    <xdr:cxnSp macro="">
      <xdr:nvCxnSpPr>
        <xdr:cNvPr id="323" name="直線コネクタ 322">
          <a:extLst>
            <a:ext uri="{FF2B5EF4-FFF2-40B4-BE49-F238E27FC236}">
              <a16:creationId xmlns:a16="http://schemas.microsoft.com/office/drawing/2014/main" id="{00000000-0008-0000-1000-000043010000}"/>
            </a:ext>
          </a:extLst>
        </xdr:cNvPr>
        <xdr:cNvCxnSpPr/>
      </xdr:nvCxnSpPr>
      <xdr:spPr>
        <a:xfrm flipV="1">
          <a:off x="3429000" y="17146905"/>
          <a:ext cx="7493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78740</xdr:rowOff>
    </xdr:from>
    <xdr:to>
      <xdr:col>15</xdr:col>
      <xdr:colOff>101600</xdr:colOff>
      <xdr:row>104</xdr:row>
      <xdr:rowOff>8890</xdr:rowOff>
    </xdr:to>
    <xdr:sp macro="" textlink="">
      <xdr:nvSpPr>
        <xdr:cNvPr id="324" name="楕円 323">
          <a:extLst>
            <a:ext uri="{FF2B5EF4-FFF2-40B4-BE49-F238E27FC236}">
              <a16:creationId xmlns:a16="http://schemas.microsoft.com/office/drawing/2014/main" id="{00000000-0008-0000-1000-000044010000}"/>
            </a:ext>
          </a:extLst>
        </xdr:cNvPr>
        <xdr:cNvSpPr/>
      </xdr:nvSpPr>
      <xdr:spPr>
        <a:xfrm>
          <a:off x="2571750" y="173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60960</xdr:rowOff>
    </xdr:from>
    <xdr:to>
      <xdr:col>19</xdr:col>
      <xdr:colOff>171450</xdr:colOff>
      <xdr:row>103</xdr:row>
      <xdr:rowOff>129540</xdr:rowOff>
    </xdr:to>
    <xdr:cxnSp macro="">
      <xdr:nvCxnSpPr>
        <xdr:cNvPr id="325" name="直線コネクタ 324">
          <a:extLst>
            <a:ext uri="{FF2B5EF4-FFF2-40B4-BE49-F238E27FC236}">
              <a16:creationId xmlns:a16="http://schemas.microsoft.com/office/drawing/2014/main" id="{00000000-0008-0000-1000-000045010000}"/>
            </a:ext>
          </a:extLst>
        </xdr:cNvPr>
        <xdr:cNvCxnSpPr/>
      </xdr:nvCxnSpPr>
      <xdr:spPr>
        <a:xfrm flipV="1">
          <a:off x="2622550" y="17205960"/>
          <a:ext cx="80645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40640</xdr:rowOff>
    </xdr:from>
    <xdr:to>
      <xdr:col>10</xdr:col>
      <xdr:colOff>165100</xdr:colOff>
      <xdr:row>103</xdr:row>
      <xdr:rowOff>142240</xdr:rowOff>
    </xdr:to>
    <xdr:sp macro="" textlink="">
      <xdr:nvSpPr>
        <xdr:cNvPr id="326" name="楕円 325">
          <a:extLst>
            <a:ext uri="{FF2B5EF4-FFF2-40B4-BE49-F238E27FC236}">
              <a16:creationId xmlns:a16="http://schemas.microsoft.com/office/drawing/2014/main" id="{00000000-0008-0000-1000-000046010000}"/>
            </a:ext>
          </a:extLst>
        </xdr:cNvPr>
        <xdr:cNvSpPr/>
      </xdr:nvSpPr>
      <xdr:spPr>
        <a:xfrm>
          <a:off x="1778000" y="173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91440</xdr:rowOff>
    </xdr:from>
    <xdr:to>
      <xdr:col>15</xdr:col>
      <xdr:colOff>50800</xdr:colOff>
      <xdr:row>103</xdr:row>
      <xdr:rowOff>129540</xdr:rowOff>
    </xdr:to>
    <xdr:cxnSp macro="">
      <xdr:nvCxnSpPr>
        <xdr:cNvPr id="327" name="直線コネクタ 326">
          <a:extLst>
            <a:ext uri="{FF2B5EF4-FFF2-40B4-BE49-F238E27FC236}">
              <a16:creationId xmlns:a16="http://schemas.microsoft.com/office/drawing/2014/main" id="{00000000-0008-0000-1000-000047010000}"/>
            </a:ext>
          </a:extLst>
        </xdr:cNvPr>
        <xdr:cNvCxnSpPr/>
      </xdr:nvCxnSpPr>
      <xdr:spPr>
        <a:xfrm>
          <a:off x="1828800" y="1740789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2540</xdr:rowOff>
    </xdr:from>
    <xdr:to>
      <xdr:col>6</xdr:col>
      <xdr:colOff>38100</xdr:colOff>
      <xdr:row>103</xdr:row>
      <xdr:rowOff>104140</xdr:rowOff>
    </xdr:to>
    <xdr:sp macro="" textlink="">
      <xdr:nvSpPr>
        <xdr:cNvPr id="328" name="楕円 327">
          <a:extLst>
            <a:ext uri="{FF2B5EF4-FFF2-40B4-BE49-F238E27FC236}">
              <a16:creationId xmlns:a16="http://schemas.microsoft.com/office/drawing/2014/main" id="{00000000-0008-0000-1000-000048010000}"/>
            </a:ext>
          </a:extLst>
        </xdr:cNvPr>
        <xdr:cNvSpPr/>
      </xdr:nvSpPr>
      <xdr:spPr>
        <a:xfrm>
          <a:off x="984250" y="17318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103</xdr:row>
      <xdr:rowOff>53340</xdr:rowOff>
    </xdr:from>
    <xdr:to>
      <xdr:col>10</xdr:col>
      <xdr:colOff>114300</xdr:colOff>
      <xdr:row>103</xdr:row>
      <xdr:rowOff>91440</xdr:rowOff>
    </xdr:to>
    <xdr:cxnSp macro="">
      <xdr:nvCxnSpPr>
        <xdr:cNvPr id="329" name="直線コネクタ 328">
          <a:extLst>
            <a:ext uri="{FF2B5EF4-FFF2-40B4-BE49-F238E27FC236}">
              <a16:creationId xmlns:a16="http://schemas.microsoft.com/office/drawing/2014/main" id="{00000000-0008-0000-1000-000049010000}"/>
            </a:ext>
          </a:extLst>
        </xdr:cNvPr>
        <xdr:cNvCxnSpPr/>
      </xdr:nvCxnSpPr>
      <xdr:spPr>
        <a:xfrm>
          <a:off x="1028700" y="1736979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32385</xdr:rowOff>
    </xdr:from>
    <xdr:ext cx="399415" cy="253365"/>
    <xdr:sp macro="" textlink="">
      <xdr:nvSpPr>
        <xdr:cNvPr id="330" name="n_1aveValue【市民会館】&#10;有形固定資産減価償却率">
          <a:extLst>
            <a:ext uri="{FF2B5EF4-FFF2-40B4-BE49-F238E27FC236}">
              <a16:creationId xmlns:a16="http://schemas.microsoft.com/office/drawing/2014/main" id="{00000000-0008-0000-1000-00004A010000}"/>
            </a:ext>
          </a:extLst>
        </xdr:cNvPr>
        <xdr:cNvSpPr txBox="1"/>
      </xdr:nvSpPr>
      <xdr:spPr>
        <a:xfrm>
          <a:off x="3239135" y="175202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17780</xdr:rowOff>
    </xdr:from>
    <xdr:ext cx="399415" cy="253365"/>
    <xdr:sp macro="" textlink="">
      <xdr:nvSpPr>
        <xdr:cNvPr id="331" name="n_2aveValue【市民会館】&#10;有形固定資産減価償却率">
          <a:extLst>
            <a:ext uri="{FF2B5EF4-FFF2-40B4-BE49-F238E27FC236}">
              <a16:creationId xmlns:a16="http://schemas.microsoft.com/office/drawing/2014/main" id="{00000000-0008-0000-1000-00004B010000}"/>
            </a:ext>
          </a:extLst>
        </xdr:cNvPr>
        <xdr:cNvSpPr txBox="1"/>
      </xdr:nvSpPr>
      <xdr:spPr>
        <a:xfrm>
          <a:off x="2439035" y="175056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137160</xdr:rowOff>
    </xdr:from>
    <xdr:ext cx="399415" cy="259080"/>
    <xdr:sp macro="" textlink="">
      <xdr:nvSpPr>
        <xdr:cNvPr id="332" name="n_3aveValue【市民会館】&#10;有形固定資産減価償却率">
          <a:extLst>
            <a:ext uri="{FF2B5EF4-FFF2-40B4-BE49-F238E27FC236}">
              <a16:creationId xmlns:a16="http://schemas.microsoft.com/office/drawing/2014/main" id="{00000000-0008-0000-1000-00004C010000}"/>
            </a:ext>
          </a:extLst>
        </xdr:cNvPr>
        <xdr:cNvSpPr txBox="1"/>
      </xdr:nvSpPr>
      <xdr:spPr>
        <a:xfrm>
          <a:off x="1645285" y="174536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102870</xdr:rowOff>
    </xdr:from>
    <xdr:ext cx="405130" cy="259080"/>
    <xdr:sp macro="" textlink="">
      <xdr:nvSpPr>
        <xdr:cNvPr id="333" name="n_4aveValue【市民会館】&#10;有形固定資産減価償却率">
          <a:extLst>
            <a:ext uri="{FF2B5EF4-FFF2-40B4-BE49-F238E27FC236}">
              <a16:creationId xmlns:a16="http://schemas.microsoft.com/office/drawing/2014/main" id="{00000000-0008-0000-1000-00004D010000}"/>
            </a:ext>
          </a:extLst>
        </xdr:cNvPr>
        <xdr:cNvSpPr txBox="1"/>
      </xdr:nvSpPr>
      <xdr:spPr>
        <a:xfrm>
          <a:off x="851535" y="17419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128270</xdr:rowOff>
    </xdr:from>
    <xdr:ext cx="399415" cy="259080"/>
    <xdr:sp macro="" textlink="">
      <xdr:nvSpPr>
        <xdr:cNvPr id="334" name="n_1mainValue【市民会館】&#10;有形固定資産減価償却率">
          <a:extLst>
            <a:ext uri="{FF2B5EF4-FFF2-40B4-BE49-F238E27FC236}">
              <a16:creationId xmlns:a16="http://schemas.microsoft.com/office/drawing/2014/main" id="{00000000-0008-0000-1000-00004E010000}"/>
            </a:ext>
          </a:extLst>
        </xdr:cNvPr>
        <xdr:cNvSpPr txBox="1"/>
      </xdr:nvSpPr>
      <xdr:spPr>
        <a:xfrm>
          <a:off x="3239135" y="169303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25400</xdr:rowOff>
    </xdr:from>
    <xdr:ext cx="399415" cy="259080"/>
    <xdr:sp macro="" textlink="">
      <xdr:nvSpPr>
        <xdr:cNvPr id="335" name="n_2mainValue【市民会館】&#10;有形固定資産減価償却率">
          <a:extLst>
            <a:ext uri="{FF2B5EF4-FFF2-40B4-BE49-F238E27FC236}">
              <a16:creationId xmlns:a16="http://schemas.microsoft.com/office/drawing/2014/main" id="{00000000-0008-0000-1000-00004F010000}"/>
            </a:ext>
          </a:extLst>
        </xdr:cNvPr>
        <xdr:cNvSpPr txBox="1"/>
      </xdr:nvSpPr>
      <xdr:spPr>
        <a:xfrm>
          <a:off x="2439035" y="171704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158750</xdr:rowOff>
    </xdr:from>
    <xdr:ext cx="399415" cy="259080"/>
    <xdr:sp macro="" textlink="">
      <xdr:nvSpPr>
        <xdr:cNvPr id="336" name="n_3mainValue【市民会館】&#10;有形固定資産減価償却率">
          <a:extLst>
            <a:ext uri="{FF2B5EF4-FFF2-40B4-BE49-F238E27FC236}">
              <a16:creationId xmlns:a16="http://schemas.microsoft.com/office/drawing/2014/main" id="{00000000-0008-0000-1000-000050010000}"/>
            </a:ext>
          </a:extLst>
        </xdr:cNvPr>
        <xdr:cNvSpPr txBox="1"/>
      </xdr:nvSpPr>
      <xdr:spPr>
        <a:xfrm>
          <a:off x="1645285" y="171323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120650</xdr:rowOff>
    </xdr:from>
    <xdr:ext cx="405130" cy="253365"/>
    <xdr:sp macro="" textlink="">
      <xdr:nvSpPr>
        <xdr:cNvPr id="337" name="n_4mainValue【市民会館】&#10;有形固定資産減価償却率">
          <a:extLst>
            <a:ext uri="{FF2B5EF4-FFF2-40B4-BE49-F238E27FC236}">
              <a16:creationId xmlns:a16="http://schemas.microsoft.com/office/drawing/2014/main" id="{00000000-0008-0000-1000-000051010000}"/>
            </a:ext>
          </a:extLst>
        </xdr:cNvPr>
        <xdr:cNvSpPr txBox="1"/>
      </xdr:nvSpPr>
      <xdr:spPr>
        <a:xfrm>
          <a:off x="851535" y="170942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1000-000052010000}"/>
            </a:ext>
          </a:extLst>
        </xdr:cNvPr>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1000-000053010000}"/>
            </a:ext>
          </a:extLst>
        </xdr:cNvPr>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1000-000054010000}"/>
            </a:ext>
          </a:extLst>
        </xdr:cNvPr>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1000-000055010000}"/>
            </a:ext>
          </a:extLst>
        </xdr:cNvPr>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1000-000056010000}"/>
            </a:ext>
          </a:extLst>
        </xdr:cNvPr>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1000-000057010000}"/>
            </a:ext>
          </a:extLst>
        </xdr:cNvPr>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1000-000058010000}"/>
            </a:ext>
          </a:extLst>
        </xdr:cNvPr>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1000-000059010000}"/>
            </a:ext>
          </a:extLst>
        </xdr:cNvPr>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170" cy="225425"/>
    <xdr:sp macro="" textlink="">
      <xdr:nvSpPr>
        <xdr:cNvPr id="346" name="テキスト ボックス 345">
          <a:extLst>
            <a:ext uri="{FF2B5EF4-FFF2-40B4-BE49-F238E27FC236}">
              <a16:creationId xmlns:a16="http://schemas.microsoft.com/office/drawing/2014/main" id="{00000000-0008-0000-1000-00005A010000}"/>
            </a:ext>
          </a:extLst>
        </xdr:cNvPr>
        <xdr:cNvSpPr txBox="1"/>
      </xdr:nvSpPr>
      <xdr:spPr>
        <a:xfrm>
          <a:off x="5918200" y="162306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1645" cy="259080"/>
    <xdr:sp macro="" textlink="">
      <xdr:nvSpPr>
        <xdr:cNvPr id="349" name="テキスト ボックス 348">
          <a:extLst>
            <a:ext uri="{FF2B5EF4-FFF2-40B4-BE49-F238E27FC236}">
              <a16:creationId xmlns:a16="http://schemas.microsoft.com/office/drawing/2014/main" id="{00000000-0008-0000-1000-00005D010000}"/>
            </a:ext>
          </a:extLst>
        </xdr:cNvPr>
        <xdr:cNvSpPr txBox="1"/>
      </xdr:nvSpPr>
      <xdr:spPr>
        <a:xfrm>
          <a:off x="5527040" y="18183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1000-00005E010000}"/>
            </a:ext>
          </a:extLst>
        </xdr:cNvPr>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1645" cy="253365"/>
    <xdr:sp macro="" textlink="">
      <xdr:nvSpPr>
        <xdr:cNvPr id="351" name="テキスト ボックス 350">
          <a:extLst>
            <a:ext uri="{FF2B5EF4-FFF2-40B4-BE49-F238E27FC236}">
              <a16:creationId xmlns:a16="http://schemas.microsoft.com/office/drawing/2014/main" id="{00000000-0008-0000-1000-00005F010000}"/>
            </a:ext>
          </a:extLst>
        </xdr:cNvPr>
        <xdr:cNvSpPr txBox="1"/>
      </xdr:nvSpPr>
      <xdr:spPr>
        <a:xfrm>
          <a:off x="5527040" y="178028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1000-000060010000}"/>
            </a:ext>
          </a:extLst>
        </xdr:cNvPr>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1645" cy="259080"/>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5527040" y="17421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1000-000062010000}"/>
            </a:ext>
          </a:extLst>
        </xdr:cNvPr>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1645" cy="259080"/>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5527040" y="17040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1000-000064010000}"/>
            </a:ext>
          </a:extLst>
        </xdr:cNvPr>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1645" cy="253365"/>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5527040" y="166598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1000-000066010000}"/>
            </a:ext>
          </a:extLst>
        </xdr:cNvPr>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1645"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5527040" y="16278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1000-000068010000}"/>
            </a:ext>
          </a:extLst>
        </xdr:cNvPr>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100</xdr:row>
      <xdr:rowOff>26670</xdr:rowOff>
    </xdr:from>
    <xdr:to>
      <xdr:col>54</xdr:col>
      <xdr:colOff>171450</xdr:colOff>
      <xdr:row>108</xdr:row>
      <xdr:rowOff>117475</xdr:rowOff>
    </xdr:to>
    <xdr:cxnSp macro="">
      <xdr:nvCxnSpPr>
        <xdr:cNvPr id="361" name="直線コネクタ 360">
          <a:extLst>
            <a:ext uri="{FF2B5EF4-FFF2-40B4-BE49-F238E27FC236}">
              <a16:creationId xmlns:a16="http://schemas.microsoft.com/office/drawing/2014/main" id="{00000000-0008-0000-1000-000069010000}"/>
            </a:ext>
          </a:extLst>
        </xdr:cNvPr>
        <xdr:cNvCxnSpPr/>
      </xdr:nvCxnSpPr>
      <xdr:spPr>
        <a:xfrm flipV="1">
          <a:off x="9429750" y="1682877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121285</xdr:rowOff>
    </xdr:from>
    <xdr:ext cx="464185" cy="253365"/>
    <xdr:sp macro="" textlink="">
      <xdr:nvSpPr>
        <xdr:cNvPr id="362" name="【市民会館】&#10;一人当たり面積最小値テキスト">
          <a:extLst>
            <a:ext uri="{FF2B5EF4-FFF2-40B4-BE49-F238E27FC236}">
              <a16:creationId xmlns:a16="http://schemas.microsoft.com/office/drawing/2014/main" id="{00000000-0008-0000-1000-00006A010000}"/>
            </a:ext>
          </a:extLst>
        </xdr:cNvPr>
        <xdr:cNvSpPr txBox="1"/>
      </xdr:nvSpPr>
      <xdr:spPr>
        <a:xfrm>
          <a:off x="9467850" y="182949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117475</xdr:rowOff>
    </xdr:from>
    <xdr:to>
      <xdr:col>55</xdr:col>
      <xdr:colOff>88900</xdr:colOff>
      <xdr:row>108</xdr:row>
      <xdr:rowOff>117475</xdr:rowOff>
    </xdr:to>
    <xdr:cxnSp macro="">
      <xdr:nvCxnSpPr>
        <xdr:cNvPr id="363" name="直線コネクタ 362">
          <a:extLst>
            <a:ext uri="{FF2B5EF4-FFF2-40B4-BE49-F238E27FC236}">
              <a16:creationId xmlns:a16="http://schemas.microsoft.com/office/drawing/2014/main" id="{00000000-0008-0000-1000-00006B010000}"/>
            </a:ext>
          </a:extLst>
        </xdr:cNvPr>
        <xdr:cNvCxnSpPr/>
      </xdr:nvCxnSpPr>
      <xdr:spPr>
        <a:xfrm>
          <a:off x="9359900" y="18291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144780</xdr:rowOff>
    </xdr:from>
    <xdr:ext cx="464185" cy="253365"/>
    <xdr:sp macro="" textlink="">
      <xdr:nvSpPr>
        <xdr:cNvPr id="364" name="【市民会館】&#10;一人当たり面積最大値テキスト">
          <a:extLst>
            <a:ext uri="{FF2B5EF4-FFF2-40B4-BE49-F238E27FC236}">
              <a16:creationId xmlns:a16="http://schemas.microsoft.com/office/drawing/2014/main" id="{00000000-0008-0000-1000-00006C010000}"/>
            </a:ext>
          </a:extLst>
        </xdr:cNvPr>
        <xdr:cNvSpPr txBox="1"/>
      </xdr:nvSpPr>
      <xdr:spPr>
        <a:xfrm>
          <a:off x="9467850" y="166039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00000000-0008-0000-1000-00006D010000}"/>
            </a:ext>
          </a:extLst>
        </xdr:cNvPr>
        <xdr:cNvCxnSpPr/>
      </xdr:nvCxnSpPr>
      <xdr:spPr>
        <a:xfrm>
          <a:off x="9359900" y="168287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71120</xdr:rowOff>
    </xdr:from>
    <xdr:ext cx="464185" cy="259080"/>
    <xdr:sp macro="" textlink="">
      <xdr:nvSpPr>
        <xdr:cNvPr id="366" name="【市民会館】&#10;一人当たり面積平均値テキスト">
          <a:extLst>
            <a:ext uri="{FF2B5EF4-FFF2-40B4-BE49-F238E27FC236}">
              <a16:creationId xmlns:a16="http://schemas.microsoft.com/office/drawing/2014/main" id="{00000000-0008-0000-1000-00006E010000}"/>
            </a:ext>
          </a:extLst>
        </xdr:cNvPr>
        <xdr:cNvSpPr txBox="1"/>
      </xdr:nvSpPr>
      <xdr:spPr>
        <a:xfrm>
          <a:off x="9467850" y="1790192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92710</xdr:rowOff>
    </xdr:from>
    <xdr:to>
      <xdr:col>55</xdr:col>
      <xdr:colOff>50800</xdr:colOff>
      <xdr:row>107</xdr:row>
      <xdr:rowOff>22860</xdr:rowOff>
    </xdr:to>
    <xdr:sp macro="" textlink="">
      <xdr:nvSpPr>
        <xdr:cNvPr id="367" name="フローチャート: 判断 366">
          <a:extLst>
            <a:ext uri="{FF2B5EF4-FFF2-40B4-BE49-F238E27FC236}">
              <a16:creationId xmlns:a16="http://schemas.microsoft.com/office/drawing/2014/main" id="{00000000-0008-0000-1000-00006F010000}"/>
            </a:ext>
          </a:extLst>
        </xdr:cNvPr>
        <xdr:cNvSpPr/>
      </xdr:nvSpPr>
      <xdr:spPr>
        <a:xfrm>
          <a:off x="9398000" y="17923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114300</xdr:rowOff>
    </xdr:from>
    <xdr:to>
      <xdr:col>50</xdr:col>
      <xdr:colOff>165100</xdr:colOff>
      <xdr:row>107</xdr:row>
      <xdr:rowOff>44450</xdr:rowOff>
    </xdr:to>
    <xdr:sp macro="" textlink="">
      <xdr:nvSpPr>
        <xdr:cNvPr id="368" name="フローチャート: 判断 367">
          <a:extLst>
            <a:ext uri="{FF2B5EF4-FFF2-40B4-BE49-F238E27FC236}">
              <a16:creationId xmlns:a16="http://schemas.microsoft.com/office/drawing/2014/main" id="{00000000-0008-0000-1000-000070010000}"/>
            </a:ext>
          </a:extLst>
        </xdr:cNvPr>
        <xdr:cNvSpPr/>
      </xdr:nvSpPr>
      <xdr:spPr>
        <a:xfrm>
          <a:off x="8636000" y="179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167005</xdr:rowOff>
    </xdr:from>
    <xdr:to>
      <xdr:col>46</xdr:col>
      <xdr:colOff>38100</xdr:colOff>
      <xdr:row>107</xdr:row>
      <xdr:rowOff>97790</xdr:rowOff>
    </xdr:to>
    <xdr:sp macro="" textlink="">
      <xdr:nvSpPr>
        <xdr:cNvPr id="369" name="フローチャート: 判断 368">
          <a:extLst>
            <a:ext uri="{FF2B5EF4-FFF2-40B4-BE49-F238E27FC236}">
              <a16:creationId xmlns:a16="http://schemas.microsoft.com/office/drawing/2014/main" id="{00000000-0008-0000-1000-000071010000}"/>
            </a:ext>
          </a:extLst>
        </xdr:cNvPr>
        <xdr:cNvSpPr/>
      </xdr:nvSpPr>
      <xdr:spPr>
        <a:xfrm>
          <a:off x="7842250" y="17997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161290</xdr:rowOff>
    </xdr:from>
    <xdr:to>
      <xdr:col>41</xdr:col>
      <xdr:colOff>101600</xdr:colOff>
      <xdr:row>107</xdr:row>
      <xdr:rowOff>91440</xdr:rowOff>
    </xdr:to>
    <xdr:sp macro="" textlink="">
      <xdr:nvSpPr>
        <xdr:cNvPr id="370" name="フローチャート: 判断 369">
          <a:extLst>
            <a:ext uri="{FF2B5EF4-FFF2-40B4-BE49-F238E27FC236}">
              <a16:creationId xmlns:a16="http://schemas.microsoft.com/office/drawing/2014/main" id="{00000000-0008-0000-1000-000072010000}"/>
            </a:ext>
          </a:extLst>
        </xdr:cNvPr>
        <xdr:cNvSpPr/>
      </xdr:nvSpPr>
      <xdr:spPr>
        <a:xfrm>
          <a:off x="7029450" y="1799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109855</xdr:rowOff>
    </xdr:from>
    <xdr:to>
      <xdr:col>36</xdr:col>
      <xdr:colOff>165100</xdr:colOff>
      <xdr:row>107</xdr:row>
      <xdr:rowOff>40640</xdr:rowOff>
    </xdr:to>
    <xdr:sp macro="" textlink="">
      <xdr:nvSpPr>
        <xdr:cNvPr id="371" name="フローチャート: 判断 370">
          <a:extLst>
            <a:ext uri="{FF2B5EF4-FFF2-40B4-BE49-F238E27FC236}">
              <a16:creationId xmlns:a16="http://schemas.microsoft.com/office/drawing/2014/main" id="{00000000-0008-0000-1000-000073010000}"/>
            </a:ext>
          </a:extLst>
        </xdr:cNvPr>
        <xdr:cNvSpPr/>
      </xdr:nvSpPr>
      <xdr:spPr>
        <a:xfrm>
          <a:off x="6235700" y="1794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374" name="テキスト ボックス 373">
          <a:extLst>
            <a:ext uri="{FF2B5EF4-FFF2-40B4-BE49-F238E27FC236}">
              <a16:creationId xmlns:a16="http://schemas.microsoft.com/office/drawing/2014/main" id="{00000000-0008-0000-1000-000076010000}"/>
            </a:ext>
          </a:extLst>
        </xdr:cNvPr>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56285" cy="259080"/>
    <xdr:sp macro="" textlink="">
      <xdr:nvSpPr>
        <xdr:cNvPr id="375" name="テキスト ボックス 374">
          <a:extLst>
            <a:ext uri="{FF2B5EF4-FFF2-40B4-BE49-F238E27FC236}">
              <a16:creationId xmlns:a16="http://schemas.microsoft.com/office/drawing/2014/main" id="{00000000-0008-0000-1000-000077010000}"/>
            </a:ext>
          </a:extLst>
        </xdr:cNvPr>
        <xdr:cNvSpPr txBox="1"/>
      </xdr:nvSpPr>
      <xdr:spPr>
        <a:xfrm>
          <a:off x="6908800" y="187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6" name="テキスト ボックス 375">
          <a:extLst>
            <a:ext uri="{FF2B5EF4-FFF2-40B4-BE49-F238E27FC236}">
              <a16:creationId xmlns:a16="http://schemas.microsoft.com/office/drawing/2014/main" id="{00000000-0008-0000-1000-000078010000}"/>
            </a:ext>
          </a:extLst>
        </xdr:cNvPr>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35560</xdr:rowOff>
    </xdr:from>
    <xdr:to>
      <xdr:col>55</xdr:col>
      <xdr:colOff>50800</xdr:colOff>
      <xdr:row>106</xdr:row>
      <xdr:rowOff>137160</xdr:rowOff>
    </xdr:to>
    <xdr:sp macro="" textlink="">
      <xdr:nvSpPr>
        <xdr:cNvPr id="377" name="楕円 376">
          <a:extLst>
            <a:ext uri="{FF2B5EF4-FFF2-40B4-BE49-F238E27FC236}">
              <a16:creationId xmlns:a16="http://schemas.microsoft.com/office/drawing/2014/main" id="{00000000-0008-0000-1000-000079010000}"/>
            </a:ext>
          </a:extLst>
        </xdr:cNvPr>
        <xdr:cNvSpPr/>
      </xdr:nvSpPr>
      <xdr:spPr>
        <a:xfrm>
          <a:off x="9398000" y="17866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58420</xdr:rowOff>
    </xdr:from>
    <xdr:ext cx="464185" cy="259080"/>
    <xdr:sp macro="" textlink="">
      <xdr:nvSpPr>
        <xdr:cNvPr id="378" name="【市民会館】&#10;一人当たり面積該当値テキスト">
          <a:extLst>
            <a:ext uri="{FF2B5EF4-FFF2-40B4-BE49-F238E27FC236}">
              <a16:creationId xmlns:a16="http://schemas.microsoft.com/office/drawing/2014/main" id="{00000000-0008-0000-1000-00007A010000}"/>
            </a:ext>
          </a:extLst>
        </xdr:cNvPr>
        <xdr:cNvSpPr txBox="1"/>
      </xdr:nvSpPr>
      <xdr:spPr>
        <a:xfrm>
          <a:off x="9467850" y="177177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116205</xdr:rowOff>
    </xdr:from>
    <xdr:to>
      <xdr:col>50</xdr:col>
      <xdr:colOff>165100</xdr:colOff>
      <xdr:row>107</xdr:row>
      <xdr:rowOff>46355</xdr:rowOff>
    </xdr:to>
    <xdr:sp macro="" textlink="">
      <xdr:nvSpPr>
        <xdr:cNvPr id="379" name="楕円 378">
          <a:extLst>
            <a:ext uri="{FF2B5EF4-FFF2-40B4-BE49-F238E27FC236}">
              <a16:creationId xmlns:a16="http://schemas.microsoft.com/office/drawing/2014/main" id="{00000000-0008-0000-1000-00007B010000}"/>
            </a:ext>
          </a:extLst>
        </xdr:cNvPr>
        <xdr:cNvSpPr/>
      </xdr:nvSpPr>
      <xdr:spPr>
        <a:xfrm>
          <a:off x="8636000" y="179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86360</xdr:rowOff>
    </xdr:from>
    <xdr:to>
      <xdr:col>55</xdr:col>
      <xdr:colOff>0</xdr:colOff>
      <xdr:row>106</xdr:row>
      <xdr:rowOff>167005</xdr:rowOff>
    </xdr:to>
    <xdr:cxnSp macro="">
      <xdr:nvCxnSpPr>
        <xdr:cNvPr id="380" name="直線コネクタ 379">
          <a:extLst>
            <a:ext uri="{FF2B5EF4-FFF2-40B4-BE49-F238E27FC236}">
              <a16:creationId xmlns:a16="http://schemas.microsoft.com/office/drawing/2014/main" id="{00000000-0008-0000-1000-00007C010000}"/>
            </a:ext>
          </a:extLst>
        </xdr:cNvPr>
        <xdr:cNvCxnSpPr/>
      </xdr:nvCxnSpPr>
      <xdr:spPr>
        <a:xfrm flipV="1">
          <a:off x="8686800" y="17917160"/>
          <a:ext cx="7429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59055</xdr:rowOff>
    </xdr:from>
    <xdr:to>
      <xdr:col>46</xdr:col>
      <xdr:colOff>38100</xdr:colOff>
      <xdr:row>107</xdr:row>
      <xdr:rowOff>160655</xdr:rowOff>
    </xdr:to>
    <xdr:sp macro="" textlink="">
      <xdr:nvSpPr>
        <xdr:cNvPr id="381" name="楕円 380">
          <a:extLst>
            <a:ext uri="{FF2B5EF4-FFF2-40B4-BE49-F238E27FC236}">
              <a16:creationId xmlns:a16="http://schemas.microsoft.com/office/drawing/2014/main" id="{00000000-0008-0000-1000-00007D010000}"/>
            </a:ext>
          </a:extLst>
        </xdr:cNvPr>
        <xdr:cNvSpPr/>
      </xdr:nvSpPr>
      <xdr:spPr>
        <a:xfrm>
          <a:off x="7842250" y="18061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106</xdr:row>
      <xdr:rowOff>167005</xdr:rowOff>
    </xdr:from>
    <xdr:to>
      <xdr:col>50</xdr:col>
      <xdr:colOff>114300</xdr:colOff>
      <xdr:row>107</xdr:row>
      <xdr:rowOff>109855</xdr:rowOff>
    </xdr:to>
    <xdr:cxnSp macro="">
      <xdr:nvCxnSpPr>
        <xdr:cNvPr id="382" name="直線コネクタ 381">
          <a:extLst>
            <a:ext uri="{FF2B5EF4-FFF2-40B4-BE49-F238E27FC236}">
              <a16:creationId xmlns:a16="http://schemas.microsoft.com/office/drawing/2014/main" id="{00000000-0008-0000-1000-00007E010000}"/>
            </a:ext>
          </a:extLst>
        </xdr:cNvPr>
        <xdr:cNvCxnSpPr/>
      </xdr:nvCxnSpPr>
      <xdr:spPr>
        <a:xfrm flipV="1">
          <a:off x="7886700" y="17997805"/>
          <a:ext cx="8001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62230</xdr:rowOff>
    </xdr:from>
    <xdr:to>
      <xdr:col>41</xdr:col>
      <xdr:colOff>101600</xdr:colOff>
      <xdr:row>107</xdr:row>
      <xdr:rowOff>163830</xdr:rowOff>
    </xdr:to>
    <xdr:sp macro="" textlink="">
      <xdr:nvSpPr>
        <xdr:cNvPr id="383" name="楕円 382">
          <a:extLst>
            <a:ext uri="{FF2B5EF4-FFF2-40B4-BE49-F238E27FC236}">
              <a16:creationId xmlns:a16="http://schemas.microsoft.com/office/drawing/2014/main" id="{00000000-0008-0000-1000-00007F010000}"/>
            </a:ext>
          </a:extLst>
        </xdr:cNvPr>
        <xdr:cNvSpPr/>
      </xdr:nvSpPr>
      <xdr:spPr>
        <a:xfrm>
          <a:off x="702945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109855</xdr:rowOff>
    </xdr:from>
    <xdr:to>
      <xdr:col>45</xdr:col>
      <xdr:colOff>171450</xdr:colOff>
      <xdr:row>107</xdr:row>
      <xdr:rowOff>113030</xdr:rowOff>
    </xdr:to>
    <xdr:cxnSp macro="">
      <xdr:nvCxnSpPr>
        <xdr:cNvPr id="384" name="直線コネクタ 383">
          <a:extLst>
            <a:ext uri="{FF2B5EF4-FFF2-40B4-BE49-F238E27FC236}">
              <a16:creationId xmlns:a16="http://schemas.microsoft.com/office/drawing/2014/main" id="{00000000-0008-0000-1000-000080010000}"/>
            </a:ext>
          </a:extLst>
        </xdr:cNvPr>
        <xdr:cNvCxnSpPr/>
      </xdr:nvCxnSpPr>
      <xdr:spPr>
        <a:xfrm flipV="1">
          <a:off x="7080250" y="1811210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63500</xdr:rowOff>
    </xdr:from>
    <xdr:to>
      <xdr:col>36</xdr:col>
      <xdr:colOff>165100</xdr:colOff>
      <xdr:row>107</xdr:row>
      <xdr:rowOff>165100</xdr:rowOff>
    </xdr:to>
    <xdr:sp macro="" textlink="">
      <xdr:nvSpPr>
        <xdr:cNvPr id="385" name="楕円 384">
          <a:extLst>
            <a:ext uri="{FF2B5EF4-FFF2-40B4-BE49-F238E27FC236}">
              <a16:creationId xmlns:a16="http://schemas.microsoft.com/office/drawing/2014/main" id="{00000000-0008-0000-1000-000081010000}"/>
            </a:ext>
          </a:extLst>
        </xdr:cNvPr>
        <xdr:cNvSpPr/>
      </xdr:nvSpPr>
      <xdr:spPr>
        <a:xfrm>
          <a:off x="6235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113030</xdr:rowOff>
    </xdr:from>
    <xdr:to>
      <xdr:col>41</xdr:col>
      <xdr:colOff>50800</xdr:colOff>
      <xdr:row>107</xdr:row>
      <xdr:rowOff>114300</xdr:rowOff>
    </xdr:to>
    <xdr:cxnSp macro="">
      <xdr:nvCxnSpPr>
        <xdr:cNvPr id="386" name="直線コネクタ 385">
          <a:extLst>
            <a:ext uri="{FF2B5EF4-FFF2-40B4-BE49-F238E27FC236}">
              <a16:creationId xmlns:a16="http://schemas.microsoft.com/office/drawing/2014/main" id="{00000000-0008-0000-1000-000082010000}"/>
            </a:ext>
          </a:extLst>
        </xdr:cNvPr>
        <xdr:cNvCxnSpPr/>
      </xdr:nvCxnSpPr>
      <xdr:spPr>
        <a:xfrm flipV="1">
          <a:off x="6286500" y="1811528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60960</xdr:rowOff>
    </xdr:from>
    <xdr:ext cx="469900" cy="259080"/>
    <xdr:sp macro="" textlink="">
      <xdr:nvSpPr>
        <xdr:cNvPr id="387" name="n_1aveValue【市民会館】&#10;一人当たり面積">
          <a:extLst>
            <a:ext uri="{FF2B5EF4-FFF2-40B4-BE49-F238E27FC236}">
              <a16:creationId xmlns:a16="http://schemas.microsoft.com/office/drawing/2014/main" id="{00000000-0008-0000-1000-000083010000}"/>
            </a:ext>
          </a:extLst>
        </xdr:cNvPr>
        <xdr:cNvSpPr txBox="1"/>
      </xdr:nvSpPr>
      <xdr:spPr>
        <a:xfrm>
          <a:off x="8458200" y="17720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113665</xdr:rowOff>
    </xdr:from>
    <xdr:ext cx="469900" cy="258445"/>
    <xdr:sp macro="" textlink="">
      <xdr:nvSpPr>
        <xdr:cNvPr id="388" name="n_2aveValue【市民会館】&#10;一人当たり面積">
          <a:extLst>
            <a:ext uri="{FF2B5EF4-FFF2-40B4-BE49-F238E27FC236}">
              <a16:creationId xmlns:a16="http://schemas.microsoft.com/office/drawing/2014/main" id="{00000000-0008-0000-1000-000084010000}"/>
            </a:ext>
          </a:extLst>
        </xdr:cNvPr>
        <xdr:cNvSpPr txBox="1"/>
      </xdr:nvSpPr>
      <xdr:spPr>
        <a:xfrm>
          <a:off x="7677150" y="17773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107950</xdr:rowOff>
    </xdr:from>
    <xdr:ext cx="469900" cy="259080"/>
    <xdr:sp macro="" textlink="">
      <xdr:nvSpPr>
        <xdr:cNvPr id="389" name="n_3aveValue【市民会館】&#10;一人当たり面積">
          <a:extLst>
            <a:ext uri="{FF2B5EF4-FFF2-40B4-BE49-F238E27FC236}">
              <a16:creationId xmlns:a16="http://schemas.microsoft.com/office/drawing/2014/main" id="{00000000-0008-0000-1000-000085010000}"/>
            </a:ext>
          </a:extLst>
        </xdr:cNvPr>
        <xdr:cNvSpPr txBox="1"/>
      </xdr:nvSpPr>
      <xdr:spPr>
        <a:xfrm>
          <a:off x="6864350" y="17767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56515</xdr:rowOff>
    </xdr:from>
    <xdr:ext cx="469900" cy="258445"/>
    <xdr:sp macro="" textlink="">
      <xdr:nvSpPr>
        <xdr:cNvPr id="390" name="n_4aveValue【市民会館】&#10;一人当たり面積">
          <a:extLst>
            <a:ext uri="{FF2B5EF4-FFF2-40B4-BE49-F238E27FC236}">
              <a16:creationId xmlns:a16="http://schemas.microsoft.com/office/drawing/2014/main" id="{00000000-0008-0000-1000-000086010000}"/>
            </a:ext>
          </a:extLst>
        </xdr:cNvPr>
        <xdr:cNvSpPr txBox="1"/>
      </xdr:nvSpPr>
      <xdr:spPr>
        <a:xfrm>
          <a:off x="6070600" y="17715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37465</xdr:rowOff>
    </xdr:from>
    <xdr:ext cx="469900" cy="259080"/>
    <xdr:sp macro="" textlink="">
      <xdr:nvSpPr>
        <xdr:cNvPr id="391" name="n_1mainValue【市民会館】&#10;一人当たり面積">
          <a:extLst>
            <a:ext uri="{FF2B5EF4-FFF2-40B4-BE49-F238E27FC236}">
              <a16:creationId xmlns:a16="http://schemas.microsoft.com/office/drawing/2014/main" id="{00000000-0008-0000-1000-000087010000}"/>
            </a:ext>
          </a:extLst>
        </xdr:cNvPr>
        <xdr:cNvSpPr txBox="1"/>
      </xdr:nvSpPr>
      <xdr:spPr>
        <a:xfrm>
          <a:off x="8458200" y="1803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151765</xdr:rowOff>
    </xdr:from>
    <xdr:ext cx="469900" cy="259080"/>
    <xdr:sp macro="" textlink="">
      <xdr:nvSpPr>
        <xdr:cNvPr id="392" name="n_2mainValue【市民会館】&#10;一人当たり面積">
          <a:extLst>
            <a:ext uri="{FF2B5EF4-FFF2-40B4-BE49-F238E27FC236}">
              <a16:creationId xmlns:a16="http://schemas.microsoft.com/office/drawing/2014/main" id="{00000000-0008-0000-1000-000088010000}"/>
            </a:ext>
          </a:extLst>
        </xdr:cNvPr>
        <xdr:cNvSpPr txBox="1"/>
      </xdr:nvSpPr>
      <xdr:spPr>
        <a:xfrm>
          <a:off x="7677150" y="18154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154940</xdr:rowOff>
    </xdr:from>
    <xdr:ext cx="469900" cy="253365"/>
    <xdr:sp macro="" textlink="">
      <xdr:nvSpPr>
        <xdr:cNvPr id="393" name="n_3mainValue【市民会館】&#10;一人当たり面積">
          <a:extLst>
            <a:ext uri="{FF2B5EF4-FFF2-40B4-BE49-F238E27FC236}">
              <a16:creationId xmlns:a16="http://schemas.microsoft.com/office/drawing/2014/main" id="{00000000-0008-0000-1000-000089010000}"/>
            </a:ext>
          </a:extLst>
        </xdr:cNvPr>
        <xdr:cNvSpPr txBox="1"/>
      </xdr:nvSpPr>
      <xdr:spPr>
        <a:xfrm>
          <a:off x="6864350" y="181571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156210</xdr:rowOff>
    </xdr:from>
    <xdr:ext cx="469900" cy="253365"/>
    <xdr:sp macro="" textlink="">
      <xdr:nvSpPr>
        <xdr:cNvPr id="394" name="n_4mainValue【市民会館】&#10;一人当たり面積">
          <a:extLst>
            <a:ext uri="{FF2B5EF4-FFF2-40B4-BE49-F238E27FC236}">
              <a16:creationId xmlns:a16="http://schemas.microsoft.com/office/drawing/2014/main" id="{00000000-0008-0000-1000-00008A010000}"/>
            </a:ext>
          </a:extLst>
        </xdr:cNvPr>
        <xdr:cNvSpPr txBox="1"/>
      </xdr:nvSpPr>
      <xdr:spPr>
        <a:xfrm>
          <a:off x="6070600" y="18158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74295</xdr:rowOff>
    </xdr:from>
    <xdr:to>
      <xdr:col>90</xdr:col>
      <xdr:colOff>25400</xdr:colOff>
      <xdr:row>28</xdr:row>
      <xdr:rowOff>24765</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11207750" y="521906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74295</xdr:rowOff>
    </xdr:from>
    <xdr:to>
      <xdr:col>120</xdr:col>
      <xdr:colOff>152400</xdr:colOff>
      <xdr:row>28</xdr:row>
      <xdr:rowOff>24765</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09" name="正方形/長方形 408">
          <a:extLst>
            <a:ext uri="{FF2B5EF4-FFF2-40B4-BE49-F238E27FC236}">
              <a16:creationId xmlns:a16="http://schemas.microsoft.com/office/drawing/2014/main" id="{00000000-0008-0000-1000-000099010000}"/>
            </a:ext>
          </a:extLst>
        </xdr:cNvPr>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10" name="正方形/長方形 409">
          <a:extLst>
            <a:ext uri="{FF2B5EF4-FFF2-40B4-BE49-F238E27FC236}">
              <a16:creationId xmlns:a16="http://schemas.microsoft.com/office/drawing/2014/main" id="{00000000-0008-0000-1000-00009A010000}"/>
            </a:ext>
          </a:extLst>
        </xdr:cNvPr>
        <xdr:cNvSpPr/>
      </xdr:nvSpPr>
      <xdr:spPr>
        <a:xfrm>
          <a:off x="16459200" y="521906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111760</xdr:rowOff>
    </xdr:from>
    <xdr:to>
      <xdr:col>90</xdr:col>
      <xdr:colOff>25400</xdr:colOff>
      <xdr:row>50</xdr:row>
      <xdr:rowOff>61595</xdr:rowOff>
    </xdr:to>
    <xdr:sp macro="" textlink="">
      <xdr:nvSpPr>
        <xdr:cNvPr id="411" name="正方形/長方形 410">
          <a:extLst>
            <a:ext uri="{FF2B5EF4-FFF2-40B4-BE49-F238E27FC236}">
              <a16:creationId xmlns:a16="http://schemas.microsoft.com/office/drawing/2014/main" id="{00000000-0008-0000-1000-00009B010000}"/>
            </a:ext>
          </a:extLst>
        </xdr:cNvPr>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1000-00009C010000}"/>
            </a:ext>
          </a:extLst>
        </xdr:cNvPr>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413" name="正方形/長方形 412">
          <a:extLst>
            <a:ext uri="{FF2B5EF4-FFF2-40B4-BE49-F238E27FC236}">
              <a16:creationId xmlns:a16="http://schemas.microsoft.com/office/drawing/2014/main" id="{00000000-0008-0000-1000-00009D010000}"/>
            </a:ext>
          </a:extLst>
        </xdr:cNvPr>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1000-00009E010000}"/>
            </a:ext>
          </a:extLst>
        </xdr:cNvPr>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415" name="正方形/長方形 414">
          <a:extLst>
            <a:ext uri="{FF2B5EF4-FFF2-40B4-BE49-F238E27FC236}">
              <a16:creationId xmlns:a16="http://schemas.microsoft.com/office/drawing/2014/main" id="{00000000-0008-0000-1000-00009F010000}"/>
            </a:ext>
          </a:extLst>
        </xdr:cNvPr>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1000-0000A0010000}"/>
            </a:ext>
          </a:extLst>
        </xdr:cNvPr>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417" name="正方形/長方形 416">
          <a:extLst>
            <a:ext uri="{FF2B5EF4-FFF2-40B4-BE49-F238E27FC236}">
              <a16:creationId xmlns:a16="http://schemas.microsoft.com/office/drawing/2014/main" id="{00000000-0008-0000-1000-0000A1010000}"/>
            </a:ext>
          </a:extLst>
        </xdr:cNvPr>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418" name="正方形/長方形 417">
          <a:extLst>
            <a:ext uri="{FF2B5EF4-FFF2-40B4-BE49-F238E27FC236}">
              <a16:creationId xmlns:a16="http://schemas.microsoft.com/office/drawing/2014/main" id="{00000000-0008-0000-1000-0000A2010000}"/>
            </a:ext>
          </a:extLst>
        </xdr:cNvPr>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1645" cy="247650"/>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10797540" y="110407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156210</xdr:rowOff>
    </xdr:from>
    <xdr:ext cx="461645" cy="253365"/>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10797540" y="1072134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397510" cy="253365"/>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10842625" y="1040193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426" name="直線コネクタ 425">
          <a:extLst>
            <a:ext uri="{FF2B5EF4-FFF2-40B4-BE49-F238E27FC236}">
              <a16:creationId xmlns:a16="http://schemas.microsoft.com/office/drawing/2014/main" id="{00000000-0008-0000-1000-0000AA010000}"/>
            </a:ext>
          </a:extLst>
        </xdr:cNvPr>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397510" cy="253365"/>
    <xdr:sp macro="" textlink="">
      <xdr:nvSpPr>
        <xdr:cNvPr id="427" name="テキスト ボックス 426">
          <a:extLst>
            <a:ext uri="{FF2B5EF4-FFF2-40B4-BE49-F238E27FC236}">
              <a16:creationId xmlns:a16="http://schemas.microsoft.com/office/drawing/2014/main" id="{00000000-0008-0000-1000-0000AB010000}"/>
            </a:ext>
          </a:extLst>
        </xdr:cNvPr>
        <xdr:cNvSpPr txBox="1"/>
      </xdr:nvSpPr>
      <xdr:spPr>
        <a:xfrm>
          <a:off x="10842625" y="10082530"/>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428" name="直線コネクタ 427">
          <a:extLst>
            <a:ext uri="{FF2B5EF4-FFF2-40B4-BE49-F238E27FC236}">
              <a16:creationId xmlns:a16="http://schemas.microsoft.com/office/drawing/2014/main" id="{00000000-0008-0000-1000-0000AC010000}"/>
            </a:ext>
          </a:extLst>
        </xdr:cNvPr>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397510" cy="24765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0842625" y="976376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430" name="直線コネクタ 429">
          <a:extLst>
            <a:ext uri="{FF2B5EF4-FFF2-40B4-BE49-F238E27FC236}">
              <a16:creationId xmlns:a16="http://schemas.microsoft.com/office/drawing/2014/main" id="{00000000-0008-0000-1000-0000AE010000}"/>
            </a:ext>
          </a:extLst>
        </xdr:cNvPr>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397510" cy="247650"/>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10842625" y="9444355"/>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432" name="直線コネクタ 431">
          <a:extLst>
            <a:ext uri="{FF2B5EF4-FFF2-40B4-BE49-F238E27FC236}">
              <a16:creationId xmlns:a16="http://schemas.microsoft.com/office/drawing/2014/main" id="{00000000-0008-0000-1000-0000B0010000}"/>
            </a:ext>
          </a:extLst>
        </xdr:cNvPr>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68580</xdr:rowOff>
    </xdr:from>
    <xdr:ext cx="339090" cy="247650"/>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10906760" y="9124950"/>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434" name="直線コネクタ 433">
          <a:extLst>
            <a:ext uri="{FF2B5EF4-FFF2-40B4-BE49-F238E27FC236}">
              <a16:creationId xmlns:a16="http://schemas.microsoft.com/office/drawing/2014/main" id="{00000000-0008-0000-1000-0000B2010000}"/>
            </a:ext>
          </a:extLst>
        </xdr:cNvPr>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435" name="【保健センター・保健所】&#10;有形固定資産減価償却率グラフ枠">
          <a:extLst>
            <a:ext uri="{FF2B5EF4-FFF2-40B4-BE49-F238E27FC236}">
              <a16:creationId xmlns:a16="http://schemas.microsoft.com/office/drawing/2014/main" id="{00000000-0008-0000-1000-0000B3010000}"/>
            </a:ext>
          </a:extLst>
        </xdr:cNvPr>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17145</xdr:rowOff>
    </xdr:from>
    <xdr:to>
      <xdr:col>85</xdr:col>
      <xdr:colOff>126365</xdr:colOff>
      <xdr:row>64</xdr:row>
      <xdr:rowOff>44450</xdr:rowOff>
    </xdr:to>
    <xdr:cxnSp macro="">
      <xdr:nvCxnSpPr>
        <xdr:cNvPr id="436" name="直線コネクタ 435">
          <a:extLst>
            <a:ext uri="{FF2B5EF4-FFF2-40B4-BE49-F238E27FC236}">
              <a16:creationId xmlns:a16="http://schemas.microsoft.com/office/drawing/2014/main" id="{00000000-0008-0000-1000-0000B4010000}"/>
            </a:ext>
          </a:extLst>
        </xdr:cNvPr>
        <xdr:cNvCxnSpPr/>
      </xdr:nvCxnSpPr>
      <xdr:spPr>
        <a:xfrm flipV="1">
          <a:off x="14699615" y="9408795"/>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48895</xdr:rowOff>
    </xdr:from>
    <xdr:ext cx="399415" cy="247650"/>
    <xdr:sp macro="" textlink="">
      <xdr:nvSpPr>
        <xdr:cNvPr id="437" name="【保健センター・保健所】&#10;有形固定資産減価償却率最小値テキスト">
          <a:extLst>
            <a:ext uri="{FF2B5EF4-FFF2-40B4-BE49-F238E27FC236}">
              <a16:creationId xmlns:a16="http://schemas.microsoft.com/office/drawing/2014/main" id="{00000000-0008-0000-1000-0000B5010000}"/>
            </a:ext>
          </a:extLst>
        </xdr:cNvPr>
        <xdr:cNvSpPr txBox="1"/>
      </xdr:nvSpPr>
      <xdr:spPr>
        <a:xfrm>
          <a:off x="14738350" y="1078166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44450</xdr:rowOff>
    </xdr:from>
    <xdr:to>
      <xdr:col>86</xdr:col>
      <xdr:colOff>25400</xdr:colOff>
      <xdr:row>64</xdr:row>
      <xdr:rowOff>44450</xdr:rowOff>
    </xdr:to>
    <xdr:cxnSp macro="">
      <xdr:nvCxnSpPr>
        <xdr:cNvPr id="438" name="直線コネクタ 437">
          <a:extLst>
            <a:ext uri="{FF2B5EF4-FFF2-40B4-BE49-F238E27FC236}">
              <a16:creationId xmlns:a16="http://schemas.microsoft.com/office/drawing/2014/main" id="{00000000-0008-0000-1000-0000B6010000}"/>
            </a:ext>
          </a:extLst>
        </xdr:cNvPr>
        <xdr:cNvCxnSpPr/>
      </xdr:nvCxnSpPr>
      <xdr:spPr>
        <a:xfrm>
          <a:off x="14611350" y="10777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132715</xdr:rowOff>
    </xdr:from>
    <xdr:ext cx="334645" cy="253365"/>
    <xdr:sp macro="" textlink="">
      <xdr:nvSpPr>
        <xdr:cNvPr id="439" name="【保健センター・保健所】&#10;有形固定資産減価償却率最大値テキスト">
          <a:extLst>
            <a:ext uri="{FF2B5EF4-FFF2-40B4-BE49-F238E27FC236}">
              <a16:creationId xmlns:a16="http://schemas.microsoft.com/office/drawing/2014/main" id="{00000000-0008-0000-1000-0000B7010000}"/>
            </a:ext>
          </a:extLst>
        </xdr:cNvPr>
        <xdr:cNvSpPr txBox="1"/>
      </xdr:nvSpPr>
      <xdr:spPr>
        <a:xfrm>
          <a:off x="14738350" y="9189085"/>
          <a:ext cx="334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17145</xdr:rowOff>
    </xdr:from>
    <xdr:to>
      <xdr:col>86</xdr:col>
      <xdr:colOff>25400</xdr:colOff>
      <xdr:row>56</xdr:row>
      <xdr:rowOff>17145</xdr:rowOff>
    </xdr:to>
    <xdr:cxnSp macro="">
      <xdr:nvCxnSpPr>
        <xdr:cNvPr id="440" name="直線コネクタ 439">
          <a:extLst>
            <a:ext uri="{FF2B5EF4-FFF2-40B4-BE49-F238E27FC236}">
              <a16:creationId xmlns:a16="http://schemas.microsoft.com/office/drawing/2014/main" id="{00000000-0008-0000-1000-0000B8010000}"/>
            </a:ext>
          </a:extLst>
        </xdr:cNvPr>
        <xdr:cNvCxnSpPr/>
      </xdr:nvCxnSpPr>
      <xdr:spPr>
        <a:xfrm>
          <a:off x="14611350" y="9408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114300</xdr:rowOff>
    </xdr:from>
    <xdr:ext cx="399415" cy="253365"/>
    <xdr:sp macro="" textlink="">
      <xdr:nvSpPr>
        <xdr:cNvPr id="441" name="【保健センター・保健所】&#10;有形固定資産減価償却率平均値テキスト">
          <a:extLst>
            <a:ext uri="{FF2B5EF4-FFF2-40B4-BE49-F238E27FC236}">
              <a16:creationId xmlns:a16="http://schemas.microsoft.com/office/drawing/2014/main" id="{00000000-0008-0000-1000-0000B9010000}"/>
            </a:ext>
          </a:extLst>
        </xdr:cNvPr>
        <xdr:cNvSpPr txBox="1"/>
      </xdr:nvSpPr>
      <xdr:spPr>
        <a:xfrm>
          <a:off x="14738350" y="10008870"/>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135255</xdr:rowOff>
    </xdr:from>
    <xdr:to>
      <xdr:col>85</xdr:col>
      <xdr:colOff>171450</xdr:colOff>
      <xdr:row>60</xdr:row>
      <xdr:rowOff>67310</xdr:rowOff>
    </xdr:to>
    <xdr:sp macro="" textlink="">
      <xdr:nvSpPr>
        <xdr:cNvPr id="442" name="フローチャート: 判断 441">
          <a:extLst>
            <a:ext uri="{FF2B5EF4-FFF2-40B4-BE49-F238E27FC236}">
              <a16:creationId xmlns:a16="http://schemas.microsoft.com/office/drawing/2014/main" id="{00000000-0008-0000-1000-0000BA010000}"/>
            </a:ext>
          </a:extLst>
        </xdr:cNvPr>
        <xdr:cNvSpPr/>
      </xdr:nvSpPr>
      <xdr:spPr>
        <a:xfrm>
          <a:off x="14649450" y="1002982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67310</xdr:rowOff>
    </xdr:from>
    <xdr:to>
      <xdr:col>81</xdr:col>
      <xdr:colOff>101600</xdr:colOff>
      <xdr:row>59</xdr:row>
      <xdr:rowOff>166370</xdr:rowOff>
    </xdr:to>
    <xdr:sp macro="" textlink="">
      <xdr:nvSpPr>
        <xdr:cNvPr id="443" name="フローチャート: 判断 442">
          <a:extLst>
            <a:ext uri="{FF2B5EF4-FFF2-40B4-BE49-F238E27FC236}">
              <a16:creationId xmlns:a16="http://schemas.microsoft.com/office/drawing/2014/main" id="{00000000-0008-0000-1000-0000BB010000}"/>
            </a:ext>
          </a:extLst>
        </xdr:cNvPr>
        <xdr:cNvSpPr/>
      </xdr:nvSpPr>
      <xdr:spPr>
        <a:xfrm>
          <a:off x="13887450" y="9961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71755</xdr:rowOff>
    </xdr:from>
    <xdr:to>
      <xdr:col>76</xdr:col>
      <xdr:colOff>165100</xdr:colOff>
      <xdr:row>60</xdr:row>
      <xdr:rowOff>3175</xdr:rowOff>
    </xdr:to>
    <xdr:sp macro="" textlink="">
      <xdr:nvSpPr>
        <xdr:cNvPr id="444" name="フローチャート: 判断 443">
          <a:extLst>
            <a:ext uri="{FF2B5EF4-FFF2-40B4-BE49-F238E27FC236}">
              <a16:creationId xmlns:a16="http://schemas.microsoft.com/office/drawing/2014/main" id="{00000000-0008-0000-1000-0000BC010000}"/>
            </a:ext>
          </a:extLst>
        </xdr:cNvPr>
        <xdr:cNvSpPr/>
      </xdr:nvSpPr>
      <xdr:spPr>
        <a:xfrm>
          <a:off x="13093700" y="9966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44450</xdr:rowOff>
    </xdr:from>
    <xdr:to>
      <xdr:col>72</xdr:col>
      <xdr:colOff>38100</xdr:colOff>
      <xdr:row>59</xdr:row>
      <xdr:rowOff>144145</xdr:rowOff>
    </xdr:to>
    <xdr:sp macro="" textlink="">
      <xdr:nvSpPr>
        <xdr:cNvPr id="445" name="フローチャート: 判断 444">
          <a:extLst>
            <a:ext uri="{FF2B5EF4-FFF2-40B4-BE49-F238E27FC236}">
              <a16:creationId xmlns:a16="http://schemas.microsoft.com/office/drawing/2014/main" id="{00000000-0008-0000-1000-0000BD010000}"/>
            </a:ext>
          </a:extLst>
        </xdr:cNvPr>
        <xdr:cNvSpPr/>
      </xdr:nvSpPr>
      <xdr:spPr>
        <a:xfrm>
          <a:off x="12299950" y="99390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142240</xdr:rowOff>
    </xdr:from>
    <xdr:to>
      <xdr:col>67</xdr:col>
      <xdr:colOff>101600</xdr:colOff>
      <xdr:row>59</xdr:row>
      <xdr:rowOff>73660</xdr:rowOff>
    </xdr:to>
    <xdr:sp macro="" textlink="">
      <xdr:nvSpPr>
        <xdr:cNvPr id="446" name="フローチャート: 判断 445">
          <a:extLst>
            <a:ext uri="{FF2B5EF4-FFF2-40B4-BE49-F238E27FC236}">
              <a16:creationId xmlns:a16="http://schemas.microsoft.com/office/drawing/2014/main" id="{00000000-0008-0000-1000-0000BE010000}"/>
            </a:ext>
          </a:extLst>
        </xdr:cNvPr>
        <xdr:cNvSpPr/>
      </xdr:nvSpPr>
      <xdr:spPr>
        <a:xfrm>
          <a:off x="11487150" y="98691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47650"/>
    <xdr:sp macro="" textlink="">
      <xdr:nvSpPr>
        <xdr:cNvPr id="447" name="テキスト ボックス 446">
          <a:extLst>
            <a:ext uri="{FF2B5EF4-FFF2-40B4-BE49-F238E27FC236}">
              <a16:creationId xmlns:a16="http://schemas.microsoft.com/office/drawing/2014/main" id="{00000000-0008-0000-1000-0000BF010000}"/>
            </a:ext>
          </a:extLst>
        </xdr:cNvPr>
        <xdr:cNvSpPr txBox="1"/>
      </xdr:nvSpPr>
      <xdr:spPr>
        <a:xfrm>
          <a:off x="1452880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6285" cy="247650"/>
    <xdr:sp macro="" textlink="">
      <xdr:nvSpPr>
        <xdr:cNvPr id="448" name="テキスト ボックス 447">
          <a:extLst>
            <a:ext uri="{FF2B5EF4-FFF2-40B4-BE49-F238E27FC236}">
              <a16:creationId xmlns:a16="http://schemas.microsoft.com/office/drawing/2014/main" id="{00000000-0008-0000-1000-0000C0010000}"/>
            </a:ext>
          </a:extLst>
        </xdr:cNvPr>
        <xdr:cNvSpPr txBox="1"/>
      </xdr:nvSpPr>
      <xdr:spPr>
        <a:xfrm>
          <a:off x="137668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4765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129730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47650"/>
    <xdr:sp macro="" textlink="">
      <xdr:nvSpPr>
        <xdr:cNvPr id="450" name="テキスト ボックス 449">
          <a:extLst>
            <a:ext uri="{FF2B5EF4-FFF2-40B4-BE49-F238E27FC236}">
              <a16:creationId xmlns:a16="http://schemas.microsoft.com/office/drawing/2014/main" id="{00000000-0008-0000-1000-0000C2010000}"/>
            </a:ext>
          </a:extLst>
        </xdr:cNvPr>
        <xdr:cNvSpPr txBox="1"/>
      </xdr:nvSpPr>
      <xdr:spPr>
        <a:xfrm>
          <a:off x="121729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6285" cy="24765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113665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60325</xdr:rowOff>
    </xdr:from>
    <xdr:to>
      <xdr:col>85</xdr:col>
      <xdr:colOff>171450</xdr:colOff>
      <xdr:row>59</xdr:row>
      <xdr:rowOff>160020</xdr:rowOff>
    </xdr:to>
    <xdr:sp macro="" textlink="">
      <xdr:nvSpPr>
        <xdr:cNvPr id="452" name="楕円 451">
          <a:extLst>
            <a:ext uri="{FF2B5EF4-FFF2-40B4-BE49-F238E27FC236}">
              <a16:creationId xmlns:a16="http://schemas.microsoft.com/office/drawing/2014/main" id="{00000000-0008-0000-1000-0000C4010000}"/>
            </a:ext>
          </a:extLst>
        </xdr:cNvPr>
        <xdr:cNvSpPr/>
      </xdr:nvSpPr>
      <xdr:spPr>
        <a:xfrm>
          <a:off x="14649450" y="995489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82550</xdr:rowOff>
    </xdr:from>
    <xdr:ext cx="399415" cy="253365"/>
    <xdr:sp macro="" textlink="">
      <xdr:nvSpPr>
        <xdr:cNvPr id="453" name="【保健センター・保健所】&#10;有形固定資産減価償却率該当値テキスト">
          <a:extLst>
            <a:ext uri="{FF2B5EF4-FFF2-40B4-BE49-F238E27FC236}">
              <a16:creationId xmlns:a16="http://schemas.microsoft.com/office/drawing/2014/main" id="{00000000-0008-0000-1000-0000C5010000}"/>
            </a:ext>
          </a:extLst>
        </xdr:cNvPr>
        <xdr:cNvSpPr txBox="1"/>
      </xdr:nvSpPr>
      <xdr:spPr>
        <a:xfrm>
          <a:off x="14738350" y="98094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25400</xdr:rowOff>
    </xdr:from>
    <xdr:to>
      <xdr:col>81</xdr:col>
      <xdr:colOff>101600</xdr:colOff>
      <xdr:row>59</xdr:row>
      <xdr:rowOff>125095</xdr:rowOff>
    </xdr:to>
    <xdr:sp macro="" textlink="">
      <xdr:nvSpPr>
        <xdr:cNvPr id="454" name="楕円 453">
          <a:extLst>
            <a:ext uri="{FF2B5EF4-FFF2-40B4-BE49-F238E27FC236}">
              <a16:creationId xmlns:a16="http://schemas.microsoft.com/office/drawing/2014/main" id="{00000000-0008-0000-1000-0000C6010000}"/>
            </a:ext>
          </a:extLst>
        </xdr:cNvPr>
        <xdr:cNvSpPr/>
      </xdr:nvSpPr>
      <xdr:spPr>
        <a:xfrm>
          <a:off x="13887450" y="99199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74930</xdr:rowOff>
    </xdr:from>
    <xdr:to>
      <xdr:col>85</xdr:col>
      <xdr:colOff>127000</xdr:colOff>
      <xdr:row>59</xdr:row>
      <xdr:rowOff>109855</xdr:rowOff>
    </xdr:to>
    <xdr:cxnSp macro="">
      <xdr:nvCxnSpPr>
        <xdr:cNvPr id="455" name="直線コネクタ 454">
          <a:extLst>
            <a:ext uri="{FF2B5EF4-FFF2-40B4-BE49-F238E27FC236}">
              <a16:creationId xmlns:a16="http://schemas.microsoft.com/office/drawing/2014/main" id="{00000000-0008-0000-1000-0000C7010000}"/>
            </a:ext>
          </a:extLst>
        </xdr:cNvPr>
        <xdr:cNvCxnSpPr/>
      </xdr:nvCxnSpPr>
      <xdr:spPr>
        <a:xfrm>
          <a:off x="13938250" y="996950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157480</xdr:rowOff>
    </xdr:from>
    <xdr:to>
      <xdr:col>76</xdr:col>
      <xdr:colOff>165100</xdr:colOff>
      <xdr:row>59</xdr:row>
      <xdr:rowOff>89535</xdr:rowOff>
    </xdr:to>
    <xdr:sp macro="" textlink="">
      <xdr:nvSpPr>
        <xdr:cNvPr id="456" name="楕円 455">
          <a:extLst>
            <a:ext uri="{FF2B5EF4-FFF2-40B4-BE49-F238E27FC236}">
              <a16:creationId xmlns:a16="http://schemas.microsoft.com/office/drawing/2014/main" id="{00000000-0008-0000-1000-0000C8010000}"/>
            </a:ext>
          </a:extLst>
        </xdr:cNvPr>
        <xdr:cNvSpPr/>
      </xdr:nvSpPr>
      <xdr:spPr>
        <a:xfrm>
          <a:off x="13093700" y="9884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39370</xdr:rowOff>
    </xdr:from>
    <xdr:to>
      <xdr:col>81</xdr:col>
      <xdr:colOff>50800</xdr:colOff>
      <xdr:row>59</xdr:row>
      <xdr:rowOff>74930</xdr:rowOff>
    </xdr:to>
    <xdr:cxnSp macro="">
      <xdr:nvCxnSpPr>
        <xdr:cNvPr id="457" name="直線コネクタ 456">
          <a:extLst>
            <a:ext uri="{FF2B5EF4-FFF2-40B4-BE49-F238E27FC236}">
              <a16:creationId xmlns:a16="http://schemas.microsoft.com/office/drawing/2014/main" id="{00000000-0008-0000-1000-0000C9010000}"/>
            </a:ext>
          </a:extLst>
        </xdr:cNvPr>
        <xdr:cNvCxnSpPr/>
      </xdr:nvCxnSpPr>
      <xdr:spPr>
        <a:xfrm>
          <a:off x="13144500" y="9933940"/>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123190</xdr:rowOff>
    </xdr:from>
    <xdr:to>
      <xdr:col>72</xdr:col>
      <xdr:colOff>38100</xdr:colOff>
      <xdr:row>59</xdr:row>
      <xdr:rowOff>54610</xdr:rowOff>
    </xdr:to>
    <xdr:sp macro="" textlink="">
      <xdr:nvSpPr>
        <xdr:cNvPr id="458" name="楕円 457">
          <a:extLst>
            <a:ext uri="{FF2B5EF4-FFF2-40B4-BE49-F238E27FC236}">
              <a16:creationId xmlns:a16="http://schemas.microsoft.com/office/drawing/2014/main" id="{00000000-0008-0000-1000-0000CA010000}"/>
            </a:ext>
          </a:extLst>
        </xdr:cNvPr>
        <xdr:cNvSpPr/>
      </xdr:nvSpPr>
      <xdr:spPr>
        <a:xfrm>
          <a:off x="12299950" y="98501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59</xdr:row>
      <xdr:rowOff>5080</xdr:rowOff>
    </xdr:from>
    <xdr:to>
      <xdr:col>76</xdr:col>
      <xdr:colOff>114300</xdr:colOff>
      <xdr:row>59</xdr:row>
      <xdr:rowOff>39370</xdr:rowOff>
    </xdr:to>
    <xdr:cxnSp macro="">
      <xdr:nvCxnSpPr>
        <xdr:cNvPr id="459" name="直線コネクタ 458">
          <a:extLst>
            <a:ext uri="{FF2B5EF4-FFF2-40B4-BE49-F238E27FC236}">
              <a16:creationId xmlns:a16="http://schemas.microsoft.com/office/drawing/2014/main" id="{00000000-0008-0000-1000-0000CB010000}"/>
            </a:ext>
          </a:extLst>
        </xdr:cNvPr>
        <xdr:cNvCxnSpPr/>
      </xdr:nvCxnSpPr>
      <xdr:spPr>
        <a:xfrm>
          <a:off x="12344400" y="989965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93980</xdr:rowOff>
    </xdr:from>
    <xdr:to>
      <xdr:col>67</xdr:col>
      <xdr:colOff>101600</xdr:colOff>
      <xdr:row>59</xdr:row>
      <xdr:rowOff>25400</xdr:rowOff>
    </xdr:to>
    <xdr:sp macro="" textlink="">
      <xdr:nvSpPr>
        <xdr:cNvPr id="460" name="楕円 459">
          <a:extLst>
            <a:ext uri="{FF2B5EF4-FFF2-40B4-BE49-F238E27FC236}">
              <a16:creationId xmlns:a16="http://schemas.microsoft.com/office/drawing/2014/main" id="{00000000-0008-0000-1000-0000CC010000}"/>
            </a:ext>
          </a:extLst>
        </xdr:cNvPr>
        <xdr:cNvSpPr/>
      </xdr:nvSpPr>
      <xdr:spPr>
        <a:xfrm>
          <a:off x="11487150" y="9820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143510</xdr:rowOff>
    </xdr:from>
    <xdr:to>
      <xdr:col>71</xdr:col>
      <xdr:colOff>171450</xdr:colOff>
      <xdr:row>59</xdr:row>
      <xdr:rowOff>5080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1537950" y="9870440"/>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157480</xdr:rowOff>
    </xdr:from>
    <xdr:ext cx="399415" cy="253365"/>
    <xdr:sp macro="" textlink="">
      <xdr:nvSpPr>
        <xdr:cNvPr id="462" name="n_1aveValue【保健センター・保健所】&#10;有形固定資産減価償却率">
          <a:extLst>
            <a:ext uri="{FF2B5EF4-FFF2-40B4-BE49-F238E27FC236}">
              <a16:creationId xmlns:a16="http://schemas.microsoft.com/office/drawing/2014/main" id="{00000000-0008-0000-1000-0000CE010000}"/>
            </a:ext>
          </a:extLst>
        </xdr:cNvPr>
        <xdr:cNvSpPr txBox="1"/>
      </xdr:nvSpPr>
      <xdr:spPr>
        <a:xfrm>
          <a:off x="13742035" y="100520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162560</xdr:rowOff>
    </xdr:from>
    <xdr:ext cx="399415" cy="247650"/>
    <xdr:sp macro="" textlink="">
      <xdr:nvSpPr>
        <xdr:cNvPr id="463" name="n_2aveValue【保健センター・保健所】&#10;有形固定資産減価償却率">
          <a:extLst>
            <a:ext uri="{FF2B5EF4-FFF2-40B4-BE49-F238E27FC236}">
              <a16:creationId xmlns:a16="http://schemas.microsoft.com/office/drawing/2014/main" id="{00000000-0008-0000-1000-0000CF010000}"/>
            </a:ext>
          </a:extLst>
        </xdr:cNvPr>
        <xdr:cNvSpPr txBox="1"/>
      </xdr:nvSpPr>
      <xdr:spPr>
        <a:xfrm>
          <a:off x="12960985" y="1005713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135255</xdr:rowOff>
    </xdr:from>
    <xdr:ext cx="405130" cy="253365"/>
    <xdr:sp macro="" textlink="">
      <xdr:nvSpPr>
        <xdr:cNvPr id="464" name="n_3aveValue【保健センター・保健所】&#10;有形固定資産減価償却率">
          <a:extLst>
            <a:ext uri="{FF2B5EF4-FFF2-40B4-BE49-F238E27FC236}">
              <a16:creationId xmlns:a16="http://schemas.microsoft.com/office/drawing/2014/main" id="{00000000-0008-0000-1000-0000D0010000}"/>
            </a:ext>
          </a:extLst>
        </xdr:cNvPr>
        <xdr:cNvSpPr txBox="1"/>
      </xdr:nvSpPr>
      <xdr:spPr>
        <a:xfrm>
          <a:off x="12167235" y="100298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64770</xdr:rowOff>
    </xdr:from>
    <xdr:ext cx="399415" cy="253365"/>
    <xdr:sp macro="" textlink="">
      <xdr:nvSpPr>
        <xdr:cNvPr id="465" name="n_4aveValue【保健センター・保健所】&#10;有形固定資産減価償却率">
          <a:extLst>
            <a:ext uri="{FF2B5EF4-FFF2-40B4-BE49-F238E27FC236}">
              <a16:creationId xmlns:a16="http://schemas.microsoft.com/office/drawing/2014/main" id="{00000000-0008-0000-1000-0000D1010000}"/>
            </a:ext>
          </a:extLst>
        </xdr:cNvPr>
        <xdr:cNvSpPr txBox="1"/>
      </xdr:nvSpPr>
      <xdr:spPr>
        <a:xfrm>
          <a:off x="11354435" y="99593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140970</xdr:rowOff>
    </xdr:from>
    <xdr:ext cx="399415" cy="247650"/>
    <xdr:sp macro="" textlink="">
      <xdr:nvSpPr>
        <xdr:cNvPr id="466" name="n_1mainValue【保健センター・保健所】&#10;有形固定資産減価償却率">
          <a:extLst>
            <a:ext uri="{FF2B5EF4-FFF2-40B4-BE49-F238E27FC236}">
              <a16:creationId xmlns:a16="http://schemas.microsoft.com/office/drawing/2014/main" id="{00000000-0008-0000-1000-0000D2010000}"/>
            </a:ext>
          </a:extLst>
        </xdr:cNvPr>
        <xdr:cNvSpPr txBox="1"/>
      </xdr:nvSpPr>
      <xdr:spPr>
        <a:xfrm>
          <a:off x="13742035" y="970026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106045</xdr:rowOff>
    </xdr:from>
    <xdr:ext cx="399415" cy="247650"/>
    <xdr:sp macro="" textlink="">
      <xdr:nvSpPr>
        <xdr:cNvPr id="467" name="n_2mainValue【保健センター・保健所】&#10;有形固定資産減価償却率">
          <a:extLst>
            <a:ext uri="{FF2B5EF4-FFF2-40B4-BE49-F238E27FC236}">
              <a16:creationId xmlns:a16="http://schemas.microsoft.com/office/drawing/2014/main" id="{00000000-0008-0000-1000-0000D3010000}"/>
            </a:ext>
          </a:extLst>
        </xdr:cNvPr>
        <xdr:cNvSpPr txBox="1"/>
      </xdr:nvSpPr>
      <xdr:spPr>
        <a:xfrm>
          <a:off x="12960985" y="9665335"/>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71120</xdr:rowOff>
    </xdr:from>
    <xdr:ext cx="405130" cy="247650"/>
    <xdr:sp macro="" textlink="">
      <xdr:nvSpPr>
        <xdr:cNvPr id="468" name="n_3mainValue【保健センター・保健所】&#10;有形固定資産減価償却率">
          <a:extLst>
            <a:ext uri="{FF2B5EF4-FFF2-40B4-BE49-F238E27FC236}">
              <a16:creationId xmlns:a16="http://schemas.microsoft.com/office/drawing/2014/main" id="{00000000-0008-0000-1000-0000D4010000}"/>
            </a:ext>
          </a:extLst>
        </xdr:cNvPr>
        <xdr:cNvSpPr txBox="1"/>
      </xdr:nvSpPr>
      <xdr:spPr>
        <a:xfrm>
          <a:off x="12167235" y="963041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41275</xdr:rowOff>
    </xdr:from>
    <xdr:ext cx="399415" cy="253365"/>
    <xdr:sp macro="" textlink="">
      <xdr:nvSpPr>
        <xdr:cNvPr id="469" name="n_4mainValue【保健センター・保健所】&#10;有形固定資産減価償却率">
          <a:extLst>
            <a:ext uri="{FF2B5EF4-FFF2-40B4-BE49-F238E27FC236}">
              <a16:creationId xmlns:a16="http://schemas.microsoft.com/office/drawing/2014/main" id="{00000000-0008-0000-1000-0000D5010000}"/>
            </a:ext>
          </a:extLst>
        </xdr:cNvPr>
        <xdr:cNvSpPr txBox="1"/>
      </xdr:nvSpPr>
      <xdr:spPr>
        <a:xfrm>
          <a:off x="11354435" y="960056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470" name="正方形/長方形 469">
          <a:extLst>
            <a:ext uri="{FF2B5EF4-FFF2-40B4-BE49-F238E27FC236}">
              <a16:creationId xmlns:a16="http://schemas.microsoft.com/office/drawing/2014/main" id="{00000000-0008-0000-1000-0000D6010000}"/>
            </a:ext>
          </a:extLst>
        </xdr:cNvPr>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1000-0000D7010000}"/>
            </a:ext>
          </a:extLst>
        </xdr:cNvPr>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472" name="正方形/長方形 471">
          <a:extLst>
            <a:ext uri="{FF2B5EF4-FFF2-40B4-BE49-F238E27FC236}">
              <a16:creationId xmlns:a16="http://schemas.microsoft.com/office/drawing/2014/main" id="{00000000-0008-0000-1000-0000D8010000}"/>
            </a:ext>
          </a:extLst>
        </xdr:cNvPr>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1000-0000D9010000}"/>
            </a:ext>
          </a:extLst>
        </xdr:cNvPr>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474" name="正方形/長方形 473">
          <a:extLst>
            <a:ext uri="{FF2B5EF4-FFF2-40B4-BE49-F238E27FC236}">
              <a16:creationId xmlns:a16="http://schemas.microsoft.com/office/drawing/2014/main" id="{00000000-0008-0000-1000-0000DA010000}"/>
            </a:ext>
          </a:extLst>
        </xdr:cNvPr>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1000-0000DB010000}"/>
            </a:ext>
          </a:extLst>
        </xdr:cNvPr>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476" name="正方形/長方形 475">
          <a:extLst>
            <a:ext uri="{FF2B5EF4-FFF2-40B4-BE49-F238E27FC236}">
              <a16:creationId xmlns:a16="http://schemas.microsoft.com/office/drawing/2014/main" id="{00000000-0008-0000-1000-0000DC010000}"/>
            </a:ext>
          </a:extLst>
        </xdr:cNvPr>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477" name="正方形/長方形 476">
          <a:extLst>
            <a:ext uri="{FF2B5EF4-FFF2-40B4-BE49-F238E27FC236}">
              <a16:creationId xmlns:a16="http://schemas.microsoft.com/office/drawing/2014/main" id="{00000000-0008-0000-1000-0000DD010000}"/>
            </a:ext>
          </a:extLst>
        </xdr:cNvPr>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4170" cy="220345"/>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6440150" y="8758555"/>
          <a:ext cx="3441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28575</xdr:rowOff>
    </xdr:from>
    <xdr:ext cx="461645" cy="247650"/>
    <xdr:sp macro="" textlink="">
      <xdr:nvSpPr>
        <xdr:cNvPr id="481" name="テキスト ボックス 480">
          <a:extLst>
            <a:ext uri="{FF2B5EF4-FFF2-40B4-BE49-F238E27FC236}">
              <a16:creationId xmlns:a16="http://schemas.microsoft.com/office/drawing/2014/main" id="{00000000-0008-0000-1000-0000E1010000}"/>
            </a:ext>
          </a:extLst>
        </xdr:cNvPr>
        <xdr:cNvSpPr txBox="1"/>
      </xdr:nvSpPr>
      <xdr:spPr>
        <a:xfrm>
          <a:off x="16048990" y="1059370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55880</xdr:rowOff>
    </xdr:from>
    <xdr:to>
      <xdr:col>120</xdr:col>
      <xdr:colOff>114300</xdr:colOff>
      <xdr:row>61</xdr:row>
      <xdr:rowOff>55880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84455</xdr:rowOff>
    </xdr:from>
    <xdr:ext cx="461645" cy="247650"/>
    <xdr:sp macro="" textlink="">
      <xdr:nvSpPr>
        <xdr:cNvPr id="483" name="テキスト ボックス 482">
          <a:extLst>
            <a:ext uri="{FF2B5EF4-FFF2-40B4-BE49-F238E27FC236}">
              <a16:creationId xmlns:a16="http://schemas.microsoft.com/office/drawing/2014/main" id="{00000000-0008-0000-1000-0000E3010000}"/>
            </a:ext>
          </a:extLst>
        </xdr:cNvPr>
        <xdr:cNvSpPr txBox="1"/>
      </xdr:nvSpPr>
      <xdr:spPr>
        <a:xfrm>
          <a:off x="16048990" y="1014666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111760</xdr:rowOff>
    </xdr:from>
    <xdr:to>
      <xdr:col>120</xdr:col>
      <xdr:colOff>114300</xdr:colOff>
      <xdr:row>58</xdr:row>
      <xdr:rowOff>111760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140335</xdr:rowOff>
    </xdr:from>
    <xdr:ext cx="461645" cy="247650"/>
    <xdr:sp macro="" textlink="">
      <xdr:nvSpPr>
        <xdr:cNvPr id="485" name="テキスト ボックス 484">
          <a:extLst>
            <a:ext uri="{FF2B5EF4-FFF2-40B4-BE49-F238E27FC236}">
              <a16:creationId xmlns:a16="http://schemas.microsoft.com/office/drawing/2014/main" id="{00000000-0008-0000-1000-0000E5010000}"/>
            </a:ext>
          </a:extLst>
        </xdr:cNvPr>
        <xdr:cNvSpPr txBox="1"/>
      </xdr:nvSpPr>
      <xdr:spPr>
        <a:xfrm>
          <a:off x="16048990" y="969962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28575</xdr:rowOff>
    </xdr:from>
    <xdr:ext cx="461645" cy="247650"/>
    <xdr:sp macro="" textlink="">
      <xdr:nvSpPr>
        <xdr:cNvPr id="487" name="テキスト ボックス 486">
          <a:extLst>
            <a:ext uri="{FF2B5EF4-FFF2-40B4-BE49-F238E27FC236}">
              <a16:creationId xmlns:a16="http://schemas.microsoft.com/office/drawing/2014/main" id="{00000000-0008-0000-1000-0000E7010000}"/>
            </a:ext>
          </a:extLst>
        </xdr:cNvPr>
        <xdr:cNvSpPr txBox="1"/>
      </xdr:nvSpPr>
      <xdr:spPr>
        <a:xfrm>
          <a:off x="16048990" y="925258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488" name="直線コネクタ 487">
          <a:extLst>
            <a:ext uri="{FF2B5EF4-FFF2-40B4-BE49-F238E27FC236}">
              <a16:creationId xmlns:a16="http://schemas.microsoft.com/office/drawing/2014/main" id="{00000000-0008-0000-1000-0000E8010000}"/>
            </a:ext>
          </a:extLst>
        </xdr:cNvPr>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1645" cy="24765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16048990" y="8805545"/>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490" name="【保健センター・保健所】&#10;一人当たり面積グラフ枠">
          <a:extLst>
            <a:ext uri="{FF2B5EF4-FFF2-40B4-BE49-F238E27FC236}">
              <a16:creationId xmlns:a16="http://schemas.microsoft.com/office/drawing/2014/main" id="{00000000-0008-0000-1000-0000EA010000}"/>
            </a:ext>
          </a:extLst>
        </xdr:cNvPr>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37465</xdr:rowOff>
    </xdr:from>
    <xdr:to>
      <xdr:col>116</xdr:col>
      <xdr:colOff>62865</xdr:colOff>
      <xdr:row>63</xdr:row>
      <xdr:rowOff>148590</xdr:rowOff>
    </xdr:to>
    <xdr:cxnSp macro="">
      <xdr:nvCxnSpPr>
        <xdr:cNvPr id="491" name="直線コネクタ 490">
          <a:extLst>
            <a:ext uri="{FF2B5EF4-FFF2-40B4-BE49-F238E27FC236}">
              <a16:creationId xmlns:a16="http://schemas.microsoft.com/office/drawing/2014/main" id="{00000000-0008-0000-1000-0000EB010000}"/>
            </a:ext>
          </a:extLst>
        </xdr:cNvPr>
        <xdr:cNvCxnSpPr/>
      </xdr:nvCxnSpPr>
      <xdr:spPr>
        <a:xfrm flipV="1">
          <a:off x="19951065" y="926147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151765</xdr:rowOff>
    </xdr:from>
    <xdr:ext cx="464185" cy="253365"/>
    <xdr:sp macro="" textlink="">
      <xdr:nvSpPr>
        <xdr:cNvPr id="492" name="【保健センター・保健所】&#10;一人当たり面積最小値テキスト">
          <a:extLst>
            <a:ext uri="{FF2B5EF4-FFF2-40B4-BE49-F238E27FC236}">
              <a16:creationId xmlns:a16="http://schemas.microsoft.com/office/drawing/2014/main" id="{00000000-0008-0000-1000-0000EC010000}"/>
            </a:ext>
          </a:extLst>
        </xdr:cNvPr>
        <xdr:cNvSpPr txBox="1"/>
      </xdr:nvSpPr>
      <xdr:spPr>
        <a:xfrm>
          <a:off x="19989800" y="107168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93" name="直線コネクタ 492">
          <a:extLst>
            <a:ext uri="{FF2B5EF4-FFF2-40B4-BE49-F238E27FC236}">
              <a16:creationId xmlns:a16="http://schemas.microsoft.com/office/drawing/2014/main" id="{00000000-0008-0000-1000-0000ED010000}"/>
            </a:ext>
          </a:extLst>
        </xdr:cNvPr>
        <xdr:cNvCxnSpPr/>
      </xdr:nvCxnSpPr>
      <xdr:spPr>
        <a:xfrm>
          <a:off x="19881850" y="10713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152400</xdr:rowOff>
    </xdr:from>
    <xdr:ext cx="464185" cy="253365"/>
    <xdr:sp macro="" textlink="">
      <xdr:nvSpPr>
        <xdr:cNvPr id="494" name="【保健センター・保健所】&#10;一人当たり面積最大値テキスト">
          <a:extLst>
            <a:ext uri="{FF2B5EF4-FFF2-40B4-BE49-F238E27FC236}">
              <a16:creationId xmlns:a16="http://schemas.microsoft.com/office/drawing/2014/main" id="{00000000-0008-0000-1000-0000EE010000}"/>
            </a:ext>
          </a:extLst>
        </xdr:cNvPr>
        <xdr:cNvSpPr txBox="1"/>
      </xdr:nvSpPr>
      <xdr:spPr>
        <a:xfrm>
          <a:off x="19989800" y="90411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37465</xdr:rowOff>
    </xdr:from>
    <xdr:to>
      <xdr:col>116</xdr:col>
      <xdr:colOff>152400</xdr:colOff>
      <xdr:row>55</xdr:row>
      <xdr:rowOff>37465</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19881850" y="9261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134620</xdr:rowOff>
    </xdr:from>
    <xdr:ext cx="464185" cy="253365"/>
    <xdr:sp macro="" textlink="">
      <xdr:nvSpPr>
        <xdr:cNvPr id="496" name="【保健センター・保健所】&#10;一人当たり面積平均値テキスト">
          <a:extLst>
            <a:ext uri="{FF2B5EF4-FFF2-40B4-BE49-F238E27FC236}">
              <a16:creationId xmlns:a16="http://schemas.microsoft.com/office/drawing/2014/main" id="{00000000-0008-0000-1000-0000F0010000}"/>
            </a:ext>
          </a:extLst>
        </xdr:cNvPr>
        <xdr:cNvSpPr txBox="1"/>
      </xdr:nvSpPr>
      <xdr:spPr>
        <a:xfrm>
          <a:off x="19989800" y="10532110"/>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155575</xdr:rowOff>
    </xdr:from>
    <xdr:to>
      <xdr:col>116</xdr:col>
      <xdr:colOff>114300</xdr:colOff>
      <xdr:row>63</xdr:row>
      <xdr:rowOff>87630</xdr:rowOff>
    </xdr:to>
    <xdr:sp macro="" textlink="">
      <xdr:nvSpPr>
        <xdr:cNvPr id="497" name="フローチャート: 判断 496">
          <a:extLst>
            <a:ext uri="{FF2B5EF4-FFF2-40B4-BE49-F238E27FC236}">
              <a16:creationId xmlns:a16="http://schemas.microsoft.com/office/drawing/2014/main" id="{00000000-0008-0000-1000-0000F1010000}"/>
            </a:ext>
          </a:extLst>
        </xdr:cNvPr>
        <xdr:cNvSpPr/>
      </xdr:nvSpPr>
      <xdr:spPr>
        <a:xfrm>
          <a:off x="19900900" y="10553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156845</xdr:rowOff>
    </xdr:from>
    <xdr:to>
      <xdr:col>112</xdr:col>
      <xdr:colOff>38100</xdr:colOff>
      <xdr:row>63</xdr:row>
      <xdr:rowOff>88900</xdr:rowOff>
    </xdr:to>
    <xdr:sp macro="" textlink="">
      <xdr:nvSpPr>
        <xdr:cNvPr id="498" name="フローチャート: 判断 497">
          <a:extLst>
            <a:ext uri="{FF2B5EF4-FFF2-40B4-BE49-F238E27FC236}">
              <a16:creationId xmlns:a16="http://schemas.microsoft.com/office/drawing/2014/main" id="{00000000-0008-0000-1000-0000F2010000}"/>
            </a:ext>
          </a:extLst>
        </xdr:cNvPr>
        <xdr:cNvSpPr/>
      </xdr:nvSpPr>
      <xdr:spPr>
        <a:xfrm>
          <a:off x="19157950" y="105543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163830</xdr:rowOff>
    </xdr:from>
    <xdr:to>
      <xdr:col>107</xdr:col>
      <xdr:colOff>101600</xdr:colOff>
      <xdr:row>63</xdr:row>
      <xdr:rowOff>95250</xdr:rowOff>
    </xdr:to>
    <xdr:sp macro="" textlink="">
      <xdr:nvSpPr>
        <xdr:cNvPr id="499" name="フローチャート: 判断 498">
          <a:extLst>
            <a:ext uri="{FF2B5EF4-FFF2-40B4-BE49-F238E27FC236}">
              <a16:creationId xmlns:a16="http://schemas.microsoft.com/office/drawing/2014/main" id="{00000000-0008-0000-1000-0000F3010000}"/>
            </a:ext>
          </a:extLst>
        </xdr:cNvPr>
        <xdr:cNvSpPr/>
      </xdr:nvSpPr>
      <xdr:spPr>
        <a:xfrm>
          <a:off x="18345150" y="10561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28575</xdr:rowOff>
    </xdr:from>
    <xdr:to>
      <xdr:col>102</xdr:col>
      <xdr:colOff>165100</xdr:colOff>
      <xdr:row>63</xdr:row>
      <xdr:rowOff>127635</xdr:rowOff>
    </xdr:to>
    <xdr:sp macro="" textlink="">
      <xdr:nvSpPr>
        <xdr:cNvPr id="500" name="フローチャート: 判断 499">
          <a:extLst>
            <a:ext uri="{FF2B5EF4-FFF2-40B4-BE49-F238E27FC236}">
              <a16:creationId xmlns:a16="http://schemas.microsoft.com/office/drawing/2014/main" id="{00000000-0008-0000-1000-0000F4010000}"/>
            </a:ext>
          </a:extLst>
        </xdr:cNvPr>
        <xdr:cNvSpPr/>
      </xdr:nvSpPr>
      <xdr:spPr>
        <a:xfrm>
          <a:off x="17551400" y="10593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117475</xdr:rowOff>
    </xdr:to>
    <xdr:sp macro="" textlink="">
      <xdr:nvSpPr>
        <xdr:cNvPr id="501" name="フローチャート: 判断 500">
          <a:extLst>
            <a:ext uri="{FF2B5EF4-FFF2-40B4-BE49-F238E27FC236}">
              <a16:creationId xmlns:a16="http://schemas.microsoft.com/office/drawing/2014/main" id="{00000000-0008-0000-1000-0000F5010000}"/>
            </a:ext>
          </a:extLst>
        </xdr:cNvPr>
        <xdr:cNvSpPr/>
      </xdr:nvSpPr>
      <xdr:spPr>
        <a:xfrm>
          <a:off x="16757650" y="105829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47650"/>
    <xdr:sp macro="" textlink="">
      <xdr:nvSpPr>
        <xdr:cNvPr id="502" name="テキスト ボックス 501">
          <a:extLst>
            <a:ext uri="{FF2B5EF4-FFF2-40B4-BE49-F238E27FC236}">
              <a16:creationId xmlns:a16="http://schemas.microsoft.com/office/drawing/2014/main" id="{00000000-0008-0000-1000-0000F6010000}"/>
            </a:ext>
          </a:extLst>
        </xdr:cNvPr>
        <xdr:cNvSpPr txBox="1"/>
      </xdr:nvSpPr>
      <xdr:spPr>
        <a:xfrm>
          <a:off x="197802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47650"/>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90309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6285" cy="247650"/>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18224500" y="11177270"/>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47650"/>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74307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47650"/>
    <xdr:sp macro="" textlink="">
      <xdr:nvSpPr>
        <xdr:cNvPr id="506" name="テキスト ボックス 505">
          <a:extLst>
            <a:ext uri="{FF2B5EF4-FFF2-40B4-BE49-F238E27FC236}">
              <a16:creationId xmlns:a16="http://schemas.microsoft.com/office/drawing/2014/main" id="{00000000-0008-0000-1000-0000FA010000}"/>
            </a:ext>
          </a:extLst>
        </xdr:cNvPr>
        <xdr:cNvSpPr txBox="1"/>
      </xdr:nvSpPr>
      <xdr:spPr>
        <a:xfrm>
          <a:off x="16630650" y="1117727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40640</xdr:rowOff>
    </xdr:from>
    <xdr:to>
      <xdr:col>116</xdr:col>
      <xdr:colOff>114300</xdr:colOff>
      <xdr:row>62</xdr:row>
      <xdr:rowOff>140335</xdr:rowOff>
    </xdr:to>
    <xdr:sp macro="" textlink="">
      <xdr:nvSpPr>
        <xdr:cNvPr id="507" name="楕円 506">
          <a:extLst>
            <a:ext uri="{FF2B5EF4-FFF2-40B4-BE49-F238E27FC236}">
              <a16:creationId xmlns:a16="http://schemas.microsoft.com/office/drawing/2014/main" id="{00000000-0008-0000-1000-0000FB010000}"/>
            </a:ext>
          </a:extLst>
        </xdr:cNvPr>
        <xdr:cNvSpPr/>
      </xdr:nvSpPr>
      <xdr:spPr>
        <a:xfrm>
          <a:off x="19900900" y="104381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62865</xdr:rowOff>
    </xdr:from>
    <xdr:ext cx="464185" cy="253365"/>
    <xdr:sp macro="" textlink="">
      <xdr:nvSpPr>
        <xdr:cNvPr id="508" name="【保健センター・保健所】&#10;一人当たり面積該当値テキスト">
          <a:extLst>
            <a:ext uri="{FF2B5EF4-FFF2-40B4-BE49-F238E27FC236}">
              <a16:creationId xmlns:a16="http://schemas.microsoft.com/office/drawing/2014/main" id="{00000000-0008-0000-1000-0000FC010000}"/>
            </a:ext>
          </a:extLst>
        </xdr:cNvPr>
        <xdr:cNvSpPr txBox="1"/>
      </xdr:nvSpPr>
      <xdr:spPr>
        <a:xfrm>
          <a:off x="19989800" y="102927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45085</xdr:rowOff>
    </xdr:from>
    <xdr:to>
      <xdr:col>112</xdr:col>
      <xdr:colOff>38100</xdr:colOff>
      <xdr:row>62</xdr:row>
      <xdr:rowOff>144780</xdr:rowOff>
    </xdr:to>
    <xdr:sp macro="" textlink="">
      <xdr:nvSpPr>
        <xdr:cNvPr id="509" name="楕円 508">
          <a:extLst>
            <a:ext uri="{FF2B5EF4-FFF2-40B4-BE49-F238E27FC236}">
              <a16:creationId xmlns:a16="http://schemas.microsoft.com/office/drawing/2014/main" id="{00000000-0008-0000-1000-0000FD010000}"/>
            </a:ext>
          </a:extLst>
        </xdr:cNvPr>
        <xdr:cNvSpPr/>
      </xdr:nvSpPr>
      <xdr:spPr>
        <a:xfrm>
          <a:off x="19157950" y="104425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90805</xdr:rowOff>
    </xdr:from>
    <xdr:to>
      <xdr:col>116</xdr:col>
      <xdr:colOff>63500</xdr:colOff>
      <xdr:row>62</xdr:row>
      <xdr:rowOff>95250</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flipV="1">
          <a:off x="19202400" y="1048829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147320</xdr:rowOff>
    </xdr:to>
    <xdr:sp macro="" textlink="">
      <xdr:nvSpPr>
        <xdr:cNvPr id="511" name="楕円 510">
          <a:extLst>
            <a:ext uri="{FF2B5EF4-FFF2-40B4-BE49-F238E27FC236}">
              <a16:creationId xmlns:a16="http://schemas.microsoft.com/office/drawing/2014/main" id="{00000000-0008-0000-1000-0000FF010000}"/>
            </a:ext>
          </a:extLst>
        </xdr:cNvPr>
        <xdr:cNvSpPr/>
      </xdr:nvSpPr>
      <xdr:spPr>
        <a:xfrm>
          <a:off x="18345150" y="10445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171450</xdr:colOff>
      <xdr:row>62</xdr:row>
      <xdr:rowOff>97155</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flipV="1">
          <a:off x="18395950" y="1049274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51435</xdr:rowOff>
    </xdr:from>
    <xdr:to>
      <xdr:col>102</xdr:col>
      <xdr:colOff>165100</xdr:colOff>
      <xdr:row>62</xdr:row>
      <xdr:rowOff>151130</xdr:rowOff>
    </xdr:to>
    <xdr:sp macro="" textlink="">
      <xdr:nvSpPr>
        <xdr:cNvPr id="513" name="楕円 512">
          <a:extLst>
            <a:ext uri="{FF2B5EF4-FFF2-40B4-BE49-F238E27FC236}">
              <a16:creationId xmlns:a16="http://schemas.microsoft.com/office/drawing/2014/main" id="{00000000-0008-0000-1000-000001020000}"/>
            </a:ext>
          </a:extLst>
        </xdr:cNvPr>
        <xdr:cNvSpPr/>
      </xdr:nvSpPr>
      <xdr:spPr>
        <a:xfrm>
          <a:off x="17551400" y="104489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97155</xdr:rowOff>
    </xdr:from>
    <xdr:to>
      <xdr:col>107</xdr:col>
      <xdr:colOff>50800</xdr:colOff>
      <xdr:row>62</xdr:row>
      <xdr:rowOff>100965</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flipV="1">
          <a:off x="17602200" y="10494645"/>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53340</xdr:rowOff>
    </xdr:from>
    <xdr:to>
      <xdr:col>98</xdr:col>
      <xdr:colOff>38100</xdr:colOff>
      <xdr:row>62</xdr:row>
      <xdr:rowOff>152400</xdr:rowOff>
    </xdr:to>
    <xdr:sp macro="" textlink="">
      <xdr:nvSpPr>
        <xdr:cNvPr id="515" name="楕円 514">
          <a:extLst>
            <a:ext uri="{FF2B5EF4-FFF2-40B4-BE49-F238E27FC236}">
              <a16:creationId xmlns:a16="http://schemas.microsoft.com/office/drawing/2014/main" id="{00000000-0008-0000-1000-000003020000}"/>
            </a:ext>
          </a:extLst>
        </xdr:cNvPr>
        <xdr:cNvSpPr/>
      </xdr:nvSpPr>
      <xdr:spPr>
        <a:xfrm>
          <a:off x="16757650" y="104508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62</xdr:row>
      <xdr:rowOff>100965</xdr:rowOff>
    </xdr:from>
    <xdr:to>
      <xdr:col>102</xdr:col>
      <xdr:colOff>114300</xdr:colOff>
      <xdr:row>62</xdr:row>
      <xdr:rowOff>103505</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flipV="1">
          <a:off x="16802100" y="1049845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80010</xdr:rowOff>
    </xdr:from>
    <xdr:ext cx="469900" cy="253365"/>
    <xdr:sp macro="" textlink="">
      <xdr:nvSpPr>
        <xdr:cNvPr id="517" name="n_1aveValue【保健センター・保健所】&#10;一人当たり面積">
          <a:extLst>
            <a:ext uri="{FF2B5EF4-FFF2-40B4-BE49-F238E27FC236}">
              <a16:creationId xmlns:a16="http://schemas.microsoft.com/office/drawing/2014/main" id="{00000000-0008-0000-1000-000005020000}"/>
            </a:ext>
          </a:extLst>
        </xdr:cNvPr>
        <xdr:cNvSpPr txBox="1"/>
      </xdr:nvSpPr>
      <xdr:spPr>
        <a:xfrm>
          <a:off x="18980150" y="10645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86995</xdr:rowOff>
    </xdr:from>
    <xdr:ext cx="469900" cy="247650"/>
    <xdr:sp macro="" textlink="">
      <xdr:nvSpPr>
        <xdr:cNvPr id="518" name="n_2aveValue【保健センター・保健所】&#10;一人当たり面積">
          <a:extLst>
            <a:ext uri="{FF2B5EF4-FFF2-40B4-BE49-F238E27FC236}">
              <a16:creationId xmlns:a16="http://schemas.microsoft.com/office/drawing/2014/main" id="{00000000-0008-0000-1000-000006020000}"/>
            </a:ext>
          </a:extLst>
        </xdr:cNvPr>
        <xdr:cNvSpPr txBox="1"/>
      </xdr:nvSpPr>
      <xdr:spPr>
        <a:xfrm>
          <a:off x="18180050" y="106521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118110</xdr:rowOff>
    </xdr:from>
    <xdr:ext cx="469900" cy="253365"/>
    <xdr:sp macro="" textlink="">
      <xdr:nvSpPr>
        <xdr:cNvPr id="519" name="n_3aveValue【保健センター・保健所】&#10;一人当たり面積">
          <a:extLst>
            <a:ext uri="{FF2B5EF4-FFF2-40B4-BE49-F238E27FC236}">
              <a16:creationId xmlns:a16="http://schemas.microsoft.com/office/drawing/2014/main" id="{00000000-0008-0000-1000-000007020000}"/>
            </a:ext>
          </a:extLst>
        </xdr:cNvPr>
        <xdr:cNvSpPr txBox="1"/>
      </xdr:nvSpPr>
      <xdr:spPr>
        <a:xfrm>
          <a:off x="17386300" y="10683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108585</xdr:rowOff>
    </xdr:from>
    <xdr:ext cx="469900" cy="247650"/>
    <xdr:sp macro="" textlink="">
      <xdr:nvSpPr>
        <xdr:cNvPr id="520" name="n_4aveValue【保健センター・保健所】&#10;一人当たり面積">
          <a:extLst>
            <a:ext uri="{FF2B5EF4-FFF2-40B4-BE49-F238E27FC236}">
              <a16:creationId xmlns:a16="http://schemas.microsoft.com/office/drawing/2014/main" id="{00000000-0008-0000-1000-000008020000}"/>
            </a:ext>
          </a:extLst>
        </xdr:cNvPr>
        <xdr:cNvSpPr txBox="1"/>
      </xdr:nvSpPr>
      <xdr:spPr>
        <a:xfrm>
          <a:off x="16592550" y="1067371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161290</xdr:rowOff>
    </xdr:from>
    <xdr:ext cx="469900" cy="247650"/>
    <xdr:sp macro="" textlink="">
      <xdr:nvSpPr>
        <xdr:cNvPr id="521" name="n_1mainValue【保健センター・保健所】&#10;一人当たり面積">
          <a:extLst>
            <a:ext uri="{FF2B5EF4-FFF2-40B4-BE49-F238E27FC236}">
              <a16:creationId xmlns:a16="http://schemas.microsoft.com/office/drawing/2014/main" id="{00000000-0008-0000-1000-000009020000}"/>
            </a:ext>
          </a:extLst>
        </xdr:cNvPr>
        <xdr:cNvSpPr txBox="1"/>
      </xdr:nvSpPr>
      <xdr:spPr>
        <a:xfrm>
          <a:off x="18980150" y="1022350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163195</xdr:rowOff>
    </xdr:from>
    <xdr:ext cx="469900" cy="247650"/>
    <xdr:sp macro="" textlink="">
      <xdr:nvSpPr>
        <xdr:cNvPr id="522" name="n_2mainValue【保健センター・保健所】&#10;一人当たり面積">
          <a:extLst>
            <a:ext uri="{FF2B5EF4-FFF2-40B4-BE49-F238E27FC236}">
              <a16:creationId xmlns:a16="http://schemas.microsoft.com/office/drawing/2014/main" id="{00000000-0008-0000-1000-00000A020000}"/>
            </a:ext>
          </a:extLst>
        </xdr:cNvPr>
        <xdr:cNvSpPr txBox="1"/>
      </xdr:nvSpPr>
      <xdr:spPr>
        <a:xfrm>
          <a:off x="18180050" y="1022540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167005</xdr:rowOff>
    </xdr:from>
    <xdr:ext cx="469900" cy="252730"/>
    <xdr:sp macro="" textlink="">
      <xdr:nvSpPr>
        <xdr:cNvPr id="523" name="n_3mainValue【保健センター・保健所】&#10;一人当たり面積">
          <a:extLst>
            <a:ext uri="{FF2B5EF4-FFF2-40B4-BE49-F238E27FC236}">
              <a16:creationId xmlns:a16="http://schemas.microsoft.com/office/drawing/2014/main" id="{00000000-0008-0000-1000-00000B020000}"/>
            </a:ext>
          </a:extLst>
        </xdr:cNvPr>
        <xdr:cNvSpPr txBox="1"/>
      </xdr:nvSpPr>
      <xdr:spPr>
        <a:xfrm>
          <a:off x="17386300" y="102292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1270</xdr:rowOff>
    </xdr:from>
    <xdr:ext cx="469900" cy="253365"/>
    <xdr:sp macro="" textlink="">
      <xdr:nvSpPr>
        <xdr:cNvPr id="524" name="n_4mainValue【保健センター・保健所】&#10;一人当たり面積">
          <a:extLst>
            <a:ext uri="{FF2B5EF4-FFF2-40B4-BE49-F238E27FC236}">
              <a16:creationId xmlns:a16="http://schemas.microsoft.com/office/drawing/2014/main" id="{00000000-0008-0000-1000-00000C020000}"/>
            </a:ext>
          </a:extLst>
        </xdr:cNvPr>
        <xdr:cNvSpPr txBox="1"/>
      </xdr:nvSpPr>
      <xdr:spPr>
        <a:xfrm>
          <a:off x="16592550" y="102311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530" name="正方形/長方形 529">
          <a:extLst>
            <a:ext uri="{FF2B5EF4-FFF2-40B4-BE49-F238E27FC236}">
              <a16:creationId xmlns:a16="http://schemas.microsoft.com/office/drawing/2014/main" id="{00000000-0008-0000-1000-000012020000}"/>
            </a:ext>
          </a:extLst>
        </xdr:cNvPr>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531" name="正方形/長方形 530">
          <a:extLst>
            <a:ext uri="{FF2B5EF4-FFF2-40B4-BE49-F238E27FC236}">
              <a16:creationId xmlns:a16="http://schemas.microsoft.com/office/drawing/2014/main" id="{00000000-0008-0000-1000-000013020000}"/>
            </a:ext>
          </a:extLst>
        </xdr:cNvPr>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532" name="正方形/長方形 531">
          <a:extLst>
            <a:ext uri="{FF2B5EF4-FFF2-40B4-BE49-F238E27FC236}">
              <a16:creationId xmlns:a16="http://schemas.microsoft.com/office/drawing/2014/main" id="{00000000-0008-0000-1000-000014020000}"/>
            </a:ext>
          </a:extLst>
        </xdr:cNvPr>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5265"/>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1169650" y="12483465"/>
          <a:ext cx="29845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534" name="直線コネクタ 533">
          <a:extLst>
            <a:ext uri="{FF2B5EF4-FFF2-40B4-BE49-F238E27FC236}">
              <a16:creationId xmlns:a16="http://schemas.microsoft.com/office/drawing/2014/main" id="{00000000-0008-0000-1000-000016020000}"/>
            </a:ext>
          </a:extLst>
        </xdr:cNvPr>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1645" cy="247650"/>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10797540" y="147662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165100</xdr:rowOff>
    </xdr:from>
    <xdr:to>
      <xdr:col>89</xdr:col>
      <xdr:colOff>171450</xdr:colOff>
      <xdr:row>86</xdr:row>
      <xdr:rowOff>165100</xdr:rowOff>
    </xdr:to>
    <xdr:cxnSp macro="">
      <xdr:nvCxnSpPr>
        <xdr:cNvPr id="536" name="直線コネクタ 535">
          <a:extLst>
            <a:ext uri="{FF2B5EF4-FFF2-40B4-BE49-F238E27FC236}">
              <a16:creationId xmlns:a16="http://schemas.microsoft.com/office/drawing/2014/main" id="{00000000-0008-0000-1000-000018020000}"/>
            </a:ext>
          </a:extLst>
        </xdr:cNvPr>
        <xdr:cNvCxnSpPr/>
      </xdr:nvCxnSpPr>
      <xdr:spPr>
        <a:xfrm>
          <a:off x="11207750" y="14585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1645" cy="253365"/>
    <xdr:sp macro="" textlink="">
      <xdr:nvSpPr>
        <xdr:cNvPr id="537" name="テキスト ボックス 536">
          <a:extLst>
            <a:ext uri="{FF2B5EF4-FFF2-40B4-BE49-F238E27FC236}">
              <a16:creationId xmlns:a16="http://schemas.microsoft.com/office/drawing/2014/main" id="{00000000-0008-0000-1000-000019020000}"/>
            </a:ext>
          </a:extLst>
        </xdr:cNvPr>
        <xdr:cNvSpPr txBox="1"/>
      </xdr:nvSpPr>
      <xdr:spPr>
        <a:xfrm>
          <a:off x="10797540" y="1444688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538" name="直線コネクタ 537">
          <a:extLst>
            <a:ext uri="{FF2B5EF4-FFF2-40B4-BE49-F238E27FC236}">
              <a16:creationId xmlns:a16="http://schemas.microsoft.com/office/drawing/2014/main" id="{00000000-0008-0000-1000-00001A020000}"/>
            </a:ext>
          </a:extLst>
        </xdr:cNvPr>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41275</xdr:rowOff>
    </xdr:from>
    <xdr:ext cx="397510" cy="253365"/>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0842625" y="1412684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29210</xdr:rowOff>
    </xdr:from>
    <xdr:to>
      <xdr:col>89</xdr:col>
      <xdr:colOff>171450</xdr:colOff>
      <xdr:row>83</xdr:row>
      <xdr:rowOff>29210</xdr:rowOff>
    </xdr:to>
    <xdr:cxnSp macro="">
      <xdr:nvCxnSpPr>
        <xdr:cNvPr id="540" name="直線コネクタ 539">
          <a:extLst>
            <a:ext uri="{FF2B5EF4-FFF2-40B4-BE49-F238E27FC236}">
              <a16:creationId xmlns:a16="http://schemas.microsoft.com/office/drawing/2014/main" id="{00000000-0008-0000-1000-00001C020000}"/>
            </a:ext>
          </a:extLst>
        </xdr:cNvPr>
        <xdr:cNvCxnSpPr/>
      </xdr:nvCxnSpPr>
      <xdr:spPr>
        <a:xfrm>
          <a:off x="11207750" y="139471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57785</xdr:rowOff>
    </xdr:from>
    <xdr:ext cx="397510" cy="253365"/>
    <xdr:sp macro="" textlink="">
      <xdr:nvSpPr>
        <xdr:cNvPr id="541" name="テキスト ボックス 540">
          <a:extLst>
            <a:ext uri="{FF2B5EF4-FFF2-40B4-BE49-F238E27FC236}">
              <a16:creationId xmlns:a16="http://schemas.microsoft.com/office/drawing/2014/main" id="{00000000-0008-0000-1000-00001D020000}"/>
            </a:ext>
          </a:extLst>
        </xdr:cNvPr>
        <xdr:cNvSpPr txBox="1"/>
      </xdr:nvSpPr>
      <xdr:spPr>
        <a:xfrm>
          <a:off x="10842625" y="13808075"/>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45085</xdr:rowOff>
    </xdr:from>
    <xdr:to>
      <xdr:col>89</xdr:col>
      <xdr:colOff>171450</xdr:colOff>
      <xdr:row>81</xdr:row>
      <xdr:rowOff>45085</xdr:rowOff>
    </xdr:to>
    <xdr:cxnSp macro="">
      <xdr:nvCxnSpPr>
        <xdr:cNvPr id="542" name="直線コネクタ 541">
          <a:extLst>
            <a:ext uri="{FF2B5EF4-FFF2-40B4-BE49-F238E27FC236}">
              <a16:creationId xmlns:a16="http://schemas.microsoft.com/office/drawing/2014/main" id="{00000000-0008-0000-1000-00001E020000}"/>
            </a:ext>
          </a:extLst>
        </xdr:cNvPr>
        <xdr:cNvCxnSpPr/>
      </xdr:nvCxnSpPr>
      <xdr:spPr>
        <a:xfrm>
          <a:off x="11207750" y="136277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73660</xdr:rowOff>
    </xdr:from>
    <xdr:ext cx="397510" cy="252730"/>
    <xdr:sp macro="" textlink="">
      <xdr:nvSpPr>
        <xdr:cNvPr id="543" name="テキスト ボックス 542">
          <a:extLst>
            <a:ext uri="{FF2B5EF4-FFF2-40B4-BE49-F238E27FC236}">
              <a16:creationId xmlns:a16="http://schemas.microsoft.com/office/drawing/2014/main" id="{00000000-0008-0000-1000-00001F020000}"/>
            </a:ext>
          </a:extLst>
        </xdr:cNvPr>
        <xdr:cNvSpPr txBox="1"/>
      </xdr:nvSpPr>
      <xdr:spPr>
        <a:xfrm>
          <a:off x="10842625" y="13488670"/>
          <a:ext cx="3975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61595</xdr:rowOff>
    </xdr:from>
    <xdr:to>
      <xdr:col>89</xdr:col>
      <xdr:colOff>171450</xdr:colOff>
      <xdr:row>79</xdr:row>
      <xdr:rowOff>61595</xdr:rowOff>
    </xdr:to>
    <xdr:cxnSp macro="">
      <xdr:nvCxnSpPr>
        <xdr:cNvPr id="544" name="直線コネクタ 543">
          <a:extLst>
            <a:ext uri="{FF2B5EF4-FFF2-40B4-BE49-F238E27FC236}">
              <a16:creationId xmlns:a16="http://schemas.microsoft.com/office/drawing/2014/main" id="{00000000-0008-0000-1000-000020020000}"/>
            </a:ext>
          </a:extLst>
        </xdr:cNvPr>
        <xdr:cNvCxnSpPr/>
      </xdr:nvCxnSpPr>
      <xdr:spPr>
        <a:xfrm>
          <a:off x="11207750" y="1330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90170</xdr:rowOff>
    </xdr:from>
    <xdr:ext cx="397510" cy="247650"/>
    <xdr:sp macro="" textlink="">
      <xdr:nvSpPr>
        <xdr:cNvPr id="545" name="テキスト ボックス 544">
          <a:extLst>
            <a:ext uri="{FF2B5EF4-FFF2-40B4-BE49-F238E27FC236}">
              <a16:creationId xmlns:a16="http://schemas.microsoft.com/office/drawing/2014/main" id="{00000000-0008-0000-1000-000021020000}"/>
            </a:ext>
          </a:extLst>
        </xdr:cNvPr>
        <xdr:cNvSpPr txBox="1"/>
      </xdr:nvSpPr>
      <xdr:spPr>
        <a:xfrm>
          <a:off x="10842625" y="13169900"/>
          <a:ext cx="3975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76835</xdr:rowOff>
    </xdr:from>
    <xdr:to>
      <xdr:col>89</xdr:col>
      <xdr:colOff>171450</xdr:colOff>
      <xdr:row>77</xdr:row>
      <xdr:rowOff>76835</xdr:rowOff>
    </xdr:to>
    <xdr:cxnSp macro="">
      <xdr:nvCxnSpPr>
        <xdr:cNvPr id="546" name="直線コネクタ 545">
          <a:extLst>
            <a:ext uri="{FF2B5EF4-FFF2-40B4-BE49-F238E27FC236}">
              <a16:creationId xmlns:a16="http://schemas.microsoft.com/office/drawing/2014/main" id="{00000000-0008-0000-1000-000022020000}"/>
            </a:ext>
          </a:extLst>
        </xdr:cNvPr>
        <xdr:cNvCxnSpPr/>
      </xdr:nvCxnSpPr>
      <xdr:spPr>
        <a:xfrm>
          <a:off x="11207750" y="12988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106045</xdr:rowOff>
    </xdr:from>
    <xdr:ext cx="339090" cy="247650"/>
    <xdr:sp macro="" textlink="">
      <xdr:nvSpPr>
        <xdr:cNvPr id="547" name="テキスト ボックス 546">
          <a:extLst>
            <a:ext uri="{FF2B5EF4-FFF2-40B4-BE49-F238E27FC236}">
              <a16:creationId xmlns:a16="http://schemas.microsoft.com/office/drawing/2014/main" id="{00000000-0008-0000-1000-000023020000}"/>
            </a:ext>
          </a:extLst>
        </xdr:cNvPr>
        <xdr:cNvSpPr txBox="1"/>
      </xdr:nvSpPr>
      <xdr:spPr>
        <a:xfrm>
          <a:off x="10906760" y="12850495"/>
          <a:ext cx="3390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548" name="直線コネクタ 547">
          <a:extLst>
            <a:ext uri="{FF2B5EF4-FFF2-40B4-BE49-F238E27FC236}">
              <a16:creationId xmlns:a16="http://schemas.microsoft.com/office/drawing/2014/main" id="{00000000-0008-0000-1000-000024020000}"/>
            </a:ext>
          </a:extLst>
        </xdr:cNvPr>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93345</xdr:rowOff>
    </xdr:from>
    <xdr:to>
      <xdr:col>90</xdr:col>
      <xdr:colOff>25400</xdr:colOff>
      <xdr:row>88</xdr:row>
      <xdr:rowOff>149225</xdr:rowOff>
    </xdr:to>
    <xdr:sp macro="" textlink="">
      <xdr:nvSpPr>
        <xdr:cNvPr id="549" name="【消防施設】&#10;有形固定資産減価償却率グラフ枠">
          <a:extLst>
            <a:ext uri="{FF2B5EF4-FFF2-40B4-BE49-F238E27FC236}">
              <a16:creationId xmlns:a16="http://schemas.microsoft.com/office/drawing/2014/main" id="{00000000-0008-0000-1000-000025020000}"/>
            </a:ext>
          </a:extLst>
        </xdr:cNvPr>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85090</xdr:rowOff>
    </xdr:from>
    <xdr:to>
      <xdr:col>85</xdr:col>
      <xdr:colOff>126365</xdr:colOff>
      <xdr:row>86</xdr:row>
      <xdr:rowOff>165100</xdr:rowOff>
    </xdr:to>
    <xdr:cxnSp macro="">
      <xdr:nvCxnSpPr>
        <xdr:cNvPr id="550" name="直線コネクタ 549">
          <a:extLst>
            <a:ext uri="{FF2B5EF4-FFF2-40B4-BE49-F238E27FC236}">
              <a16:creationId xmlns:a16="http://schemas.microsoft.com/office/drawing/2014/main" id="{00000000-0008-0000-1000-000026020000}"/>
            </a:ext>
          </a:extLst>
        </xdr:cNvPr>
        <xdr:cNvCxnSpPr/>
      </xdr:nvCxnSpPr>
      <xdr:spPr>
        <a:xfrm flipV="1">
          <a:off x="14699615" y="1316482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4185" cy="253365"/>
    <xdr:sp macro="" textlink="">
      <xdr:nvSpPr>
        <xdr:cNvPr id="551" name="【消防施設】&#10;有形固定資産減価償却率最小値テキスト">
          <a:extLst>
            <a:ext uri="{FF2B5EF4-FFF2-40B4-BE49-F238E27FC236}">
              <a16:creationId xmlns:a16="http://schemas.microsoft.com/office/drawing/2014/main" id="{00000000-0008-0000-1000-000027020000}"/>
            </a:ext>
          </a:extLst>
        </xdr:cNvPr>
        <xdr:cNvSpPr txBox="1"/>
      </xdr:nvSpPr>
      <xdr:spPr>
        <a:xfrm>
          <a:off x="14738350" y="145897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165100</xdr:rowOff>
    </xdr:from>
    <xdr:to>
      <xdr:col>86</xdr:col>
      <xdr:colOff>25400</xdr:colOff>
      <xdr:row>86</xdr:row>
      <xdr:rowOff>165100</xdr:rowOff>
    </xdr:to>
    <xdr:cxnSp macro="">
      <xdr:nvCxnSpPr>
        <xdr:cNvPr id="552" name="直線コネクタ 551">
          <a:extLst>
            <a:ext uri="{FF2B5EF4-FFF2-40B4-BE49-F238E27FC236}">
              <a16:creationId xmlns:a16="http://schemas.microsoft.com/office/drawing/2014/main" id="{00000000-0008-0000-1000-000028020000}"/>
            </a:ext>
          </a:extLst>
        </xdr:cNvPr>
        <xdr:cNvCxnSpPr/>
      </xdr:nvCxnSpPr>
      <xdr:spPr>
        <a:xfrm>
          <a:off x="14611350" y="14585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33020</xdr:rowOff>
    </xdr:from>
    <xdr:ext cx="399415" cy="247015"/>
    <xdr:sp macro="" textlink="">
      <xdr:nvSpPr>
        <xdr:cNvPr id="553" name="【消防施設】&#10;有形固定資産減価償却率最大値テキスト">
          <a:extLst>
            <a:ext uri="{FF2B5EF4-FFF2-40B4-BE49-F238E27FC236}">
              <a16:creationId xmlns:a16="http://schemas.microsoft.com/office/drawing/2014/main" id="{00000000-0008-0000-1000-000029020000}"/>
            </a:ext>
          </a:extLst>
        </xdr:cNvPr>
        <xdr:cNvSpPr txBox="1"/>
      </xdr:nvSpPr>
      <xdr:spPr>
        <a:xfrm>
          <a:off x="14738350" y="12945110"/>
          <a:ext cx="3994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85090</xdr:rowOff>
    </xdr:from>
    <xdr:to>
      <xdr:col>86</xdr:col>
      <xdr:colOff>25400</xdr:colOff>
      <xdr:row>78</xdr:row>
      <xdr:rowOff>85090</xdr:rowOff>
    </xdr:to>
    <xdr:cxnSp macro="">
      <xdr:nvCxnSpPr>
        <xdr:cNvPr id="554" name="直線コネクタ 553">
          <a:extLst>
            <a:ext uri="{FF2B5EF4-FFF2-40B4-BE49-F238E27FC236}">
              <a16:creationId xmlns:a16="http://schemas.microsoft.com/office/drawing/2014/main" id="{00000000-0008-0000-1000-00002A020000}"/>
            </a:ext>
          </a:extLst>
        </xdr:cNvPr>
        <xdr:cNvCxnSpPr/>
      </xdr:nvCxnSpPr>
      <xdr:spPr>
        <a:xfrm>
          <a:off x="14611350" y="13164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91440</xdr:rowOff>
    </xdr:from>
    <xdr:ext cx="399415" cy="247650"/>
    <xdr:sp macro="" textlink="">
      <xdr:nvSpPr>
        <xdr:cNvPr id="555" name="【消防施設】&#10;有形固定資産減価償却率平均値テキスト">
          <a:extLst>
            <a:ext uri="{FF2B5EF4-FFF2-40B4-BE49-F238E27FC236}">
              <a16:creationId xmlns:a16="http://schemas.microsoft.com/office/drawing/2014/main" id="{00000000-0008-0000-1000-00002B020000}"/>
            </a:ext>
          </a:extLst>
        </xdr:cNvPr>
        <xdr:cNvSpPr txBox="1"/>
      </xdr:nvSpPr>
      <xdr:spPr>
        <a:xfrm>
          <a:off x="14738350" y="13841730"/>
          <a:ext cx="39941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112395</xdr:rowOff>
    </xdr:from>
    <xdr:to>
      <xdr:col>85</xdr:col>
      <xdr:colOff>171450</xdr:colOff>
      <xdr:row>83</xdr:row>
      <xdr:rowOff>43815</xdr:rowOff>
    </xdr:to>
    <xdr:sp macro="" textlink="">
      <xdr:nvSpPr>
        <xdr:cNvPr id="556" name="フローチャート: 判断 555">
          <a:extLst>
            <a:ext uri="{FF2B5EF4-FFF2-40B4-BE49-F238E27FC236}">
              <a16:creationId xmlns:a16="http://schemas.microsoft.com/office/drawing/2014/main" id="{00000000-0008-0000-1000-00002C020000}"/>
            </a:ext>
          </a:extLst>
        </xdr:cNvPr>
        <xdr:cNvSpPr/>
      </xdr:nvSpPr>
      <xdr:spPr>
        <a:xfrm>
          <a:off x="14649450" y="138626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116840</xdr:rowOff>
    </xdr:from>
    <xdr:to>
      <xdr:col>81</xdr:col>
      <xdr:colOff>101600</xdr:colOff>
      <xdr:row>83</xdr:row>
      <xdr:rowOff>48895</xdr:rowOff>
    </xdr:to>
    <xdr:sp macro="" textlink="">
      <xdr:nvSpPr>
        <xdr:cNvPr id="557" name="フローチャート: 判断 556">
          <a:extLst>
            <a:ext uri="{FF2B5EF4-FFF2-40B4-BE49-F238E27FC236}">
              <a16:creationId xmlns:a16="http://schemas.microsoft.com/office/drawing/2014/main" id="{00000000-0008-0000-1000-00002D020000}"/>
            </a:ext>
          </a:extLst>
        </xdr:cNvPr>
        <xdr:cNvSpPr/>
      </xdr:nvSpPr>
      <xdr:spPr>
        <a:xfrm>
          <a:off x="13887450" y="13867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144145</xdr:rowOff>
    </xdr:from>
    <xdr:to>
      <xdr:col>76</xdr:col>
      <xdr:colOff>165100</xdr:colOff>
      <xdr:row>83</xdr:row>
      <xdr:rowOff>75565</xdr:rowOff>
    </xdr:to>
    <xdr:sp macro="" textlink="">
      <xdr:nvSpPr>
        <xdr:cNvPr id="558" name="フローチャート: 判断 557">
          <a:extLst>
            <a:ext uri="{FF2B5EF4-FFF2-40B4-BE49-F238E27FC236}">
              <a16:creationId xmlns:a16="http://schemas.microsoft.com/office/drawing/2014/main" id="{00000000-0008-0000-1000-00002E020000}"/>
            </a:ext>
          </a:extLst>
        </xdr:cNvPr>
        <xdr:cNvSpPr/>
      </xdr:nvSpPr>
      <xdr:spPr>
        <a:xfrm>
          <a:off x="13093700" y="13894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132715</xdr:rowOff>
    </xdr:from>
    <xdr:to>
      <xdr:col>72</xdr:col>
      <xdr:colOff>38100</xdr:colOff>
      <xdr:row>83</xdr:row>
      <xdr:rowOff>64135</xdr:rowOff>
    </xdr:to>
    <xdr:sp macro="" textlink="">
      <xdr:nvSpPr>
        <xdr:cNvPr id="559" name="フローチャート: 判断 558">
          <a:extLst>
            <a:ext uri="{FF2B5EF4-FFF2-40B4-BE49-F238E27FC236}">
              <a16:creationId xmlns:a16="http://schemas.microsoft.com/office/drawing/2014/main" id="{00000000-0008-0000-1000-00002F020000}"/>
            </a:ext>
          </a:extLst>
        </xdr:cNvPr>
        <xdr:cNvSpPr/>
      </xdr:nvSpPr>
      <xdr:spPr>
        <a:xfrm>
          <a:off x="12299950" y="138830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108585</xdr:rowOff>
    </xdr:from>
    <xdr:to>
      <xdr:col>67</xdr:col>
      <xdr:colOff>101600</xdr:colOff>
      <xdr:row>83</xdr:row>
      <xdr:rowOff>40005</xdr:rowOff>
    </xdr:to>
    <xdr:sp macro="" textlink="">
      <xdr:nvSpPr>
        <xdr:cNvPr id="560" name="フローチャート: 判断 559">
          <a:extLst>
            <a:ext uri="{FF2B5EF4-FFF2-40B4-BE49-F238E27FC236}">
              <a16:creationId xmlns:a16="http://schemas.microsoft.com/office/drawing/2014/main" id="{00000000-0008-0000-1000-000030020000}"/>
            </a:ext>
          </a:extLst>
        </xdr:cNvPr>
        <xdr:cNvSpPr/>
      </xdr:nvSpPr>
      <xdr:spPr>
        <a:xfrm>
          <a:off x="11487150" y="13858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47650"/>
    <xdr:sp macro="" textlink="">
      <xdr:nvSpPr>
        <xdr:cNvPr id="561" name="テキスト ボックス 560">
          <a:extLst>
            <a:ext uri="{FF2B5EF4-FFF2-40B4-BE49-F238E27FC236}">
              <a16:creationId xmlns:a16="http://schemas.microsoft.com/office/drawing/2014/main" id="{00000000-0008-0000-1000-000031020000}"/>
            </a:ext>
          </a:extLst>
        </xdr:cNvPr>
        <xdr:cNvSpPr txBox="1"/>
      </xdr:nvSpPr>
      <xdr:spPr>
        <a:xfrm>
          <a:off x="1452880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6285" cy="247650"/>
    <xdr:sp macro="" textlink="">
      <xdr:nvSpPr>
        <xdr:cNvPr id="562" name="テキスト ボックス 561">
          <a:extLst>
            <a:ext uri="{FF2B5EF4-FFF2-40B4-BE49-F238E27FC236}">
              <a16:creationId xmlns:a16="http://schemas.microsoft.com/office/drawing/2014/main" id="{00000000-0008-0000-1000-000032020000}"/>
            </a:ext>
          </a:extLst>
        </xdr:cNvPr>
        <xdr:cNvSpPr txBox="1"/>
      </xdr:nvSpPr>
      <xdr:spPr>
        <a:xfrm>
          <a:off x="137668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47650"/>
    <xdr:sp macro="" textlink="">
      <xdr:nvSpPr>
        <xdr:cNvPr id="563" name="テキスト ボックス 562">
          <a:extLst>
            <a:ext uri="{FF2B5EF4-FFF2-40B4-BE49-F238E27FC236}">
              <a16:creationId xmlns:a16="http://schemas.microsoft.com/office/drawing/2014/main" id="{00000000-0008-0000-1000-000033020000}"/>
            </a:ext>
          </a:extLst>
        </xdr:cNvPr>
        <xdr:cNvSpPr txBox="1"/>
      </xdr:nvSpPr>
      <xdr:spPr>
        <a:xfrm>
          <a:off x="129730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47650"/>
    <xdr:sp macro="" textlink="">
      <xdr:nvSpPr>
        <xdr:cNvPr id="564" name="テキスト ボックス 563">
          <a:extLst>
            <a:ext uri="{FF2B5EF4-FFF2-40B4-BE49-F238E27FC236}">
              <a16:creationId xmlns:a16="http://schemas.microsoft.com/office/drawing/2014/main" id="{00000000-0008-0000-1000-000034020000}"/>
            </a:ext>
          </a:extLst>
        </xdr:cNvPr>
        <xdr:cNvSpPr txBox="1"/>
      </xdr:nvSpPr>
      <xdr:spPr>
        <a:xfrm>
          <a:off x="121729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6285" cy="24765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13665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35560</xdr:rowOff>
    </xdr:from>
    <xdr:to>
      <xdr:col>85</xdr:col>
      <xdr:colOff>171450</xdr:colOff>
      <xdr:row>78</xdr:row>
      <xdr:rowOff>134620</xdr:rowOff>
    </xdr:to>
    <xdr:sp macro="" textlink="">
      <xdr:nvSpPr>
        <xdr:cNvPr id="566" name="楕円 565">
          <a:extLst>
            <a:ext uri="{FF2B5EF4-FFF2-40B4-BE49-F238E27FC236}">
              <a16:creationId xmlns:a16="http://schemas.microsoft.com/office/drawing/2014/main" id="{00000000-0008-0000-1000-000036020000}"/>
            </a:ext>
          </a:extLst>
        </xdr:cNvPr>
        <xdr:cNvSpPr/>
      </xdr:nvSpPr>
      <xdr:spPr>
        <a:xfrm>
          <a:off x="14649450" y="131152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156845</xdr:rowOff>
    </xdr:from>
    <xdr:ext cx="399415" cy="253365"/>
    <xdr:sp macro="" textlink="">
      <xdr:nvSpPr>
        <xdr:cNvPr id="567" name="【消防施設】&#10;有形固定資産減価償却率該当値テキスト">
          <a:extLst>
            <a:ext uri="{FF2B5EF4-FFF2-40B4-BE49-F238E27FC236}">
              <a16:creationId xmlns:a16="http://schemas.microsoft.com/office/drawing/2014/main" id="{00000000-0008-0000-1000-000037020000}"/>
            </a:ext>
          </a:extLst>
        </xdr:cNvPr>
        <xdr:cNvSpPr txBox="1"/>
      </xdr:nvSpPr>
      <xdr:spPr>
        <a:xfrm>
          <a:off x="14738350" y="130689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635</xdr:rowOff>
    </xdr:from>
    <xdr:to>
      <xdr:col>81</xdr:col>
      <xdr:colOff>101600</xdr:colOff>
      <xdr:row>78</xdr:row>
      <xdr:rowOff>99695</xdr:rowOff>
    </xdr:to>
    <xdr:sp macro="" textlink="">
      <xdr:nvSpPr>
        <xdr:cNvPr id="568" name="楕円 567">
          <a:extLst>
            <a:ext uri="{FF2B5EF4-FFF2-40B4-BE49-F238E27FC236}">
              <a16:creationId xmlns:a16="http://schemas.microsoft.com/office/drawing/2014/main" id="{00000000-0008-0000-1000-000038020000}"/>
            </a:ext>
          </a:extLst>
        </xdr:cNvPr>
        <xdr:cNvSpPr/>
      </xdr:nvSpPr>
      <xdr:spPr>
        <a:xfrm>
          <a:off x="13887450" y="13080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50800</xdr:rowOff>
    </xdr:from>
    <xdr:to>
      <xdr:col>85</xdr:col>
      <xdr:colOff>127000</xdr:colOff>
      <xdr:row>78</xdr:row>
      <xdr:rowOff>85090</xdr:rowOff>
    </xdr:to>
    <xdr:cxnSp macro="">
      <xdr:nvCxnSpPr>
        <xdr:cNvPr id="569" name="直線コネクタ 568">
          <a:extLst>
            <a:ext uri="{FF2B5EF4-FFF2-40B4-BE49-F238E27FC236}">
              <a16:creationId xmlns:a16="http://schemas.microsoft.com/office/drawing/2014/main" id="{00000000-0008-0000-1000-000039020000}"/>
            </a:ext>
          </a:extLst>
        </xdr:cNvPr>
        <xdr:cNvCxnSpPr/>
      </xdr:nvCxnSpPr>
      <xdr:spPr>
        <a:xfrm>
          <a:off x="13938250" y="1313053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20955</xdr:rowOff>
    </xdr:from>
    <xdr:to>
      <xdr:col>76</xdr:col>
      <xdr:colOff>165100</xdr:colOff>
      <xdr:row>78</xdr:row>
      <xdr:rowOff>120015</xdr:rowOff>
    </xdr:to>
    <xdr:sp macro="" textlink="">
      <xdr:nvSpPr>
        <xdr:cNvPr id="570" name="楕円 569">
          <a:extLst>
            <a:ext uri="{FF2B5EF4-FFF2-40B4-BE49-F238E27FC236}">
              <a16:creationId xmlns:a16="http://schemas.microsoft.com/office/drawing/2014/main" id="{00000000-0008-0000-1000-00003A020000}"/>
            </a:ext>
          </a:extLst>
        </xdr:cNvPr>
        <xdr:cNvSpPr/>
      </xdr:nvSpPr>
      <xdr:spPr>
        <a:xfrm>
          <a:off x="13093700" y="13100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50800</xdr:rowOff>
    </xdr:from>
    <xdr:to>
      <xdr:col>81</xdr:col>
      <xdr:colOff>50800</xdr:colOff>
      <xdr:row>78</xdr:row>
      <xdr:rowOff>71120</xdr:rowOff>
    </xdr:to>
    <xdr:cxnSp macro="">
      <xdr:nvCxnSpPr>
        <xdr:cNvPr id="571" name="直線コネクタ 570">
          <a:extLst>
            <a:ext uri="{FF2B5EF4-FFF2-40B4-BE49-F238E27FC236}">
              <a16:creationId xmlns:a16="http://schemas.microsoft.com/office/drawing/2014/main" id="{00000000-0008-0000-1000-00003B020000}"/>
            </a:ext>
          </a:extLst>
        </xdr:cNvPr>
        <xdr:cNvCxnSpPr/>
      </xdr:nvCxnSpPr>
      <xdr:spPr>
        <a:xfrm flipV="1">
          <a:off x="13144500" y="1313053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135890</xdr:rowOff>
    </xdr:from>
    <xdr:to>
      <xdr:col>72</xdr:col>
      <xdr:colOff>38100</xdr:colOff>
      <xdr:row>78</xdr:row>
      <xdr:rowOff>67945</xdr:rowOff>
    </xdr:to>
    <xdr:sp macro="" textlink="">
      <xdr:nvSpPr>
        <xdr:cNvPr id="572" name="楕円 571">
          <a:extLst>
            <a:ext uri="{FF2B5EF4-FFF2-40B4-BE49-F238E27FC236}">
              <a16:creationId xmlns:a16="http://schemas.microsoft.com/office/drawing/2014/main" id="{00000000-0008-0000-1000-00003C020000}"/>
            </a:ext>
          </a:extLst>
        </xdr:cNvPr>
        <xdr:cNvSpPr/>
      </xdr:nvSpPr>
      <xdr:spPr>
        <a:xfrm>
          <a:off x="12299950" y="130479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78</xdr:row>
      <xdr:rowOff>17780</xdr:rowOff>
    </xdr:from>
    <xdr:to>
      <xdr:col>76</xdr:col>
      <xdr:colOff>114300</xdr:colOff>
      <xdr:row>78</xdr:row>
      <xdr:rowOff>71120</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a:off x="12344400" y="13097510"/>
          <a:ext cx="8001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93345</xdr:rowOff>
    </xdr:from>
    <xdr:to>
      <xdr:col>67</xdr:col>
      <xdr:colOff>101600</xdr:colOff>
      <xdr:row>78</xdr:row>
      <xdr:rowOff>24765</xdr:rowOff>
    </xdr:to>
    <xdr:sp macro="" textlink="">
      <xdr:nvSpPr>
        <xdr:cNvPr id="574" name="楕円 573">
          <a:extLst>
            <a:ext uri="{FF2B5EF4-FFF2-40B4-BE49-F238E27FC236}">
              <a16:creationId xmlns:a16="http://schemas.microsoft.com/office/drawing/2014/main" id="{00000000-0008-0000-1000-00003E020000}"/>
            </a:ext>
          </a:extLst>
        </xdr:cNvPr>
        <xdr:cNvSpPr/>
      </xdr:nvSpPr>
      <xdr:spPr>
        <a:xfrm>
          <a:off x="11487150" y="130054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142875</xdr:rowOff>
    </xdr:from>
    <xdr:to>
      <xdr:col>71</xdr:col>
      <xdr:colOff>171450</xdr:colOff>
      <xdr:row>78</xdr:row>
      <xdr:rowOff>17780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11537950" y="13054965"/>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39370</xdr:rowOff>
    </xdr:from>
    <xdr:ext cx="399415" cy="253365"/>
    <xdr:sp macro="" textlink="">
      <xdr:nvSpPr>
        <xdr:cNvPr id="576" name="n_1aveValue【消防施設】&#10;有形固定資産減価償却率">
          <a:extLst>
            <a:ext uri="{FF2B5EF4-FFF2-40B4-BE49-F238E27FC236}">
              <a16:creationId xmlns:a16="http://schemas.microsoft.com/office/drawing/2014/main" id="{00000000-0008-0000-1000-000040020000}"/>
            </a:ext>
          </a:extLst>
        </xdr:cNvPr>
        <xdr:cNvSpPr txBox="1"/>
      </xdr:nvSpPr>
      <xdr:spPr>
        <a:xfrm>
          <a:off x="13742035" y="139573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67310</xdr:rowOff>
    </xdr:from>
    <xdr:ext cx="399415" cy="247650"/>
    <xdr:sp macro="" textlink="">
      <xdr:nvSpPr>
        <xdr:cNvPr id="577" name="n_2aveValue【消防施設】&#10;有形固定資産減価償却率">
          <a:extLst>
            <a:ext uri="{FF2B5EF4-FFF2-40B4-BE49-F238E27FC236}">
              <a16:creationId xmlns:a16="http://schemas.microsoft.com/office/drawing/2014/main" id="{00000000-0008-0000-1000-000041020000}"/>
            </a:ext>
          </a:extLst>
        </xdr:cNvPr>
        <xdr:cNvSpPr txBox="1"/>
      </xdr:nvSpPr>
      <xdr:spPr>
        <a:xfrm>
          <a:off x="12960985" y="1398524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55880</xdr:rowOff>
    </xdr:from>
    <xdr:ext cx="405130" cy="253365"/>
    <xdr:sp macro="" textlink="">
      <xdr:nvSpPr>
        <xdr:cNvPr id="578" name="n_3aveValue【消防施設】&#10;有形固定資産減価償却率">
          <a:extLst>
            <a:ext uri="{FF2B5EF4-FFF2-40B4-BE49-F238E27FC236}">
              <a16:creationId xmlns:a16="http://schemas.microsoft.com/office/drawing/2014/main" id="{00000000-0008-0000-1000-000042020000}"/>
            </a:ext>
          </a:extLst>
        </xdr:cNvPr>
        <xdr:cNvSpPr txBox="1"/>
      </xdr:nvSpPr>
      <xdr:spPr>
        <a:xfrm>
          <a:off x="12167235" y="139738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31750</xdr:rowOff>
    </xdr:from>
    <xdr:ext cx="399415" cy="247650"/>
    <xdr:sp macro="" textlink="">
      <xdr:nvSpPr>
        <xdr:cNvPr id="579" name="n_4aveValue【消防施設】&#10;有形固定資産減価償却率">
          <a:extLst>
            <a:ext uri="{FF2B5EF4-FFF2-40B4-BE49-F238E27FC236}">
              <a16:creationId xmlns:a16="http://schemas.microsoft.com/office/drawing/2014/main" id="{00000000-0008-0000-1000-000043020000}"/>
            </a:ext>
          </a:extLst>
        </xdr:cNvPr>
        <xdr:cNvSpPr txBox="1"/>
      </xdr:nvSpPr>
      <xdr:spPr>
        <a:xfrm>
          <a:off x="11354435" y="13949680"/>
          <a:ext cx="399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76</xdr:row>
      <xdr:rowOff>116205</xdr:rowOff>
    </xdr:from>
    <xdr:ext cx="340360" cy="253365"/>
    <xdr:sp macro="" textlink="">
      <xdr:nvSpPr>
        <xdr:cNvPr id="580" name="n_1mainValue【消防施設】&#10;有形固定資産減価償却率">
          <a:extLst>
            <a:ext uri="{FF2B5EF4-FFF2-40B4-BE49-F238E27FC236}">
              <a16:creationId xmlns:a16="http://schemas.microsoft.com/office/drawing/2014/main" id="{00000000-0008-0000-1000-000044020000}"/>
            </a:ext>
          </a:extLst>
        </xdr:cNvPr>
        <xdr:cNvSpPr txBox="1"/>
      </xdr:nvSpPr>
      <xdr:spPr>
        <a:xfrm>
          <a:off x="13774420" y="12860655"/>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76</xdr:row>
      <xdr:rowOff>136525</xdr:rowOff>
    </xdr:from>
    <xdr:ext cx="399415" cy="253365"/>
    <xdr:sp macro="" textlink="">
      <xdr:nvSpPr>
        <xdr:cNvPr id="581" name="n_2mainValue【消防施設】&#10;有形固定資産減価償却率">
          <a:extLst>
            <a:ext uri="{FF2B5EF4-FFF2-40B4-BE49-F238E27FC236}">
              <a16:creationId xmlns:a16="http://schemas.microsoft.com/office/drawing/2014/main" id="{00000000-0008-0000-1000-000045020000}"/>
            </a:ext>
          </a:extLst>
        </xdr:cNvPr>
        <xdr:cNvSpPr txBox="1"/>
      </xdr:nvSpPr>
      <xdr:spPr>
        <a:xfrm>
          <a:off x="12960985" y="128809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76</xdr:row>
      <xdr:rowOff>84455</xdr:rowOff>
    </xdr:from>
    <xdr:ext cx="334645" cy="247650"/>
    <xdr:sp macro="" textlink="">
      <xdr:nvSpPr>
        <xdr:cNvPr id="582" name="n_3mainValue【消防施設】&#10;有形固定資産減価償却率">
          <a:extLst>
            <a:ext uri="{FF2B5EF4-FFF2-40B4-BE49-F238E27FC236}">
              <a16:creationId xmlns:a16="http://schemas.microsoft.com/office/drawing/2014/main" id="{00000000-0008-0000-1000-000046020000}"/>
            </a:ext>
          </a:extLst>
        </xdr:cNvPr>
        <xdr:cNvSpPr txBox="1"/>
      </xdr:nvSpPr>
      <xdr:spPr>
        <a:xfrm>
          <a:off x="12180570" y="12828905"/>
          <a:ext cx="334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76</xdr:row>
      <xdr:rowOff>40640</xdr:rowOff>
    </xdr:from>
    <xdr:ext cx="334645" cy="253365"/>
    <xdr:sp macro="" textlink="">
      <xdr:nvSpPr>
        <xdr:cNvPr id="583" name="n_4mainValue【消防施設】&#10;有形固定資産減価償却率">
          <a:extLst>
            <a:ext uri="{FF2B5EF4-FFF2-40B4-BE49-F238E27FC236}">
              <a16:creationId xmlns:a16="http://schemas.microsoft.com/office/drawing/2014/main" id="{00000000-0008-0000-1000-000047020000}"/>
            </a:ext>
          </a:extLst>
        </xdr:cNvPr>
        <xdr:cNvSpPr txBox="1"/>
      </xdr:nvSpPr>
      <xdr:spPr>
        <a:xfrm>
          <a:off x="11386820" y="12785090"/>
          <a:ext cx="334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584" name="正方形/長方形 583">
          <a:extLst>
            <a:ext uri="{FF2B5EF4-FFF2-40B4-BE49-F238E27FC236}">
              <a16:creationId xmlns:a16="http://schemas.microsoft.com/office/drawing/2014/main" id="{00000000-0008-0000-1000-000048020000}"/>
            </a:ext>
          </a:extLst>
        </xdr:cNvPr>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585" name="正方形/長方形 584">
          <a:extLst>
            <a:ext uri="{FF2B5EF4-FFF2-40B4-BE49-F238E27FC236}">
              <a16:creationId xmlns:a16="http://schemas.microsoft.com/office/drawing/2014/main" id="{00000000-0008-0000-1000-000049020000}"/>
            </a:ext>
          </a:extLst>
        </xdr:cNvPr>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586" name="正方形/長方形 585">
          <a:extLst>
            <a:ext uri="{FF2B5EF4-FFF2-40B4-BE49-F238E27FC236}">
              <a16:creationId xmlns:a16="http://schemas.microsoft.com/office/drawing/2014/main" id="{00000000-0008-0000-1000-00004A020000}"/>
            </a:ext>
          </a:extLst>
        </xdr:cNvPr>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587" name="正方形/長方形 586">
          <a:extLst>
            <a:ext uri="{FF2B5EF4-FFF2-40B4-BE49-F238E27FC236}">
              <a16:creationId xmlns:a16="http://schemas.microsoft.com/office/drawing/2014/main" id="{00000000-0008-0000-1000-00004B020000}"/>
            </a:ext>
          </a:extLst>
        </xdr:cNvPr>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588" name="正方形/長方形 587">
          <a:extLst>
            <a:ext uri="{FF2B5EF4-FFF2-40B4-BE49-F238E27FC236}">
              <a16:creationId xmlns:a16="http://schemas.microsoft.com/office/drawing/2014/main" id="{00000000-0008-0000-1000-00004C020000}"/>
            </a:ext>
          </a:extLst>
        </xdr:cNvPr>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589" name="正方形/長方形 588">
          <a:extLst>
            <a:ext uri="{FF2B5EF4-FFF2-40B4-BE49-F238E27FC236}">
              <a16:creationId xmlns:a16="http://schemas.microsoft.com/office/drawing/2014/main" id="{00000000-0008-0000-1000-00004D020000}"/>
            </a:ext>
          </a:extLst>
        </xdr:cNvPr>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590" name="正方形/長方形 589">
          <a:extLst>
            <a:ext uri="{FF2B5EF4-FFF2-40B4-BE49-F238E27FC236}">
              <a16:creationId xmlns:a16="http://schemas.microsoft.com/office/drawing/2014/main" id="{00000000-0008-0000-1000-00004E020000}"/>
            </a:ext>
          </a:extLst>
        </xdr:cNvPr>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591" name="正方形/長方形 590">
          <a:extLst>
            <a:ext uri="{FF2B5EF4-FFF2-40B4-BE49-F238E27FC236}">
              <a16:creationId xmlns:a16="http://schemas.microsoft.com/office/drawing/2014/main" id="{00000000-0008-0000-1000-00004F020000}"/>
            </a:ext>
          </a:extLst>
        </xdr:cNvPr>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4170" cy="215265"/>
    <xdr:sp macro="" textlink="">
      <xdr:nvSpPr>
        <xdr:cNvPr id="592" name="テキスト ボックス 591">
          <a:extLst>
            <a:ext uri="{FF2B5EF4-FFF2-40B4-BE49-F238E27FC236}">
              <a16:creationId xmlns:a16="http://schemas.microsoft.com/office/drawing/2014/main" id="{00000000-0008-0000-1000-000050020000}"/>
            </a:ext>
          </a:extLst>
        </xdr:cNvPr>
        <xdr:cNvSpPr txBox="1"/>
      </xdr:nvSpPr>
      <xdr:spPr>
        <a:xfrm>
          <a:off x="16440150" y="12483465"/>
          <a:ext cx="34417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593" name="直線コネクタ 592">
          <a:extLst>
            <a:ext uri="{FF2B5EF4-FFF2-40B4-BE49-F238E27FC236}">
              <a16:creationId xmlns:a16="http://schemas.microsoft.com/office/drawing/2014/main" id="{00000000-0008-0000-1000-000051020000}"/>
            </a:ext>
          </a:extLst>
        </xdr:cNvPr>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37465</xdr:rowOff>
    </xdr:from>
    <xdr:to>
      <xdr:col>120</xdr:col>
      <xdr:colOff>114300</xdr:colOff>
      <xdr:row>86</xdr:row>
      <xdr:rowOff>37465</xdr:rowOff>
    </xdr:to>
    <xdr:cxnSp macro="">
      <xdr:nvCxnSpPr>
        <xdr:cNvPr id="594" name="直線コネクタ 593">
          <a:extLst>
            <a:ext uri="{FF2B5EF4-FFF2-40B4-BE49-F238E27FC236}">
              <a16:creationId xmlns:a16="http://schemas.microsoft.com/office/drawing/2014/main" id="{00000000-0008-0000-1000-000052020000}"/>
            </a:ext>
          </a:extLst>
        </xdr:cNvPr>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66040</xdr:rowOff>
    </xdr:from>
    <xdr:ext cx="461645" cy="247650"/>
    <xdr:sp macro="" textlink="">
      <xdr:nvSpPr>
        <xdr:cNvPr id="595" name="テキスト ボックス 594">
          <a:extLst>
            <a:ext uri="{FF2B5EF4-FFF2-40B4-BE49-F238E27FC236}">
              <a16:creationId xmlns:a16="http://schemas.microsoft.com/office/drawing/2014/main" id="{00000000-0008-0000-1000-000053020000}"/>
            </a:ext>
          </a:extLst>
        </xdr:cNvPr>
        <xdr:cNvSpPr txBox="1"/>
      </xdr:nvSpPr>
      <xdr:spPr>
        <a:xfrm>
          <a:off x="16048990" y="1431925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93345</xdr:rowOff>
    </xdr:from>
    <xdr:to>
      <xdr:col>120</xdr:col>
      <xdr:colOff>114300</xdr:colOff>
      <xdr:row>83</xdr:row>
      <xdr:rowOff>93345</xdr:rowOff>
    </xdr:to>
    <xdr:cxnSp macro="">
      <xdr:nvCxnSpPr>
        <xdr:cNvPr id="596" name="直線コネクタ 595">
          <a:extLst>
            <a:ext uri="{FF2B5EF4-FFF2-40B4-BE49-F238E27FC236}">
              <a16:creationId xmlns:a16="http://schemas.microsoft.com/office/drawing/2014/main" id="{00000000-0008-0000-1000-000054020000}"/>
            </a:ext>
          </a:extLst>
        </xdr:cNvPr>
        <xdr:cNvCxnSpPr/>
      </xdr:nvCxnSpPr>
      <xdr:spPr>
        <a:xfrm>
          <a:off x="164592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121920</xdr:rowOff>
    </xdr:from>
    <xdr:ext cx="461645" cy="247650"/>
    <xdr:sp macro="" textlink="">
      <xdr:nvSpPr>
        <xdr:cNvPr id="597" name="テキスト ボックス 596">
          <a:extLst>
            <a:ext uri="{FF2B5EF4-FFF2-40B4-BE49-F238E27FC236}">
              <a16:creationId xmlns:a16="http://schemas.microsoft.com/office/drawing/2014/main" id="{00000000-0008-0000-1000-000055020000}"/>
            </a:ext>
          </a:extLst>
        </xdr:cNvPr>
        <xdr:cNvSpPr txBox="1"/>
      </xdr:nvSpPr>
      <xdr:spPr>
        <a:xfrm>
          <a:off x="16048990" y="1387221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149225</xdr:rowOff>
    </xdr:from>
    <xdr:to>
      <xdr:col>120</xdr:col>
      <xdr:colOff>114300</xdr:colOff>
      <xdr:row>80</xdr:row>
      <xdr:rowOff>149225</xdr:rowOff>
    </xdr:to>
    <xdr:cxnSp macro="">
      <xdr:nvCxnSpPr>
        <xdr:cNvPr id="598" name="直線コネクタ 597">
          <a:extLst>
            <a:ext uri="{FF2B5EF4-FFF2-40B4-BE49-F238E27FC236}">
              <a16:creationId xmlns:a16="http://schemas.microsoft.com/office/drawing/2014/main" id="{00000000-0008-0000-1000-000056020000}"/>
            </a:ext>
          </a:extLst>
        </xdr:cNvPr>
        <xdr:cNvCxnSpPr/>
      </xdr:nvCxnSpPr>
      <xdr:spPr>
        <a:xfrm>
          <a:off x="164592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1645" cy="247650"/>
    <xdr:sp macro="" textlink="">
      <xdr:nvSpPr>
        <xdr:cNvPr id="599" name="テキスト ボックス 598">
          <a:extLst>
            <a:ext uri="{FF2B5EF4-FFF2-40B4-BE49-F238E27FC236}">
              <a16:creationId xmlns:a16="http://schemas.microsoft.com/office/drawing/2014/main" id="{00000000-0008-0000-1000-000057020000}"/>
            </a:ext>
          </a:extLst>
        </xdr:cNvPr>
        <xdr:cNvSpPr txBox="1"/>
      </xdr:nvSpPr>
      <xdr:spPr>
        <a:xfrm>
          <a:off x="16048990" y="1342517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37465</xdr:rowOff>
    </xdr:from>
    <xdr:to>
      <xdr:col>120</xdr:col>
      <xdr:colOff>114300</xdr:colOff>
      <xdr:row>78</xdr:row>
      <xdr:rowOff>37465</xdr:rowOff>
    </xdr:to>
    <xdr:cxnSp macro="">
      <xdr:nvCxnSpPr>
        <xdr:cNvPr id="600" name="直線コネクタ 599">
          <a:extLst>
            <a:ext uri="{FF2B5EF4-FFF2-40B4-BE49-F238E27FC236}">
              <a16:creationId xmlns:a16="http://schemas.microsoft.com/office/drawing/2014/main" id="{00000000-0008-0000-1000-000058020000}"/>
            </a:ext>
          </a:extLst>
        </xdr:cNvPr>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66040</xdr:rowOff>
    </xdr:from>
    <xdr:ext cx="461645" cy="247650"/>
    <xdr:sp macro="" textlink="">
      <xdr:nvSpPr>
        <xdr:cNvPr id="601" name="テキスト ボックス 600">
          <a:extLst>
            <a:ext uri="{FF2B5EF4-FFF2-40B4-BE49-F238E27FC236}">
              <a16:creationId xmlns:a16="http://schemas.microsoft.com/office/drawing/2014/main" id="{00000000-0008-0000-1000-000059020000}"/>
            </a:ext>
          </a:extLst>
        </xdr:cNvPr>
        <xdr:cNvSpPr txBox="1"/>
      </xdr:nvSpPr>
      <xdr:spPr>
        <a:xfrm>
          <a:off x="16048990" y="1297813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602" name="直線コネクタ 601">
          <a:extLst>
            <a:ext uri="{FF2B5EF4-FFF2-40B4-BE49-F238E27FC236}">
              <a16:creationId xmlns:a16="http://schemas.microsoft.com/office/drawing/2014/main" id="{00000000-0008-0000-1000-00005A020000}"/>
            </a:ext>
          </a:extLst>
        </xdr:cNvPr>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1645" cy="247650"/>
    <xdr:sp macro="" textlink="">
      <xdr:nvSpPr>
        <xdr:cNvPr id="603" name="テキスト ボックス 602">
          <a:extLst>
            <a:ext uri="{FF2B5EF4-FFF2-40B4-BE49-F238E27FC236}">
              <a16:creationId xmlns:a16="http://schemas.microsoft.com/office/drawing/2014/main" id="{00000000-0008-0000-1000-00005B020000}"/>
            </a:ext>
          </a:extLst>
        </xdr:cNvPr>
        <xdr:cNvSpPr txBox="1"/>
      </xdr:nvSpPr>
      <xdr:spPr>
        <a:xfrm>
          <a:off x="16048990" y="12531090"/>
          <a:ext cx="46164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604" name="【消防施設】&#10;一人当たり面積グラフ枠">
          <a:extLst>
            <a:ext uri="{FF2B5EF4-FFF2-40B4-BE49-F238E27FC236}">
              <a16:creationId xmlns:a16="http://schemas.microsoft.com/office/drawing/2014/main" id="{00000000-0008-0000-1000-00005C020000}"/>
            </a:ext>
          </a:extLst>
        </xdr:cNvPr>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57150</xdr:rowOff>
    </xdr:from>
    <xdr:to>
      <xdr:col>116</xdr:col>
      <xdr:colOff>62865</xdr:colOff>
      <xdr:row>86</xdr:row>
      <xdr:rowOff>17145</xdr:rowOff>
    </xdr:to>
    <xdr:cxnSp macro="">
      <xdr:nvCxnSpPr>
        <xdr:cNvPr id="605" name="直線コネクタ 604">
          <a:extLst>
            <a:ext uri="{FF2B5EF4-FFF2-40B4-BE49-F238E27FC236}">
              <a16:creationId xmlns:a16="http://schemas.microsoft.com/office/drawing/2014/main" id="{00000000-0008-0000-1000-00005D020000}"/>
            </a:ext>
          </a:extLst>
        </xdr:cNvPr>
        <xdr:cNvCxnSpPr/>
      </xdr:nvCxnSpPr>
      <xdr:spPr>
        <a:xfrm flipV="1">
          <a:off x="19951065" y="1330452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20955</xdr:rowOff>
    </xdr:from>
    <xdr:ext cx="464185" cy="253365"/>
    <xdr:sp macro="" textlink="">
      <xdr:nvSpPr>
        <xdr:cNvPr id="606" name="【消防施設】&#10;一人当たり面積最小値テキスト">
          <a:extLst>
            <a:ext uri="{FF2B5EF4-FFF2-40B4-BE49-F238E27FC236}">
              <a16:creationId xmlns:a16="http://schemas.microsoft.com/office/drawing/2014/main" id="{00000000-0008-0000-1000-00005E020000}"/>
            </a:ext>
          </a:extLst>
        </xdr:cNvPr>
        <xdr:cNvSpPr txBox="1"/>
      </xdr:nvSpPr>
      <xdr:spPr>
        <a:xfrm>
          <a:off x="19989800" y="144418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17145</xdr:rowOff>
    </xdr:from>
    <xdr:to>
      <xdr:col>116</xdr:col>
      <xdr:colOff>152400</xdr:colOff>
      <xdr:row>86</xdr:row>
      <xdr:rowOff>17145</xdr:rowOff>
    </xdr:to>
    <xdr:cxnSp macro="">
      <xdr:nvCxnSpPr>
        <xdr:cNvPr id="607" name="直線コネクタ 606">
          <a:extLst>
            <a:ext uri="{FF2B5EF4-FFF2-40B4-BE49-F238E27FC236}">
              <a16:creationId xmlns:a16="http://schemas.microsoft.com/office/drawing/2014/main" id="{00000000-0008-0000-1000-00005F020000}"/>
            </a:ext>
          </a:extLst>
        </xdr:cNvPr>
        <xdr:cNvCxnSpPr/>
      </xdr:nvCxnSpPr>
      <xdr:spPr>
        <a:xfrm>
          <a:off x="19881850" y="14437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4185" cy="253365"/>
    <xdr:sp macro="" textlink="">
      <xdr:nvSpPr>
        <xdr:cNvPr id="608" name="【消防施設】&#10;一人当たり面積最大値テキスト">
          <a:extLst>
            <a:ext uri="{FF2B5EF4-FFF2-40B4-BE49-F238E27FC236}">
              <a16:creationId xmlns:a16="http://schemas.microsoft.com/office/drawing/2014/main" id="{00000000-0008-0000-1000-000060020000}"/>
            </a:ext>
          </a:extLst>
        </xdr:cNvPr>
        <xdr:cNvSpPr txBox="1"/>
      </xdr:nvSpPr>
      <xdr:spPr>
        <a:xfrm>
          <a:off x="19989800" y="130848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57150</xdr:rowOff>
    </xdr:from>
    <xdr:to>
      <xdr:col>116</xdr:col>
      <xdr:colOff>152400</xdr:colOff>
      <xdr:row>79</xdr:row>
      <xdr:rowOff>57150</xdr:rowOff>
    </xdr:to>
    <xdr:cxnSp macro="">
      <xdr:nvCxnSpPr>
        <xdr:cNvPr id="609" name="直線コネクタ 608">
          <a:extLst>
            <a:ext uri="{FF2B5EF4-FFF2-40B4-BE49-F238E27FC236}">
              <a16:creationId xmlns:a16="http://schemas.microsoft.com/office/drawing/2014/main" id="{00000000-0008-0000-1000-000061020000}"/>
            </a:ext>
          </a:extLst>
        </xdr:cNvPr>
        <xdr:cNvCxnSpPr/>
      </xdr:nvCxnSpPr>
      <xdr:spPr>
        <a:xfrm>
          <a:off x="19881850" y="13304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166370</xdr:rowOff>
    </xdr:from>
    <xdr:ext cx="464185" cy="253365"/>
    <xdr:sp macro="" textlink="">
      <xdr:nvSpPr>
        <xdr:cNvPr id="610" name="【消防施設】&#10;一人当たり面積平均値テキスト">
          <a:extLst>
            <a:ext uri="{FF2B5EF4-FFF2-40B4-BE49-F238E27FC236}">
              <a16:creationId xmlns:a16="http://schemas.microsoft.com/office/drawing/2014/main" id="{00000000-0008-0000-1000-000062020000}"/>
            </a:ext>
          </a:extLst>
        </xdr:cNvPr>
        <xdr:cNvSpPr txBox="1"/>
      </xdr:nvSpPr>
      <xdr:spPr>
        <a:xfrm>
          <a:off x="19989800" y="13916660"/>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144145</xdr:rowOff>
    </xdr:from>
    <xdr:to>
      <xdr:col>116</xdr:col>
      <xdr:colOff>114300</xdr:colOff>
      <xdr:row>84</xdr:row>
      <xdr:rowOff>75565</xdr:rowOff>
    </xdr:to>
    <xdr:sp macro="" textlink="">
      <xdr:nvSpPr>
        <xdr:cNvPr id="611" name="フローチャート: 判断 610">
          <a:extLst>
            <a:ext uri="{FF2B5EF4-FFF2-40B4-BE49-F238E27FC236}">
              <a16:creationId xmlns:a16="http://schemas.microsoft.com/office/drawing/2014/main" id="{00000000-0008-0000-1000-000063020000}"/>
            </a:ext>
          </a:extLst>
        </xdr:cNvPr>
        <xdr:cNvSpPr/>
      </xdr:nvSpPr>
      <xdr:spPr>
        <a:xfrm>
          <a:off x="19900900" y="14062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5715</xdr:rowOff>
    </xdr:from>
    <xdr:to>
      <xdr:col>112</xdr:col>
      <xdr:colOff>38100</xdr:colOff>
      <xdr:row>84</xdr:row>
      <xdr:rowOff>105410</xdr:rowOff>
    </xdr:to>
    <xdr:sp macro="" textlink="">
      <xdr:nvSpPr>
        <xdr:cNvPr id="612" name="フローチャート: 判断 611">
          <a:extLst>
            <a:ext uri="{FF2B5EF4-FFF2-40B4-BE49-F238E27FC236}">
              <a16:creationId xmlns:a16="http://schemas.microsoft.com/office/drawing/2014/main" id="{00000000-0008-0000-1000-000064020000}"/>
            </a:ext>
          </a:extLst>
        </xdr:cNvPr>
        <xdr:cNvSpPr/>
      </xdr:nvSpPr>
      <xdr:spPr>
        <a:xfrm>
          <a:off x="19157950" y="140912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6985</xdr:rowOff>
    </xdr:from>
    <xdr:to>
      <xdr:col>107</xdr:col>
      <xdr:colOff>101600</xdr:colOff>
      <xdr:row>84</xdr:row>
      <xdr:rowOff>106680</xdr:rowOff>
    </xdr:to>
    <xdr:sp macro="" textlink="">
      <xdr:nvSpPr>
        <xdr:cNvPr id="613" name="フローチャート: 判断 612">
          <a:extLst>
            <a:ext uri="{FF2B5EF4-FFF2-40B4-BE49-F238E27FC236}">
              <a16:creationId xmlns:a16="http://schemas.microsoft.com/office/drawing/2014/main" id="{00000000-0008-0000-1000-000065020000}"/>
            </a:ext>
          </a:extLst>
        </xdr:cNvPr>
        <xdr:cNvSpPr/>
      </xdr:nvSpPr>
      <xdr:spPr>
        <a:xfrm>
          <a:off x="18345150" y="14092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xdr:rowOff>
    </xdr:from>
    <xdr:to>
      <xdr:col>102</xdr:col>
      <xdr:colOff>165100</xdr:colOff>
      <xdr:row>84</xdr:row>
      <xdr:rowOff>100330</xdr:rowOff>
    </xdr:to>
    <xdr:sp macro="" textlink="">
      <xdr:nvSpPr>
        <xdr:cNvPr id="614" name="フローチャート: 判断 613">
          <a:extLst>
            <a:ext uri="{FF2B5EF4-FFF2-40B4-BE49-F238E27FC236}">
              <a16:creationId xmlns:a16="http://schemas.microsoft.com/office/drawing/2014/main" id="{00000000-0008-0000-1000-000066020000}"/>
            </a:ext>
          </a:extLst>
        </xdr:cNvPr>
        <xdr:cNvSpPr/>
      </xdr:nvSpPr>
      <xdr:spPr>
        <a:xfrm>
          <a:off x="17551400" y="14086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xdr:rowOff>
    </xdr:from>
    <xdr:to>
      <xdr:col>98</xdr:col>
      <xdr:colOff>38100</xdr:colOff>
      <xdr:row>84</xdr:row>
      <xdr:rowOff>109220</xdr:rowOff>
    </xdr:to>
    <xdr:sp macro="" textlink="">
      <xdr:nvSpPr>
        <xdr:cNvPr id="615" name="フローチャート: 判断 614">
          <a:extLst>
            <a:ext uri="{FF2B5EF4-FFF2-40B4-BE49-F238E27FC236}">
              <a16:creationId xmlns:a16="http://schemas.microsoft.com/office/drawing/2014/main" id="{00000000-0008-0000-1000-000067020000}"/>
            </a:ext>
          </a:extLst>
        </xdr:cNvPr>
        <xdr:cNvSpPr/>
      </xdr:nvSpPr>
      <xdr:spPr>
        <a:xfrm>
          <a:off x="16757650" y="140957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47650"/>
    <xdr:sp macro="" textlink="">
      <xdr:nvSpPr>
        <xdr:cNvPr id="616" name="テキスト ボックス 615">
          <a:extLst>
            <a:ext uri="{FF2B5EF4-FFF2-40B4-BE49-F238E27FC236}">
              <a16:creationId xmlns:a16="http://schemas.microsoft.com/office/drawing/2014/main" id="{00000000-0008-0000-1000-000068020000}"/>
            </a:ext>
          </a:extLst>
        </xdr:cNvPr>
        <xdr:cNvSpPr txBox="1"/>
      </xdr:nvSpPr>
      <xdr:spPr>
        <a:xfrm>
          <a:off x="197802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47650"/>
    <xdr:sp macro="" textlink="">
      <xdr:nvSpPr>
        <xdr:cNvPr id="617" name="テキスト ボックス 616">
          <a:extLst>
            <a:ext uri="{FF2B5EF4-FFF2-40B4-BE49-F238E27FC236}">
              <a16:creationId xmlns:a16="http://schemas.microsoft.com/office/drawing/2014/main" id="{00000000-0008-0000-1000-000069020000}"/>
            </a:ext>
          </a:extLst>
        </xdr:cNvPr>
        <xdr:cNvSpPr txBox="1"/>
      </xdr:nvSpPr>
      <xdr:spPr>
        <a:xfrm>
          <a:off x="190309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6285" cy="247650"/>
    <xdr:sp macro="" textlink="">
      <xdr:nvSpPr>
        <xdr:cNvPr id="618" name="テキスト ボックス 617">
          <a:extLst>
            <a:ext uri="{FF2B5EF4-FFF2-40B4-BE49-F238E27FC236}">
              <a16:creationId xmlns:a16="http://schemas.microsoft.com/office/drawing/2014/main" id="{00000000-0008-0000-1000-00006A020000}"/>
            </a:ext>
          </a:extLst>
        </xdr:cNvPr>
        <xdr:cNvSpPr txBox="1"/>
      </xdr:nvSpPr>
      <xdr:spPr>
        <a:xfrm>
          <a:off x="18224500" y="14902815"/>
          <a:ext cx="7562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47650"/>
    <xdr:sp macro="" textlink="">
      <xdr:nvSpPr>
        <xdr:cNvPr id="619" name="テキスト ボックス 618">
          <a:extLst>
            <a:ext uri="{FF2B5EF4-FFF2-40B4-BE49-F238E27FC236}">
              <a16:creationId xmlns:a16="http://schemas.microsoft.com/office/drawing/2014/main" id="{00000000-0008-0000-1000-00006B020000}"/>
            </a:ext>
          </a:extLst>
        </xdr:cNvPr>
        <xdr:cNvSpPr txBox="1"/>
      </xdr:nvSpPr>
      <xdr:spPr>
        <a:xfrm>
          <a:off x="174307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47650"/>
    <xdr:sp macro="" textlink="">
      <xdr:nvSpPr>
        <xdr:cNvPr id="620" name="テキスト ボックス 619">
          <a:extLst>
            <a:ext uri="{FF2B5EF4-FFF2-40B4-BE49-F238E27FC236}">
              <a16:creationId xmlns:a16="http://schemas.microsoft.com/office/drawing/2014/main" id="{00000000-0008-0000-1000-00006C020000}"/>
            </a:ext>
          </a:extLst>
        </xdr:cNvPr>
        <xdr:cNvSpPr txBox="1"/>
      </xdr:nvSpPr>
      <xdr:spPr>
        <a:xfrm>
          <a:off x="16630650" y="149028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14605</xdr:rowOff>
    </xdr:from>
    <xdr:to>
      <xdr:col>116</xdr:col>
      <xdr:colOff>114300</xdr:colOff>
      <xdr:row>85</xdr:row>
      <xdr:rowOff>113665</xdr:rowOff>
    </xdr:to>
    <xdr:sp macro="" textlink="">
      <xdr:nvSpPr>
        <xdr:cNvPr id="621" name="楕円 620">
          <a:extLst>
            <a:ext uri="{FF2B5EF4-FFF2-40B4-BE49-F238E27FC236}">
              <a16:creationId xmlns:a16="http://schemas.microsoft.com/office/drawing/2014/main" id="{00000000-0008-0000-1000-00006D020000}"/>
            </a:ext>
          </a:extLst>
        </xdr:cNvPr>
        <xdr:cNvSpPr/>
      </xdr:nvSpPr>
      <xdr:spPr>
        <a:xfrm>
          <a:off x="19900900" y="14267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98425</xdr:rowOff>
    </xdr:from>
    <xdr:ext cx="464185" cy="253365"/>
    <xdr:sp macro="" textlink="">
      <xdr:nvSpPr>
        <xdr:cNvPr id="622" name="【消防施設】&#10;一人当たり面積該当値テキスト">
          <a:extLst>
            <a:ext uri="{FF2B5EF4-FFF2-40B4-BE49-F238E27FC236}">
              <a16:creationId xmlns:a16="http://schemas.microsoft.com/office/drawing/2014/main" id="{00000000-0008-0000-1000-00006E020000}"/>
            </a:ext>
          </a:extLst>
        </xdr:cNvPr>
        <xdr:cNvSpPr txBox="1"/>
      </xdr:nvSpPr>
      <xdr:spPr>
        <a:xfrm>
          <a:off x="19989800" y="141839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17145</xdr:rowOff>
    </xdr:from>
    <xdr:to>
      <xdr:col>112</xdr:col>
      <xdr:colOff>38100</xdr:colOff>
      <xdr:row>85</xdr:row>
      <xdr:rowOff>116205</xdr:rowOff>
    </xdr:to>
    <xdr:sp macro="" textlink="">
      <xdr:nvSpPr>
        <xdr:cNvPr id="623" name="楕円 622">
          <a:extLst>
            <a:ext uri="{FF2B5EF4-FFF2-40B4-BE49-F238E27FC236}">
              <a16:creationId xmlns:a16="http://schemas.microsoft.com/office/drawing/2014/main" id="{00000000-0008-0000-1000-00006F020000}"/>
            </a:ext>
          </a:extLst>
        </xdr:cNvPr>
        <xdr:cNvSpPr/>
      </xdr:nvSpPr>
      <xdr:spPr>
        <a:xfrm>
          <a:off x="19157950" y="142703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63500</xdr:rowOff>
    </xdr:from>
    <xdr:to>
      <xdr:col>116</xdr:col>
      <xdr:colOff>63500</xdr:colOff>
      <xdr:row>85</xdr:row>
      <xdr:rowOff>66675</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flipV="1">
          <a:off x="19202400" y="14316710"/>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17145</xdr:rowOff>
    </xdr:from>
    <xdr:to>
      <xdr:col>107</xdr:col>
      <xdr:colOff>101600</xdr:colOff>
      <xdr:row>85</xdr:row>
      <xdr:rowOff>116205</xdr:rowOff>
    </xdr:to>
    <xdr:sp macro="" textlink="">
      <xdr:nvSpPr>
        <xdr:cNvPr id="625" name="楕円 624">
          <a:extLst>
            <a:ext uri="{FF2B5EF4-FFF2-40B4-BE49-F238E27FC236}">
              <a16:creationId xmlns:a16="http://schemas.microsoft.com/office/drawing/2014/main" id="{00000000-0008-0000-1000-000071020000}"/>
            </a:ext>
          </a:extLst>
        </xdr:cNvPr>
        <xdr:cNvSpPr/>
      </xdr:nvSpPr>
      <xdr:spPr>
        <a:xfrm>
          <a:off x="18345150" y="142703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66675</xdr:rowOff>
    </xdr:from>
    <xdr:to>
      <xdr:col>111</xdr:col>
      <xdr:colOff>171450</xdr:colOff>
      <xdr:row>85</xdr:row>
      <xdr:rowOff>66675</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a:off x="18395950" y="143198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18415</xdr:rowOff>
    </xdr:from>
    <xdr:to>
      <xdr:col>102</xdr:col>
      <xdr:colOff>165100</xdr:colOff>
      <xdr:row>85</xdr:row>
      <xdr:rowOff>117475</xdr:rowOff>
    </xdr:to>
    <xdr:sp macro="" textlink="">
      <xdr:nvSpPr>
        <xdr:cNvPr id="627" name="楕円 626">
          <a:extLst>
            <a:ext uri="{FF2B5EF4-FFF2-40B4-BE49-F238E27FC236}">
              <a16:creationId xmlns:a16="http://schemas.microsoft.com/office/drawing/2014/main" id="{00000000-0008-0000-1000-000073020000}"/>
            </a:ext>
          </a:extLst>
        </xdr:cNvPr>
        <xdr:cNvSpPr/>
      </xdr:nvSpPr>
      <xdr:spPr>
        <a:xfrm>
          <a:off x="17551400" y="14271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66675</xdr:rowOff>
    </xdr:from>
    <xdr:to>
      <xdr:col>107</xdr:col>
      <xdr:colOff>50800</xdr:colOff>
      <xdr:row>85</xdr:row>
      <xdr:rowOff>68580</xdr:rowOff>
    </xdr:to>
    <xdr:cxnSp macro="">
      <xdr:nvCxnSpPr>
        <xdr:cNvPr id="628" name="直線コネクタ 627">
          <a:extLst>
            <a:ext uri="{FF2B5EF4-FFF2-40B4-BE49-F238E27FC236}">
              <a16:creationId xmlns:a16="http://schemas.microsoft.com/office/drawing/2014/main" id="{00000000-0008-0000-1000-000074020000}"/>
            </a:ext>
          </a:extLst>
        </xdr:cNvPr>
        <xdr:cNvCxnSpPr/>
      </xdr:nvCxnSpPr>
      <xdr:spPr>
        <a:xfrm flipV="1">
          <a:off x="17602200" y="1431988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20955</xdr:rowOff>
    </xdr:from>
    <xdr:to>
      <xdr:col>98</xdr:col>
      <xdr:colOff>38100</xdr:colOff>
      <xdr:row>85</xdr:row>
      <xdr:rowOff>120015</xdr:rowOff>
    </xdr:to>
    <xdr:sp macro="" textlink="">
      <xdr:nvSpPr>
        <xdr:cNvPr id="629" name="楕円 628">
          <a:extLst>
            <a:ext uri="{FF2B5EF4-FFF2-40B4-BE49-F238E27FC236}">
              <a16:creationId xmlns:a16="http://schemas.microsoft.com/office/drawing/2014/main" id="{00000000-0008-0000-1000-000075020000}"/>
            </a:ext>
          </a:extLst>
        </xdr:cNvPr>
        <xdr:cNvSpPr/>
      </xdr:nvSpPr>
      <xdr:spPr>
        <a:xfrm>
          <a:off x="16757650" y="142741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68580</xdr:rowOff>
    </xdr:from>
    <xdr:to>
      <xdr:col>102</xdr:col>
      <xdr:colOff>114300</xdr:colOff>
      <xdr:row>85</xdr:row>
      <xdr:rowOff>71120</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flipV="1">
          <a:off x="16802100" y="1432179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120650</xdr:rowOff>
    </xdr:from>
    <xdr:ext cx="469900" cy="253365"/>
    <xdr:sp macro="" textlink="">
      <xdr:nvSpPr>
        <xdr:cNvPr id="631" name="n_1aveValue【消防施設】&#10;一人当たり面積">
          <a:extLst>
            <a:ext uri="{FF2B5EF4-FFF2-40B4-BE49-F238E27FC236}">
              <a16:creationId xmlns:a16="http://schemas.microsoft.com/office/drawing/2014/main" id="{00000000-0008-0000-1000-000077020000}"/>
            </a:ext>
          </a:extLst>
        </xdr:cNvPr>
        <xdr:cNvSpPr txBox="1"/>
      </xdr:nvSpPr>
      <xdr:spPr>
        <a:xfrm>
          <a:off x="18980150" y="13870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123190</xdr:rowOff>
    </xdr:from>
    <xdr:ext cx="469900" cy="247650"/>
    <xdr:sp macro="" textlink="">
      <xdr:nvSpPr>
        <xdr:cNvPr id="632" name="n_2aveValue【消防施設】&#10;一人当たり面積">
          <a:extLst>
            <a:ext uri="{FF2B5EF4-FFF2-40B4-BE49-F238E27FC236}">
              <a16:creationId xmlns:a16="http://schemas.microsoft.com/office/drawing/2014/main" id="{00000000-0008-0000-1000-000078020000}"/>
            </a:ext>
          </a:extLst>
        </xdr:cNvPr>
        <xdr:cNvSpPr txBox="1"/>
      </xdr:nvSpPr>
      <xdr:spPr>
        <a:xfrm>
          <a:off x="18180050" y="1387348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116840</xdr:rowOff>
    </xdr:from>
    <xdr:ext cx="469900" cy="253365"/>
    <xdr:sp macro="" textlink="">
      <xdr:nvSpPr>
        <xdr:cNvPr id="633" name="n_3aveValue【消防施設】&#10;一人当たり面積">
          <a:extLst>
            <a:ext uri="{FF2B5EF4-FFF2-40B4-BE49-F238E27FC236}">
              <a16:creationId xmlns:a16="http://schemas.microsoft.com/office/drawing/2014/main" id="{00000000-0008-0000-1000-000079020000}"/>
            </a:ext>
          </a:extLst>
        </xdr:cNvPr>
        <xdr:cNvSpPr txBox="1"/>
      </xdr:nvSpPr>
      <xdr:spPr>
        <a:xfrm>
          <a:off x="17386300" y="13867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125730</xdr:rowOff>
    </xdr:from>
    <xdr:ext cx="469900" cy="247650"/>
    <xdr:sp macro="" textlink="">
      <xdr:nvSpPr>
        <xdr:cNvPr id="634" name="n_4aveValue【消防施設】&#10;一人当たり面積">
          <a:extLst>
            <a:ext uri="{FF2B5EF4-FFF2-40B4-BE49-F238E27FC236}">
              <a16:creationId xmlns:a16="http://schemas.microsoft.com/office/drawing/2014/main" id="{00000000-0008-0000-1000-00007A020000}"/>
            </a:ext>
          </a:extLst>
        </xdr:cNvPr>
        <xdr:cNvSpPr txBox="1"/>
      </xdr:nvSpPr>
      <xdr:spPr>
        <a:xfrm>
          <a:off x="16592550" y="1387602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107315</xdr:rowOff>
    </xdr:from>
    <xdr:ext cx="469900" cy="247650"/>
    <xdr:sp macro="" textlink="">
      <xdr:nvSpPr>
        <xdr:cNvPr id="635" name="n_1mainValue【消防施設】&#10;一人当たり面積">
          <a:extLst>
            <a:ext uri="{FF2B5EF4-FFF2-40B4-BE49-F238E27FC236}">
              <a16:creationId xmlns:a16="http://schemas.microsoft.com/office/drawing/2014/main" id="{00000000-0008-0000-1000-00007B020000}"/>
            </a:ext>
          </a:extLst>
        </xdr:cNvPr>
        <xdr:cNvSpPr txBox="1"/>
      </xdr:nvSpPr>
      <xdr:spPr>
        <a:xfrm>
          <a:off x="18980150" y="143605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107315</xdr:rowOff>
    </xdr:from>
    <xdr:ext cx="469900" cy="247650"/>
    <xdr:sp macro="" textlink="">
      <xdr:nvSpPr>
        <xdr:cNvPr id="636" name="n_2mainValue【消防施設】&#10;一人当たり面積">
          <a:extLst>
            <a:ext uri="{FF2B5EF4-FFF2-40B4-BE49-F238E27FC236}">
              <a16:creationId xmlns:a16="http://schemas.microsoft.com/office/drawing/2014/main" id="{00000000-0008-0000-1000-00007C020000}"/>
            </a:ext>
          </a:extLst>
        </xdr:cNvPr>
        <xdr:cNvSpPr txBox="1"/>
      </xdr:nvSpPr>
      <xdr:spPr>
        <a:xfrm>
          <a:off x="18180050" y="1436052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109220</xdr:rowOff>
    </xdr:from>
    <xdr:ext cx="469900" cy="247650"/>
    <xdr:sp macro="" textlink="">
      <xdr:nvSpPr>
        <xdr:cNvPr id="637" name="n_3mainValue【消防施設】&#10;一人当たり面積">
          <a:extLst>
            <a:ext uri="{FF2B5EF4-FFF2-40B4-BE49-F238E27FC236}">
              <a16:creationId xmlns:a16="http://schemas.microsoft.com/office/drawing/2014/main" id="{00000000-0008-0000-1000-00007D020000}"/>
            </a:ext>
          </a:extLst>
        </xdr:cNvPr>
        <xdr:cNvSpPr txBox="1"/>
      </xdr:nvSpPr>
      <xdr:spPr>
        <a:xfrm>
          <a:off x="17386300" y="1436243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111760</xdr:rowOff>
    </xdr:from>
    <xdr:ext cx="469900" cy="253365"/>
    <xdr:sp macro="" textlink="">
      <xdr:nvSpPr>
        <xdr:cNvPr id="638" name="n_4mainValue【消防施設】&#10;一人当たり面積">
          <a:extLst>
            <a:ext uri="{FF2B5EF4-FFF2-40B4-BE49-F238E27FC236}">
              <a16:creationId xmlns:a16="http://schemas.microsoft.com/office/drawing/2014/main" id="{00000000-0008-0000-1000-00007E020000}"/>
            </a:ext>
          </a:extLst>
        </xdr:cNvPr>
        <xdr:cNvSpPr txBox="1"/>
      </xdr:nvSpPr>
      <xdr:spPr>
        <a:xfrm>
          <a:off x="16592550" y="14364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1000-00007F020000}"/>
            </a:ext>
          </a:extLst>
        </xdr:cNvPr>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1000-000080020000}"/>
            </a:ext>
          </a:extLst>
        </xdr:cNvPr>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1000-000081020000}"/>
            </a:ext>
          </a:extLst>
        </xdr:cNvPr>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1000-000082020000}"/>
            </a:ext>
          </a:extLst>
        </xdr:cNvPr>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1000-000083020000}"/>
            </a:ext>
          </a:extLst>
        </xdr:cNvPr>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1000-000084020000}"/>
            </a:ext>
          </a:extLst>
        </xdr:cNvPr>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1000-000085020000}"/>
            </a:ext>
          </a:extLst>
        </xdr:cNvPr>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1000-000086020000}"/>
            </a:ext>
          </a:extLst>
        </xdr:cNvPr>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47" name="テキスト ボックス 646">
          <a:extLst>
            <a:ext uri="{FF2B5EF4-FFF2-40B4-BE49-F238E27FC236}">
              <a16:creationId xmlns:a16="http://schemas.microsoft.com/office/drawing/2014/main" id="{00000000-0008-0000-1000-000087020000}"/>
            </a:ext>
          </a:extLst>
        </xdr:cNvPr>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648" name="直線コネクタ 647">
          <a:extLst>
            <a:ext uri="{FF2B5EF4-FFF2-40B4-BE49-F238E27FC236}">
              <a16:creationId xmlns:a16="http://schemas.microsoft.com/office/drawing/2014/main" id="{00000000-0008-0000-1000-000088020000}"/>
            </a:ext>
          </a:extLst>
        </xdr:cNvPr>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1645" cy="259080"/>
    <xdr:sp macro="" textlink="">
      <xdr:nvSpPr>
        <xdr:cNvPr id="649" name="テキスト ボックス 648">
          <a:extLst>
            <a:ext uri="{FF2B5EF4-FFF2-40B4-BE49-F238E27FC236}">
              <a16:creationId xmlns:a16="http://schemas.microsoft.com/office/drawing/2014/main" id="{00000000-0008-0000-1000-000089020000}"/>
            </a:ext>
          </a:extLst>
        </xdr:cNvPr>
        <xdr:cNvSpPr txBox="1"/>
      </xdr:nvSpPr>
      <xdr:spPr>
        <a:xfrm>
          <a:off x="10797540" y="18564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171450</xdr:colOff>
      <xdr:row>108</xdr:row>
      <xdr:rowOff>152400</xdr:rowOff>
    </xdr:to>
    <xdr:cxnSp macro="">
      <xdr:nvCxnSpPr>
        <xdr:cNvPr id="650" name="直線コネクタ 649">
          <a:extLst>
            <a:ext uri="{FF2B5EF4-FFF2-40B4-BE49-F238E27FC236}">
              <a16:creationId xmlns:a16="http://schemas.microsoft.com/office/drawing/2014/main" id="{00000000-0008-0000-1000-00008A020000}"/>
            </a:ext>
          </a:extLst>
        </xdr:cNvPr>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1645" cy="259080"/>
    <xdr:sp macro="" textlink="">
      <xdr:nvSpPr>
        <xdr:cNvPr id="651" name="テキスト ボックス 650">
          <a:extLst>
            <a:ext uri="{FF2B5EF4-FFF2-40B4-BE49-F238E27FC236}">
              <a16:creationId xmlns:a16="http://schemas.microsoft.com/office/drawing/2014/main" id="{00000000-0008-0000-1000-00008B020000}"/>
            </a:ext>
          </a:extLst>
        </xdr:cNvPr>
        <xdr:cNvSpPr txBox="1"/>
      </xdr:nvSpPr>
      <xdr:spPr>
        <a:xfrm>
          <a:off x="10797540" y="18183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171450</xdr:colOff>
      <xdr:row>106</xdr:row>
      <xdr:rowOff>114300</xdr:rowOff>
    </xdr:to>
    <xdr:cxnSp macro="">
      <xdr:nvCxnSpPr>
        <xdr:cNvPr id="652" name="直線コネクタ 651">
          <a:extLst>
            <a:ext uri="{FF2B5EF4-FFF2-40B4-BE49-F238E27FC236}">
              <a16:creationId xmlns:a16="http://schemas.microsoft.com/office/drawing/2014/main" id="{00000000-0008-0000-1000-00008C020000}"/>
            </a:ext>
          </a:extLst>
        </xdr:cNvPr>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397510" cy="253365"/>
    <xdr:sp macro="" textlink="">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10842625" y="17802860"/>
          <a:ext cx="397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171450</xdr:colOff>
      <xdr:row>104</xdr:row>
      <xdr:rowOff>76200</xdr:rowOff>
    </xdr:to>
    <xdr:cxnSp macro="">
      <xdr:nvCxnSpPr>
        <xdr:cNvPr id="654" name="直線コネクタ 653">
          <a:extLst>
            <a:ext uri="{FF2B5EF4-FFF2-40B4-BE49-F238E27FC236}">
              <a16:creationId xmlns:a16="http://schemas.microsoft.com/office/drawing/2014/main" id="{00000000-0008-0000-1000-00008E020000}"/>
            </a:ext>
          </a:extLst>
        </xdr:cNvPr>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397510" cy="259080"/>
    <xdr:sp macro="" textlink="">
      <xdr:nvSpPr>
        <xdr:cNvPr id="655" name="テキスト ボックス 654">
          <a:extLst>
            <a:ext uri="{FF2B5EF4-FFF2-40B4-BE49-F238E27FC236}">
              <a16:creationId xmlns:a16="http://schemas.microsoft.com/office/drawing/2014/main" id="{00000000-0008-0000-1000-00008F020000}"/>
            </a:ext>
          </a:extLst>
        </xdr:cNvPr>
        <xdr:cNvSpPr txBox="1"/>
      </xdr:nvSpPr>
      <xdr:spPr>
        <a:xfrm>
          <a:off x="10842625" y="1742186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171450</xdr:colOff>
      <xdr:row>102</xdr:row>
      <xdr:rowOff>38100</xdr:rowOff>
    </xdr:to>
    <xdr:cxnSp macro="">
      <xdr:nvCxnSpPr>
        <xdr:cNvPr id="656" name="直線コネクタ 655">
          <a:extLst>
            <a:ext uri="{FF2B5EF4-FFF2-40B4-BE49-F238E27FC236}">
              <a16:creationId xmlns:a16="http://schemas.microsoft.com/office/drawing/2014/main" id="{00000000-0008-0000-1000-000090020000}"/>
            </a:ext>
          </a:extLst>
        </xdr:cNvPr>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397510" cy="259080"/>
    <xdr:sp macro="" textlink="">
      <xdr:nvSpPr>
        <xdr:cNvPr id="657" name="テキスト ボックス 656">
          <a:extLst>
            <a:ext uri="{FF2B5EF4-FFF2-40B4-BE49-F238E27FC236}">
              <a16:creationId xmlns:a16="http://schemas.microsoft.com/office/drawing/2014/main" id="{00000000-0008-0000-1000-000091020000}"/>
            </a:ext>
          </a:extLst>
        </xdr:cNvPr>
        <xdr:cNvSpPr txBox="1"/>
      </xdr:nvSpPr>
      <xdr:spPr>
        <a:xfrm>
          <a:off x="10842625" y="17040860"/>
          <a:ext cx="397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171450</xdr:colOff>
      <xdr:row>100</xdr:row>
      <xdr:rowOff>0</xdr:rowOff>
    </xdr:to>
    <xdr:cxnSp macro="">
      <xdr:nvCxnSpPr>
        <xdr:cNvPr id="658" name="直線コネクタ 657">
          <a:extLst>
            <a:ext uri="{FF2B5EF4-FFF2-40B4-BE49-F238E27FC236}">
              <a16:creationId xmlns:a16="http://schemas.microsoft.com/office/drawing/2014/main" id="{00000000-0008-0000-1000-000092020000}"/>
            </a:ext>
          </a:extLst>
        </xdr:cNvPr>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9090" cy="253365"/>
    <xdr:sp macro="" textlink="">
      <xdr:nvSpPr>
        <xdr:cNvPr id="659" name="テキスト ボックス 658">
          <a:extLst>
            <a:ext uri="{FF2B5EF4-FFF2-40B4-BE49-F238E27FC236}">
              <a16:creationId xmlns:a16="http://schemas.microsoft.com/office/drawing/2014/main" id="{00000000-0008-0000-1000-000093020000}"/>
            </a:ext>
          </a:extLst>
        </xdr:cNvPr>
        <xdr:cNvSpPr txBox="1"/>
      </xdr:nvSpPr>
      <xdr:spPr>
        <a:xfrm>
          <a:off x="10906760" y="16659860"/>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660" name="直線コネクタ 659">
          <a:extLst>
            <a:ext uri="{FF2B5EF4-FFF2-40B4-BE49-F238E27FC236}">
              <a16:creationId xmlns:a16="http://schemas.microsoft.com/office/drawing/2014/main" id="{00000000-0008-0000-1000-000094020000}"/>
            </a:ext>
          </a:extLst>
        </xdr:cNvPr>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00000000-0008-0000-1000-000095020000}"/>
            </a:ext>
          </a:extLst>
        </xdr:cNvPr>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662" name="直線コネクタ 661">
          <a:extLst>
            <a:ext uri="{FF2B5EF4-FFF2-40B4-BE49-F238E27FC236}">
              <a16:creationId xmlns:a16="http://schemas.microsoft.com/office/drawing/2014/main" id="{00000000-0008-0000-1000-000096020000}"/>
            </a:ext>
          </a:extLst>
        </xdr:cNvPr>
        <xdr:cNvCxnSpPr/>
      </xdr:nvCxnSpPr>
      <xdr:spPr>
        <a:xfrm flipV="1">
          <a:off x="14699615" y="168021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4185" cy="259080"/>
    <xdr:sp macro="" textlink="">
      <xdr:nvSpPr>
        <xdr:cNvPr id="663" name="【庁舎】&#10;有形固定資産減価償却率最小値テキスト">
          <a:extLst>
            <a:ext uri="{FF2B5EF4-FFF2-40B4-BE49-F238E27FC236}">
              <a16:creationId xmlns:a16="http://schemas.microsoft.com/office/drawing/2014/main" id="{00000000-0008-0000-1000-000097020000}"/>
            </a:ext>
          </a:extLst>
        </xdr:cNvPr>
        <xdr:cNvSpPr txBox="1"/>
      </xdr:nvSpPr>
      <xdr:spPr>
        <a:xfrm>
          <a:off x="14738350" y="180759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id="{00000000-0008-0000-1000-000098020000}"/>
            </a:ext>
          </a:extLst>
        </xdr:cNvPr>
        <xdr:cNvCxnSpPr/>
      </xdr:nvCxnSpPr>
      <xdr:spPr>
        <a:xfrm>
          <a:off x="14611350" y="1807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34645" cy="259080"/>
    <xdr:sp macro="" textlink="">
      <xdr:nvSpPr>
        <xdr:cNvPr id="665" name="【庁舎】&#10;有形固定資産減価償却率最大値テキスト">
          <a:extLst>
            <a:ext uri="{FF2B5EF4-FFF2-40B4-BE49-F238E27FC236}">
              <a16:creationId xmlns:a16="http://schemas.microsoft.com/office/drawing/2014/main" id="{00000000-0008-0000-1000-000099020000}"/>
            </a:ext>
          </a:extLst>
        </xdr:cNvPr>
        <xdr:cNvSpPr txBox="1"/>
      </xdr:nvSpPr>
      <xdr:spPr>
        <a:xfrm>
          <a:off x="14738350" y="1657731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id="{00000000-0008-0000-1000-00009A020000}"/>
            </a:ext>
          </a:extLst>
        </xdr:cNvPr>
        <xdr:cNvCxnSpPr/>
      </xdr:nvCxnSpPr>
      <xdr:spPr>
        <a:xfrm>
          <a:off x="1461135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127000</xdr:rowOff>
    </xdr:from>
    <xdr:ext cx="399415" cy="259080"/>
    <xdr:sp macro="" textlink="">
      <xdr:nvSpPr>
        <xdr:cNvPr id="667" name="【庁舎】&#10;有形固定資産減価償却率平均値テキスト">
          <a:extLst>
            <a:ext uri="{FF2B5EF4-FFF2-40B4-BE49-F238E27FC236}">
              <a16:creationId xmlns:a16="http://schemas.microsoft.com/office/drawing/2014/main" id="{00000000-0008-0000-1000-00009B020000}"/>
            </a:ext>
          </a:extLst>
        </xdr:cNvPr>
        <xdr:cNvSpPr txBox="1"/>
      </xdr:nvSpPr>
      <xdr:spPr>
        <a:xfrm>
          <a:off x="14738350" y="17272000"/>
          <a:ext cx="399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104140</xdr:rowOff>
    </xdr:from>
    <xdr:to>
      <xdr:col>85</xdr:col>
      <xdr:colOff>171450</xdr:colOff>
      <xdr:row>104</xdr:row>
      <xdr:rowOff>34290</xdr:rowOff>
    </xdr:to>
    <xdr:sp macro="" textlink="">
      <xdr:nvSpPr>
        <xdr:cNvPr id="668" name="フローチャート: 判断 667">
          <a:extLst>
            <a:ext uri="{FF2B5EF4-FFF2-40B4-BE49-F238E27FC236}">
              <a16:creationId xmlns:a16="http://schemas.microsoft.com/office/drawing/2014/main" id="{00000000-0008-0000-1000-00009C020000}"/>
            </a:ext>
          </a:extLst>
        </xdr:cNvPr>
        <xdr:cNvSpPr/>
      </xdr:nvSpPr>
      <xdr:spPr>
        <a:xfrm>
          <a:off x="14649450" y="174205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69" name="フローチャート: 判断 668">
          <a:extLst>
            <a:ext uri="{FF2B5EF4-FFF2-40B4-BE49-F238E27FC236}">
              <a16:creationId xmlns:a16="http://schemas.microsoft.com/office/drawing/2014/main" id="{00000000-0008-0000-1000-00009D020000}"/>
            </a:ext>
          </a:extLst>
        </xdr:cNvPr>
        <xdr:cNvSpPr/>
      </xdr:nvSpPr>
      <xdr:spPr>
        <a:xfrm>
          <a:off x="1388745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162560</xdr:rowOff>
    </xdr:from>
    <xdr:to>
      <xdr:col>76</xdr:col>
      <xdr:colOff>165100</xdr:colOff>
      <xdr:row>104</xdr:row>
      <xdr:rowOff>92710</xdr:rowOff>
    </xdr:to>
    <xdr:sp macro="" textlink="">
      <xdr:nvSpPr>
        <xdr:cNvPr id="670" name="フローチャート: 判断 669">
          <a:extLst>
            <a:ext uri="{FF2B5EF4-FFF2-40B4-BE49-F238E27FC236}">
              <a16:creationId xmlns:a16="http://schemas.microsoft.com/office/drawing/2014/main" id="{00000000-0008-0000-1000-00009E020000}"/>
            </a:ext>
          </a:extLst>
        </xdr:cNvPr>
        <xdr:cNvSpPr/>
      </xdr:nvSpPr>
      <xdr:spPr>
        <a:xfrm>
          <a:off x="1309370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1" name="フローチャート: 判断 670">
          <a:extLst>
            <a:ext uri="{FF2B5EF4-FFF2-40B4-BE49-F238E27FC236}">
              <a16:creationId xmlns:a16="http://schemas.microsoft.com/office/drawing/2014/main" id="{00000000-0008-0000-1000-00009F020000}"/>
            </a:ext>
          </a:extLst>
        </xdr:cNvPr>
        <xdr:cNvSpPr/>
      </xdr:nvSpPr>
      <xdr:spPr>
        <a:xfrm>
          <a:off x="12299950" y="17442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143510</xdr:rowOff>
    </xdr:from>
    <xdr:to>
      <xdr:col>67</xdr:col>
      <xdr:colOff>101600</xdr:colOff>
      <xdr:row>104</xdr:row>
      <xdr:rowOff>73660</xdr:rowOff>
    </xdr:to>
    <xdr:sp macro="" textlink="">
      <xdr:nvSpPr>
        <xdr:cNvPr id="672" name="フローチャート: 判断 671">
          <a:extLst>
            <a:ext uri="{FF2B5EF4-FFF2-40B4-BE49-F238E27FC236}">
              <a16:creationId xmlns:a16="http://schemas.microsoft.com/office/drawing/2014/main" id="{00000000-0008-0000-1000-0000A0020000}"/>
            </a:ext>
          </a:extLst>
        </xdr:cNvPr>
        <xdr:cNvSpPr/>
      </xdr:nvSpPr>
      <xdr:spPr>
        <a:xfrm>
          <a:off x="1148715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3" name="テキスト ボックス 672">
          <a:extLst>
            <a:ext uri="{FF2B5EF4-FFF2-40B4-BE49-F238E27FC236}">
              <a16:creationId xmlns:a16="http://schemas.microsoft.com/office/drawing/2014/main" id="{00000000-0008-0000-1000-0000A1020000}"/>
            </a:ext>
          </a:extLst>
        </xdr:cNvPr>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6285" cy="259080"/>
    <xdr:sp macro="" textlink="">
      <xdr:nvSpPr>
        <xdr:cNvPr id="674" name="テキスト ボックス 673">
          <a:extLst>
            <a:ext uri="{FF2B5EF4-FFF2-40B4-BE49-F238E27FC236}">
              <a16:creationId xmlns:a16="http://schemas.microsoft.com/office/drawing/2014/main" id="{00000000-0008-0000-1000-0000A2020000}"/>
            </a:ext>
          </a:extLst>
        </xdr:cNvPr>
        <xdr:cNvSpPr txBox="1"/>
      </xdr:nvSpPr>
      <xdr:spPr>
        <a:xfrm>
          <a:off x="13766800" y="187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5" name="テキスト ボックス 674">
          <a:extLst>
            <a:ext uri="{FF2B5EF4-FFF2-40B4-BE49-F238E27FC236}">
              <a16:creationId xmlns:a16="http://schemas.microsoft.com/office/drawing/2014/main" id="{00000000-0008-0000-1000-0000A3020000}"/>
            </a:ext>
          </a:extLst>
        </xdr:cNvPr>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676" name="テキスト ボックス 675">
          <a:extLst>
            <a:ext uri="{FF2B5EF4-FFF2-40B4-BE49-F238E27FC236}">
              <a16:creationId xmlns:a16="http://schemas.microsoft.com/office/drawing/2014/main" id="{00000000-0008-0000-1000-0000A4020000}"/>
            </a:ext>
          </a:extLst>
        </xdr:cNvPr>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6285" cy="259080"/>
    <xdr:sp macro="" textlink="">
      <xdr:nvSpPr>
        <xdr:cNvPr id="677" name="テキスト ボックス 676">
          <a:extLst>
            <a:ext uri="{FF2B5EF4-FFF2-40B4-BE49-F238E27FC236}">
              <a16:creationId xmlns:a16="http://schemas.microsoft.com/office/drawing/2014/main" id="{00000000-0008-0000-1000-0000A5020000}"/>
            </a:ext>
          </a:extLst>
        </xdr:cNvPr>
        <xdr:cNvSpPr txBox="1"/>
      </xdr:nvSpPr>
      <xdr:spPr>
        <a:xfrm>
          <a:off x="11366500" y="187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88900</xdr:rowOff>
    </xdr:from>
    <xdr:to>
      <xdr:col>85</xdr:col>
      <xdr:colOff>171450</xdr:colOff>
      <xdr:row>105</xdr:row>
      <xdr:rowOff>19050</xdr:rowOff>
    </xdr:to>
    <xdr:sp macro="" textlink="">
      <xdr:nvSpPr>
        <xdr:cNvPr id="678" name="楕円 677">
          <a:extLst>
            <a:ext uri="{FF2B5EF4-FFF2-40B4-BE49-F238E27FC236}">
              <a16:creationId xmlns:a16="http://schemas.microsoft.com/office/drawing/2014/main" id="{00000000-0008-0000-1000-0000A6020000}"/>
            </a:ext>
          </a:extLst>
        </xdr:cNvPr>
        <xdr:cNvSpPr/>
      </xdr:nvSpPr>
      <xdr:spPr>
        <a:xfrm>
          <a:off x="14649450" y="17576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67310</xdr:rowOff>
    </xdr:from>
    <xdr:ext cx="399415" cy="259080"/>
    <xdr:sp macro="" textlink="">
      <xdr:nvSpPr>
        <xdr:cNvPr id="679" name="【庁舎】&#10;有形固定資産減価償却率該当値テキスト">
          <a:extLst>
            <a:ext uri="{FF2B5EF4-FFF2-40B4-BE49-F238E27FC236}">
              <a16:creationId xmlns:a16="http://schemas.microsoft.com/office/drawing/2014/main" id="{00000000-0008-0000-1000-0000A7020000}"/>
            </a:ext>
          </a:extLst>
        </xdr:cNvPr>
        <xdr:cNvSpPr txBox="1"/>
      </xdr:nvSpPr>
      <xdr:spPr>
        <a:xfrm>
          <a:off x="14738350" y="175552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64770</xdr:rowOff>
    </xdr:from>
    <xdr:to>
      <xdr:col>81</xdr:col>
      <xdr:colOff>101600</xdr:colOff>
      <xdr:row>104</xdr:row>
      <xdr:rowOff>166370</xdr:rowOff>
    </xdr:to>
    <xdr:sp macro="" textlink="">
      <xdr:nvSpPr>
        <xdr:cNvPr id="680" name="楕円 679">
          <a:extLst>
            <a:ext uri="{FF2B5EF4-FFF2-40B4-BE49-F238E27FC236}">
              <a16:creationId xmlns:a16="http://schemas.microsoft.com/office/drawing/2014/main" id="{00000000-0008-0000-1000-0000A8020000}"/>
            </a:ext>
          </a:extLst>
        </xdr:cNvPr>
        <xdr:cNvSpPr/>
      </xdr:nvSpPr>
      <xdr:spPr>
        <a:xfrm>
          <a:off x="1388745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115570</xdr:rowOff>
    </xdr:from>
    <xdr:to>
      <xdr:col>85</xdr:col>
      <xdr:colOff>127000</xdr:colOff>
      <xdr:row>104</xdr:row>
      <xdr:rowOff>139700</xdr:rowOff>
    </xdr:to>
    <xdr:cxnSp macro="">
      <xdr:nvCxnSpPr>
        <xdr:cNvPr id="681" name="直線コネクタ 680">
          <a:extLst>
            <a:ext uri="{FF2B5EF4-FFF2-40B4-BE49-F238E27FC236}">
              <a16:creationId xmlns:a16="http://schemas.microsoft.com/office/drawing/2014/main" id="{00000000-0008-0000-1000-0000A9020000}"/>
            </a:ext>
          </a:extLst>
        </xdr:cNvPr>
        <xdr:cNvCxnSpPr/>
      </xdr:nvCxnSpPr>
      <xdr:spPr>
        <a:xfrm>
          <a:off x="13938250" y="1760347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163830</xdr:rowOff>
    </xdr:from>
    <xdr:to>
      <xdr:col>76</xdr:col>
      <xdr:colOff>165100</xdr:colOff>
      <xdr:row>104</xdr:row>
      <xdr:rowOff>93980</xdr:rowOff>
    </xdr:to>
    <xdr:sp macro="" textlink="">
      <xdr:nvSpPr>
        <xdr:cNvPr id="682" name="楕円 681">
          <a:extLst>
            <a:ext uri="{FF2B5EF4-FFF2-40B4-BE49-F238E27FC236}">
              <a16:creationId xmlns:a16="http://schemas.microsoft.com/office/drawing/2014/main" id="{00000000-0008-0000-1000-0000AA020000}"/>
            </a:ext>
          </a:extLst>
        </xdr:cNvPr>
        <xdr:cNvSpPr/>
      </xdr:nvSpPr>
      <xdr:spPr>
        <a:xfrm>
          <a:off x="13093700" y="174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43180</xdr:rowOff>
    </xdr:from>
    <xdr:to>
      <xdr:col>81</xdr:col>
      <xdr:colOff>50800</xdr:colOff>
      <xdr:row>104</xdr:row>
      <xdr:rowOff>115570</xdr:rowOff>
    </xdr:to>
    <xdr:cxnSp macro="">
      <xdr:nvCxnSpPr>
        <xdr:cNvPr id="683" name="直線コネクタ 682">
          <a:extLst>
            <a:ext uri="{FF2B5EF4-FFF2-40B4-BE49-F238E27FC236}">
              <a16:creationId xmlns:a16="http://schemas.microsoft.com/office/drawing/2014/main" id="{00000000-0008-0000-1000-0000AB020000}"/>
            </a:ext>
          </a:extLst>
        </xdr:cNvPr>
        <xdr:cNvCxnSpPr/>
      </xdr:nvCxnSpPr>
      <xdr:spPr>
        <a:xfrm>
          <a:off x="13144500" y="17531080"/>
          <a:ext cx="7937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17780</xdr:rowOff>
    </xdr:from>
    <xdr:to>
      <xdr:col>72</xdr:col>
      <xdr:colOff>38100</xdr:colOff>
      <xdr:row>105</xdr:row>
      <xdr:rowOff>119380</xdr:rowOff>
    </xdr:to>
    <xdr:sp macro="" textlink="">
      <xdr:nvSpPr>
        <xdr:cNvPr id="684" name="楕円 683">
          <a:extLst>
            <a:ext uri="{FF2B5EF4-FFF2-40B4-BE49-F238E27FC236}">
              <a16:creationId xmlns:a16="http://schemas.microsoft.com/office/drawing/2014/main" id="{00000000-0008-0000-1000-0000AC020000}"/>
            </a:ext>
          </a:extLst>
        </xdr:cNvPr>
        <xdr:cNvSpPr/>
      </xdr:nvSpPr>
      <xdr:spPr>
        <a:xfrm>
          <a:off x="12299950" y="17677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104</xdr:row>
      <xdr:rowOff>43180</xdr:rowOff>
    </xdr:from>
    <xdr:to>
      <xdr:col>76</xdr:col>
      <xdr:colOff>114300</xdr:colOff>
      <xdr:row>105</xdr:row>
      <xdr:rowOff>68580</xdr:rowOff>
    </xdr:to>
    <xdr:cxnSp macro="">
      <xdr:nvCxnSpPr>
        <xdr:cNvPr id="685" name="直線コネクタ 684">
          <a:extLst>
            <a:ext uri="{FF2B5EF4-FFF2-40B4-BE49-F238E27FC236}">
              <a16:creationId xmlns:a16="http://schemas.microsoft.com/office/drawing/2014/main" id="{00000000-0008-0000-1000-0000AD020000}"/>
            </a:ext>
          </a:extLst>
        </xdr:cNvPr>
        <xdr:cNvCxnSpPr/>
      </xdr:nvCxnSpPr>
      <xdr:spPr>
        <a:xfrm flipV="1">
          <a:off x="12344400" y="17531080"/>
          <a:ext cx="8001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134620</xdr:rowOff>
    </xdr:from>
    <xdr:to>
      <xdr:col>67</xdr:col>
      <xdr:colOff>101600</xdr:colOff>
      <xdr:row>106</xdr:row>
      <xdr:rowOff>64770</xdr:rowOff>
    </xdr:to>
    <xdr:sp macro="" textlink="">
      <xdr:nvSpPr>
        <xdr:cNvPr id="686" name="楕円 685">
          <a:extLst>
            <a:ext uri="{FF2B5EF4-FFF2-40B4-BE49-F238E27FC236}">
              <a16:creationId xmlns:a16="http://schemas.microsoft.com/office/drawing/2014/main" id="{00000000-0008-0000-1000-0000AE020000}"/>
            </a:ext>
          </a:extLst>
        </xdr:cNvPr>
        <xdr:cNvSpPr/>
      </xdr:nvSpPr>
      <xdr:spPr>
        <a:xfrm>
          <a:off x="1148715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171450</xdr:colOff>
      <xdr:row>106</xdr:row>
      <xdr:rowOff>13970</xdr:rowOff>
    </xdr:to>
    <xdr:cxnSp macro="">
      <xdr:nvCxnSpPr>
        <xdr:cNvPr id="687" name="直線コネクタ 686">
          <a:extLst>
            <a:ext uri="{FF2B5EF4-FFF2-40B4-BE49-F238E27FC236}">
              <a16:creationId xmlns:a16="http://schemas.microsoft.com/office/drawing/2014/main" id="{00000000-0008-0000-1000-0000AF020000}"/>
            </a:ext>
          </a:extLst>
        </xdr:cNvPr>
        <xdr:cNvCxnSpPr/>
      </xdr:nvCxnSpPr>
      <xdr:spPr>
        <a:xfrm flipV="1">
          <a:off x="11537950" y="17727930"/>
          <a:ext cx="80645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74930</xdr:rowOff>
    </xdr:from>
    <xdr:ext cx="399415" cy="253365"/>
    <xdr:sp macro="" textlink="">
      <xdr:nvSpPr>
        <xdr:cNvPr id="688" name="n_1aveValue【庁舎】&#10;有形固定資産減価償却率">
          <a:extLst>
            <a:ext uri="{FF2B5EF4-FFF2-40B4-BE49-F238E27FC236}">
              <a16:creationId xmlns:a16="http://schemas.microsoft.com/office/drawing/2014/main" id="{00000000-0008-0000-1000-0000B0020000}"/>
            </a:ext>
          </a:extLst>
        </xdr:cNvPr>
        <xdr:cNvSpPr txBox="1"/>
      </xdr:nvSpPr>
      <xdr:spPr>
        <a:xfrm>
          <a:off x="13742035" y="172199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109220</xdr:rowOff>
    </xdr:from>
    <xdr:ext cx="399415" cy="253365"/>
    <xdr:sp macro="" textlink="">
      <xdr:nvSpPr>
        <xdr:cNvPr id="689" name="n_2aveValue【庁舎】&#10;有形固定資産減価償却率">
          <a:extLst>
            <a:ext uri="{FF2B5EF4-FFF2-40B4-BE49-F238E27FC236}">
              <a16:creationId xmlns:a16="http://schemas.microsoft.com/office/drawing/2014/main" id="{00000000-0008-0000-1000-0000B1020000}"/>
            </a:ext>
          </a:extLst>
        </xdr:cNvPr>
        <xdr:cNvSpPr txBox="1"/>
      </xdr:nvSpPr>
      <xdr:spPr>
        <a:xfrm>
          <a:off x="12960985" y="172542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72390</xdr:rowOff>
    </xdr:from>
    <xdr:ext cx="405130" cy="259080"/>
    <xdr:sp macro="" textlink="">
      <xdr:nvSpPr>
        <xdr:cNvPr id="690" name="n_3aveValue【庁舎】&#10;有形固定資産減価償却率">
          <a:extLst>
            <a:ext uri="{FF2B5EF4-FFF2-40B4-BE49-F238E27FC236}">
              <a16:creationId xmlns:a16="http://schemas.microsoft.com/office/drawing/2014/main" id="{00000000-0008-0000-1000-0000B2020000}"/>
            </a:ext>
          </a:extLst>
        </xdr:cNvPr>
        <xdr:cNvSpPr txBox="1"/>
      </xdr:nvSpPr>
      <xdr:spPr>
        <a:xfrm>
          <a:off x="12167235" y="1721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90170</xdr:rowOff>
    </xdr:from>
    <xdr:ext cx="399415" cy="259080"/>
    <xdr:sp macro="" textlink="">
      <xdr:nvSpPr>
        <xdr:cNvPr id="691" name="n_4aveValue【庁舎】&#10;有形固定資産減価償却率">
          <a:extLst>
            <a:ext uri="{FF2B5EF4-FFF2-40B4-BE49-F238E27FC236}">
              <a16:creationId xmlns:a16="http://schemas.microsoft.com/office/drawing/2014/main" id="{00000000-0008-0000-1000-0000B3020000}"/>
            </a:ext>
          </a:extLst>
        </xdr:cNvPr>
        <xdr:cNvSpPr txBox="1"/>
      </xdr:nvSpPr>
      <xdr:spPr>
        <a:xfrm>
          <a:off x="11354435" y="172351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157480</xdr:rowOff>
    </xdr:from>
    <xdr:ext cx="399415" cy="253365"/>
    <xdr:sp macro="" textlink="">
      <xdr:nvSpPr>
        <xdr:cNvPr id="692" name="n_1mainValue【庁舎】&#10;有形固定資産減価償却率">
          <a:extLst>
            <a:ext uri="{FF2B5EF4-FFF2-40B4-BE49-F238E27FC236}">
              <a16:creationId xmlns:a16="http://schemas.microsoft.com/office/drawing/2014/main" id="{00000000-0008-0000-1000-0000B4020000}"/>
            </a:ext>
          </a:extLst>
        </xdr:cNvPr>
        <xdr:cNvSpPr txBox="1"/>
      </xdr:nvSpPr>
      <xdr:spPr>
        <a:xfrm>
          <a:off x="13742035" y="176453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85090</xdr:rowOff>
    </xdr:from>
    <xdr:ext cx="399415" cy="259080"/>
    <xdr:sp macro="" textlink="">
      <xdr:nvSpPr>
        <xdr:cNvPr id="693" name="n_2mainValue【庁舎】&#10;有形固定資産減価償却率">
          <a:extLst>
            <a:ext uri="{FF2B5EF4-FFF2-40B4-BE49-F238E27FC236}">
              <a16:creationId xmlns:a16="http://schemas.microsoft.com/office/drawing/2014/main" id="{00000000-0008-0000-1000-0000B5020000}"/>
            </a:ext>
          </a:extLst>
        </xdr:cNvPr>
        <xdr:cNvSpPr txBox="1"/>
      </xdr:nvSpPr>
      <xdr:spPr>
        <a:xfrm>
          <a:off x="12960985" y="175729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110490</xdr:rowOff>
    </xdr:from>
    <xdr:ext cx="405130" cy="253365"/>
    <xdr:sp macro="" textlink="">
      <xdr:nvSpPr>
        <xdr:cNvPr id="694" name="n_3mainValue【庁舎】&#10;有形固定資産減価償却率">
          <a:extLst>
            <a:ext uri="{FF2B5EF4-FFF2-40B4-BE49-F238E27FC236}">
              <a16:creationId xmlns:a16="http://schemas.microsoft.com/office/drawing/2014/main" id="{00000000-0008-0000-1000-0000B6020000}"/>
            </a:ext>
          </a:extLst>
        </xdr:cNvPr>
        <xdr:cNvSpPr txBox="1"/>
      </xdr:nvSpPr>
      <xdr:spPr>
        <a:xfrm>
          <a:off x="12167235" y="177698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55880</xdr:rowOff>
    </xdr:from>
    <xdr:ext cx="399415" cy="259080"/>
    <xdr:sp macro="" textlink="">
      <xdr:nvSpPr>
        <xdr:cNvPr id="695" name="n_4mainValue【庁舎】&#10;有形固定資産減価償却率">
          <a:extLst>
            <a:ext uri="{FF2B5EF4-FFF2-40B4-BE49-F238E27FC236}">
              <a16:creationId xmlns:a16="http://schemas.microsoft.com/office/drawing/2014/main" id="{00000000-0008-0000-1000-0000B7020000}"/>
            </a:ext>
          </a:extLst>
        </xdr:cNvPr>
        <xdr:cNvSpPr txBox="1"/>
      </xdr:nvSpPr>
      <xdr:spPr>
        <a:xfrm>
          <a:off x="11354435" y="178866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1000-0000B8020000}"/>
            </a:ext>
          </a:extLst>
        </xdr:cNvPr>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1000-0000B9020000}"/>
            </a:ext>
          </a:extLst>
        </xdr:cNvPr>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1000-0000BA020000}"/>
            </a:ext>
          </a:extLst>
        </xdr:cNvPr>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1000-0000BB020000}"/>
            </a:ext>
          </a:extLst>
        </xdr:cNvPr>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1000-0000BC020000}"/>
            </a:ext>
          </a:extLst>
        </xdr:cNvPr>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1000-0000BD020000}"/>
            </a:ext>
          </a:extLst>
        </xdr:cNvPr>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1000-0000BE020000}"/>
            </a:ext>
          </a:extLst>
        </xdr:cNvPr>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1000-0000BF020000}"/>
            </a:ext>
          </a:extLst>
        </xdr:cNvPr>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704" name="テキスト ボックス 703">
          <a:extLst>
            <a:ext uri="{FF2B5EF4-FFF2-40B4-BE49-F238E27FC236}">
              <a16:creationId xmlns:a16="http://schemas.microsoft.com/office/drawing/2014/main" id="{00000000-0008-0000-1000-0000C0020000}"/>
            </a:ext>
          </a:extLst>
        </xdr:cNvPr>
        <xdr:cNvSpPr txBox="1"/>
      </xdr:nvSpPr>
      <xdr:spPr>
        <a:xfrm>
          <a:off x="16440150" y="162306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1000-0000C1020000}"/>
            </a:ext>
          </a:extLst>
        </xdr:cNvPr>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6" name="直線コネクタ 705">
          <a:extLst>
            <a:ext uri="{FF2B5EF4-FFF2-40B4-BE49-F238E27FC236}">
              <a16:creationId xmlns:a16="http://schemas.microsoft.com/office/drawing/2014/main" id="{00000000-0008-0000-1000-0000C2020000}"/>
            </a:ext>
          </a:extLst>
        </xdr:cNvPr>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1645" cy="253365"/>
    <xdr:sp macro="" textlink="">
      <xdr:nvSpPr>
        <xdr:cNvPr id="707" name="テキスト ボックス 706">
          <a:extLst>
            <a:ext uri="{FF2B5EF4-FFF2-40B4-BE49-F238E27FC236}">
              <a16:creationId xmlns:a16="http://schemas.microsoft.com/office/drawing/2014/main" id="{00000000-0008-0000-1000-0000C3020000}"/>
            </a:ext>
          </a:extLst>
        </xdr:cNvPr>
        <xdr:cNvSpPr txBox="1"/>
      </xdr:nvSpPr>
      <xdr:spPr>
        <a:xfrm>
          <a:off x="16048990" y="182384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8" name="直線コネクタ 707">
          <a:extLst>
            <a:ext uri="{FF2B5EF4-FFF2-40B4-BE49-F238E27FC236}">
              <a16:creationId xmlns:a16="http://schemas.microsoft.com/office/drawing/2014/main" id="{00000000-0008-0000-1000-0000C4020000}"/>
            </a:ext>
          </a:extLst>
        </xdr:cNvPr>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1645" cy="259080"/>
    <xdr:sp macro="" textlink="">
      <xdr:nvSpPr>
        <xdr:cNvPr id="709" name="テキスト ボックス 708">
          <a:extLst>
            <a:ext uri="{FF2B5EF4-FFF2-40B4-BE49-F238E27FC236}">
              <a16:creationId xmlns:a16="http://schemas.microsoft.com/office/drawing/2014/main" id="{00000000-0008-0000-1000-0000C5020000}"/>
            </a:ext>
          </a:extLst>
        </xdr:cNvPr>
        <xdr:cNvSpPr txBox="1"/>
      </xdr:nvSpPr>
      <xdr:spPr>
        <a:xfrm>
          <a:off x="16048990" y="179114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0" name="直線コネクタ 709">
          <a:extLst>
            <a:ext uri="{FF2B5EF4-FFF2-40B4-BE49-F238E27FC236}">
              <a16:creationId xmlns:a16="http://schemas.microsoft.com/office/drawing/2014/main" id="{00000000-0008-0000-1000-0000C6020000}"/>
            </a:ext>
          </a:extLst>
        </xdr:cNvPr>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1645" cy="253365"/>
    <xdr:sp macro="" textlink="">
      <xdr:nvSpPr>
        <xdr:cNvPr id="711" name="テキスト ボックス 710">
          <a:extLst>
            <a:ext uri="{FF2B5EF4-FFF2-40B4-BE49-F238E27FC236}">
              <a16:creationId xmlns:a16="http://schemas.microsoft.com/office/drawing/2014/main" id="{00000000-0008-0000-1000-0000C7020000}"/>
            </a:ext>
          </a:extLst>
        </xdr:cNvPr>
        <xdr:cNvSpPr txBox="1"/>
      </xdr:nvSpPr>
      <xdr:spPr>
        <a:xfrm>
          <a:off x="16048990" y="175856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2" name="直線コネクタ 711">
          <a:extLst>
            <a:ext uri="{FF2B5EF4-FFF2-40B4-BE49-F238E27FC236}">
              <a16:creationId xmlns:a16="http://schemas.microsoft.com/office/drawing/2014/main" id="{00000000-0008-0000-1000-0000C8020000}"/>
            </a:ext>
          </a:extLst>
        </xdr:cNvPr>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1645" cy="258445"/>
    <xdr:sp macro="" textlink="">
      <xdr:nvSpPr>
        <xdr:cNvPr id="713" name="テキスト ボックス 712">
          <a:extLst>
            <a:ext uri="{FF2B5EF4-FFF2-40B4-BE49-F238E27FC236}">
              <a16:creationId xmlns:a16="http://schemas.microsoft.com/office/drawing/2014/main" id="{00000000-0008-0000-1000-0000C9020000}"/>
            </a:ext>
          </a:extLst>
        </xdr:cNvPr>
        <xdr:cNvSpPr txBox="1"/>
      </xdr:nvSpPr>
      <xdr:spPr>
        <a:xfrm>
          <a:off x="16048990" y="172586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4" name="直線コネクタ 713">
          <a:extLst>
            <a:ext uri="{FF2B5EF4-FFF2-40B4-BE49-F238E27FC236}">
              <a16:creationId xmlns:a16="http://schemas.microsoft.com/office/drawing/2014/main" id="{00000000-0008-0000-1000-0000CA020000}"/>
            </a:ext>
          </a:extLst>
        </xdr:cNvPr>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1645" cy="259080"/>
    <xdr:sp macro="" textlink="">
      <xdr:nvSpPr>
        <xdr:cNvPr id="715" name="テキスト ボックス 714">
          <a:extLst>
            <a:ext uri="{FF2B5EF4-FFF2-40B4-BE49-F238E27FC236}">
              <a16:creationId xmlns:a16="http://schemas.microsoft.com/office/drawing/2014/main" id="{00000000-0008-0000-1000-0000CB020000}"/>
            </a:ext>
          </a:extLst>
        </xdr:cNvPr>
        <xdr:cNvSpPr txBox="1"/>
      </xdr:nvSpPr>
      <xdr:spPr>
        <a:xfrm>
          <a:off x="16048990" y="169322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1645" cy="253365"/>
    <xdr:sp macro="" textlink="">
      <xdr:nvSpPr>
        <xdr:cNvPr id="717" name="テキスト ボックス 716">
          <a:extLst>
            <a:ext uri="{FF2B5EF4-FFF2-40B4-BE49-F238E27FC236}">
              <a16:creationId xmlns:a16="http://schemas.microsoft.com/office/drawing/2014/main" id="{00000000-0008-0000-1000-0000CD020000}"/>
            </a:ext>
          </a:extLst>
        </xdr:cNvPr>
        <xdr:cNvSpPr txBox="1"/>
      </xdr:nvSpPr>
      <xdr:spPr>
        <a:xfrm>
          <a:off x="16048990" y="166052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1000-0000CE020000}"/>
            </a:ext>
          </a:extLst>
        </xdr:cNvPr>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719" name="テキスト ボックス 718">
          <a:extLst>
            <a:ext uri="{FF2B5EF4-FFF2-40B4-BE49-F238E27FC236}">
              <a16:creationId xmlns:a16="http://schemas.microsoft.com/office/drawing/2014/main" id="{00000000-0008-0000-1000-0000CF020000}"/>
            </a:ext>
          </a:extLst>
        </xdr:cNvPr>
        <xdr:cNvSpPr txBox="1"/>
      </xdr:nvSpPr>
      <xdr:spPr>
        <a:xfrm>
          <a:off x="16048990" y="162788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0000000-0008-0000-1000-0000D0020000}"/>
            </a:ext>
          </a:extLst>
        </xdr:cNvPr>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135255</xdr:rowOff>
    </xdr:from>
    <xdr:to>
      <xdr:col>116</xdr:col>
      <xdr:colOff>62865</xdr:colOff>
      <xdr:row>107</xdr:row>
      <xdr:rowOff>159385</xdr:rowOff>
    </xdr:to>
    <xdr:cxnSp macro="">
      <xdr:nvCxnSpPr>
        <xdr:cNvPr id="721" name="直線コネクタ 720">
          <a:extLst>
            <a:ext uri="{FF2B5EF4-FFF2-40B4-BE49-F238E27FC236}">
              <a16:creationId xmlns:a16="http://schemas.microsoft.com/office/drawing/2014/main" id="{00000000-0008-0000-1000-0000D1020000}"/>
            </a:ext>
          </a:extLst>
        </xdr:cNvPr>
        <xdr:cNvCxnSpPr/>
      </xdr:nvCxnSpPr>
      <xdr:spPr>
        <a:xfrm flipV="1">
          <a:off x="19951065" y="16937355"/>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163195</xdr:rowOff>
    </xdr:from>
    <xdr:ext cx="464185" cy="259080"/>
    <xdr:sp macro="" textlink="">
      <xdr:nvSpPr>
        <xdr:cNvPr id="722" name="【庁舎】&#10;一人当たり面積最小値テキスト">
          <a:extLst>
            <a:ext uri="{FF2B5EF4-FFF2-40B4-BE49-F238E27FC236}">
              <a16:creationId xmlns:a16="http://schemas.microsoft.com/office/drawing/2014/main" id="{00000000-0008-0000-1000-0000D2020000}"/>
            </a:ext>
          </a:extLst>
        </xdr:cNvPr>
        <xdr:cNvSpPr txBox="1"/>
      </xdr:nvSpPr>
      <xdr:spPr>
        <a:xfrm>
          <a:off x="19989800" y="181654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0.201</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159385</xdr:rowOff>
    </xdr:from>
    <xdr:to>
      <xdr:col>116</xdr:col>
      <xdr:colOff>152400</xdr:colOff>
      <xdr:row>107</xdr:row>
      <xdr:rowOff>159385</xdr:rowOff>
    </xdr:to>
    <xdr:cxnSp macro="">
      <xdr:nvCxnSpPr>
        <xdr:cNvPr id="723" name="直線コネクタ 722">
          <a:extLst>
            <a:ext uri="{FF2B5EF4-FFF2-40B4-BE49-F238E27FC236}">
              <a16:creationId xmlns:a16="http://schemas.microsoft.com/office/drawing/2014/main" id="{00000000-0008-0000-1000-0000D3020000}"/>
            </a:ext>
          </a:extLst>
        </xdr:cNvPr>
        <xdr:cNvCxnSpPr/>
      </xdr:nvCxnSpPr>
      <xdr:spPr>
        <a:xfrm>
          <a:off x="19881850" y="18161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81915</xdr:rowOff>
    </xdr:from>
    <xdr:ext cx="464185" cy="259080"/>
    <xdr:sp macro="" textlink="">
      <xdr:nvSpPr>
        <xdr:cNvPr id="724" name="【庁舎】&#10;一人当たり面積最大値テキスト">
          <a:extLst>
            <a:ext uri="{FF2B5EF4-FFF2-40B4-BE49-F238E27FC236}">
              <a16:creationId xmlns:a16="http://schemas.microsoft.com/office/drawing/2014/main" id="{00000000-0008-0000-1000-0000D4020000}"/>
            </a:ext>
          </a:extLst>
        </xdr:cNvPr>
        <xdr:cNvSpPr txBox="1"/>
      </xdr:nvSpPr>
      <xdr:spPr>
        <a:xfrm>
          <a:off x="19989800" y="16712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5" name="直線コネクタ 724">
          <a:extLst>
            <a:ext uri="{FF2B5EF4-FFF2-40B4-BE49-F238E27FC236}">
              <a16:creationId xmlns:a16="http://schemas.microsoft.com/office/drawing/2014/main" id="{00000000-0008-0000-1000-0000D5020000}"/>
            </a:ext>
          </a:extLst>
        </xdr:cNvPr>
        <xdr:cNvCxnSpPr/>
      </xdr:nvCxnSpPr>
      <xdr:spPr>
        <a:xfrm>
          <a:off x="19881850" y="1693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68580</xdr:rowOff>
    </xdr:from>
    <xdr:ext cx="464185" cy="259080"/>
    <xdr:sp macro="" textlink="">
      <xdr:nvSpPr>
        <xdr:cNvPr id="726" name="【庁舎】&#10;一人当たり面積平均値テキスト">
          <a:extLst>
            <a:ext uri="{FF2B5EF4-FFF2-40B4-BE49-F238E27FC236}">
              <a16:creationId xmlns:a16="http://schemas.microsoft.com/office/drawing/2014/main" id="{00000000-0008-0000-1000-0000D6020000}"/>
            </a:ext>
          </a:extLst>
        </xdr:cNvPr>
        <xdr:cNvSpPr txBox="1"/>
      </xdr:nvSpPr>
      <xdr:spPr>
        <a:xfrm>
          <a:off x="19989800" y="1755648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45720</xdr:rowOff>
    </xdr:from>
    <xdr:to>
      <xdr:col>116</xdr:col>
      <xdr:colOff>114300</xdr:colOff>
      <xdr:row>105</xdr:row>
      <xdr:rowOff>147320</xdr:rowOff>
    </xdr:to>
    <xdr:sp macro="" textlink="">
      <xdr:nvSpPr>
        <xdr:cNvPr id="727" name="フローチャート: 判断 726">
          <a:extLst>
            <a:ext uri="{FF2B5EF4-FFF2-40B4-BE49-F238E27FC236}">
              <a16:creationId xmlns:a16="http://schemas.microsoft.com/office/drawing/2014/main" id="{00000000-0008-0000-1000-0000D7020000}"/>
            </a:ext>
          </a:extLst>
        </xdr:cNvPr>
        <xdr:cNvSpPr/>
      </xdr:nvSpPr>
      <xdr:spPr>
        <a:xfrm>
          <a:off x="19900900" y="1770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60960</xdr:rowOff>
    </xdr:from>
    <xdr:to>
      <xdr:col>112</xdr:col>
      <xdr:colOff>38100</xdr:colOff>
      <xdr:row>105</xdr:row>
      <xdr:rowOff>162560</xdr:rowOff>
    </xdr:to>
    <xdr:sp macro="" textlink="">
      <xdr:nvSpPr>
        <xdr:cNvPr id="728" name="フローチャート: 判断 727">
          <a:extLst>
            <a:ext uri="{FF2B5EF4-FFF2-40B4-BE49-F238E27FC236}">
              <a16:creationId xmlns:a16="http://schemas.microsoft.com/office/drawing/2014/main" id="{00000000-0008-0000-1000-0000D8020000}"/>
            </a:ext>
          </a:extLst>
        </xdr:cNvPr>
        <xdr:cNvSpPr/>
      </xdr:nvSpPr>
      <xdr:spPr>
        <a:xfrm>
          <a:off x="19157950" y="1772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111125</xdr:rowOff>
    </xdr:from>
    <xdr:to>
      <xdr:col>107</xdr:col>
      <xdr:colOff>101600</xdr:colOff>
      <xdr:row>106</xdr:row>
      <xdr:rowOff>41275</xdr:rowOff>
    </xdr:to>
    <xdr:sp macro="" textlink="">
      <xdr:nvSpPr>
        <xdr:cNvPr id="729" name="フローチャート: 判断 728">
          <a:extLst>
            <a:ext uri="{FF2B5EF4-FFF2-40B4-BE49-F238E27FC236}">
              <a16:creationId xmlns:a16="http://schemas.microsoft.com/office/drawing/2014/main" id="{00000000-0008-0000-1000-0000D9020000}"/>
            </a:ext>
          </a:extLst>
        </xdr:cNvPr>
        <xdr:cNvSpPr/>
      </xdr:nvSpPr>
      <xdr:spPr>
        <a:xfrm>
          <a:off x="1834515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99060</xdr:rowOff>
    </xdr:from>
    <xdr:to>
      <xdr:col>102</xdr:col>
      <xdr:colOff>165100</xdr:colOff>
      <xdr:row>106</xdr:row>
      <xdr:rowOff>29210</xdr:rowOff>
    </xdr:to>
    <xdr:sp macro="" textlink="">
      <xdr:nvSpPr>
        <xdr:cNvPr id="730" name="フローチャート: 判断 729">
          <a:extLst>
            <a:ext uri="{FF2B5EF4-FFF2-40B4-BE49-F238E27FC236}">
              <a16:creationId xmlns:a16="http://schemas.microsoft.com/office/drawing/2014/main" id="{00000000-0008-0000-1000-0000DA020000}"/>
            </a:ext>
          </a:extLst>
        </xdr:cNvPr>
        <xdr:cNvSpPr/>
      </xdr:nvSpPr>
      <xdr:spPr>
        <a:xfrm>
          <a:off x="17551400" y="1775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112395</xdr:rowOff>
    </xdr:from>
    <xdr:to>
      <xdr:col>98</xdr:col>
      <xdr:colOff>38100</xdr:colOff>
      <xdr:row>105</xdr:row>
      <xdr:rowOff>42545</xdr:rowOff>
    </xdr:to>
    <xdr:sp macro="" textlink="">
      <xdr:nvSpPr>
        <xdr:cNvPr id="731" name="フローチャート: 判断 730">
          <a:extLst>
            <a:ext uri="{FF2B5EF4-FFF2-40B4-BE49-F238E27FC236}">
              <a16:creationId xmlns:a16="http://schemas.microsoft.com/office/drawing/2014/main" id="{00000000-0008-0000-1000-0000DB020000}"/>
            </a:ext>
          </a:extLst>
        </xdr:cNvPr>
        <xdr:cNvSpPr/>
      </xdr:nvSpPr>
      <xdr:spPr>
        <a:xfrm>
          <a:off x="16757650" y="17600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2" name="テキスト ボックス 731">
          <a:extLst>
            <a:ext uri="{FF2B5EF4-FFF2-40B4-BE49-F238E27FC236}">
              <a16:creationId xmlns:a16="http://schemas.microsoft.com/office/drawing/2014/main" id="{00000000-0008-0000-1000-0000DC020000}"/>
            </a:ext>
          </a:extLst>
        </xdr:cNvPr>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733" name="テキスト ボックス 732">
          <a:extLst>
            <a:ext uri="{FF2B5EF4-FFF2-40B4-BE49-F238E27FC236}">
              <a16:creationId xmlns:a16="http://schemas.microsoft.com/office/drawing/2014/main" id="{00000000-0008-0000-1000-0000DD020000}"/>
            </a:ext>
          </a:extLst>
        </xdr:cNvPr>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6285" cy="259080"/>
    <xdr:sp macro="" textlink="">
      <xdr:nvSpPr>
        <xdr:cNvPr id="734" name="テキスト ボックス 733">
          <a:extLst>
            <a:ext uri="{FF2B5EF4-FFF2-40B4-BE49-F238E27FC236}">
              <a16:creationId xmlns:a16="http://schemas.microsoft.com/office/drawing/2014/main" id="{00000000-0008-0000-1000-0000DE020000}"/>
            </a:ext>
          </a:extLst>
        </xdr:cNvPr>
        <xdr:cNvSpPr txBox="1"/>
      </xdr:nvSpPr>
      <xdr:spPr>
        <a:xfrm>
          <a:off x="18224500" y="18704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5" name="テキスト ボックス 734">
          <a:extLst>
            <a:ext uri="{FF2B5EF4-FFF2-40B4-BE49-F238E27FC236}">
              <a16:creationId xmlns:a16="http://schemas.microsoft.com/office/drawing/2014/main" id="{00000000-0008-0000-1000-0000DF020000}"/>
            </a:ext>
          </a:extLst>
        </xdr:cNvPr>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736" name="テキスト ボックス 735">
          <a:extLst>
            <a:ext uri="{FF2B5EF4-FFF2-40B4-BE49-F238E27FC236}">
              <a16:creationId xmlns:a16="http://schemas.microsoft.com/office/drawing/2014/main" id="{00000000-0008-0000-1000-0000E0020000}"/>
            </a:ext>
          </a:extLst>
        </xdr:cNvPr>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126365</xdr:rowOff>
    </xdr:from>
    <xdr:to>
      <xdr:col>116</xdr:col>
      <xdr:colOff>114300</xdr:colOff>
      <xdr:row>107</xdr:row>
      <xdr:rowOff>56515</xdr:rowOff>
    </xdr:to>
    <xdr:sp macro="" textlink="">
      <xdr:nvSpPr>
        <xdr:cNvPr id="737" name="楕円 736">
          <a:extLst>
            <a:ext uri="{FF2B5EF4-FFF2-40B4-BE49-F238E27FC236}">
              <a16:creationId xmlns:a16="http://schemas.microsoft.com/office/drawing/2014/main" id="{00000000-0008-0000-1000-0000E1020000}"/>
            </a:ext>
          </a:extLst>
        </xdr:cNvPr>
        <xdr:cNvSpPr/>
      </xdr:nvSpPr>
      <xdr:spPr>
        <a:xfrm>
          <a:off x="199009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104775</xdr:rowOff>
    </xdr:from>
    <xdr:ext cx="464185" cy="259080"/>
    <xdr:sp macro="" textlink="">
      <xdr:nvSpPr>
        <xdr:cNvPr id="738" name="【庁舎】&#10;一人当たり面積該当値テキスト">
          <a:extLst>
            <a:ext uri="{FF2B5EF4-FFF2-40B4-BE49-F238E27FC236}">
              <a16:creationId xmlns:a16="http://schemas.microsoft.com/office/drawing/2014/main" id="{00000000-0008-0000-1000-0000E2020000}"/>
            </a:ext>
          </a:extLst>
        </xdr:cNvPr>
        <xdr:cNvSpPr txBox="1"/>
      </xdr:nvSpPr>
      <xdr:spPr>
        <a:xfrm>
          <a:off x="19989800" y="179355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133350</xdr:rowOff>
    </xdr:from>
    <xdr:to>
      <xdr:col>112</xdr:col>
      <xdr:colOff>38100</xdr:colOff>
      <xdr:row>107</xdr:row>
      <xdr:rowOff>63500</xdr:rowOff>
    </xdr:to>
    <xdr:sp macro="" textlink="">
      <xdr:nvSpPr>
        <xdr:cNvPr id="739" name="楕円 738">
          <a:extLst>
            <a:ext uri="{FF2B5EF4-FFF2-40B4-BE49-F238E27FC236}">
              <a16:creationId xmlns:a16="http://schemas.microsoft.com/office/drawing/2014/main" id="{00000000-0008-0000-1000-0000E3020000}"/>
            </a:ext>
          </a:extLst>
        </xdr:cNvPr>
        <xdr:cNvSpPr/>
      </xdr:nvSpPr>
      <xdr:spPr>
        <a:xfrm>
          <a:off x="19157950" y="17964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107</xdr:row>
      <xdr:rowOff>6350</xdr:rowOff>
    </xdr:from>
    <xdr:to>
      <xdr:col>116</xdr:col>
      <xdr:colOff>63500</xdr:colOff>
      <xdr:row>107</xdr:row>
      <xdr:rowOff>12700</xdr:rowOff>
    </xdr:to>
    <xdr:cxnSp macro="">
      <xdr:nvCxnSpPr>
        <xdr:cNvPr id="740" name="直線コネクタ 739">
          <a:extLst>
            <a:ext uri="{FF2B5EF4-FFF2-40B4-BE49-F238E27FC236}">
              <a16:creationId xmlns:a16="http://schemas.microsoft.com/office/drawing/2014/main" id="{00000000-0008-0000-1000-0000E4020000}"/>
            </a:ext>
          </a:extLst>
        </xdr:cNvPr>
        <xdr:cNvCxnSpPr/>
      </xdr:nvCxnSpPr>
      <xdr:spPr>
        <a:xfrm flipV="1">
          <a:off x="19202400" y="18008600"/>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136525</xdr:rowOff>
    </xdr:from>
    <xdr:to>
      <xdr:col>107</xdr:col>
      <xdr:colOff>101600</xdr:colOff>
      <xdr:row>107</xdr:row>
      <xdr:rowOff>66675</xdr:rowOff>
    </xdr:to>
    <xdr:sp macro="" textlink="">
      <xdr:nvSpPr>
        <xdr:cNvPr id="741" name="楕円 740">
          <a:extLst>
            <a:ext uri="{FF2B5EF4-FFF2-40B4-BE49-F238E27FC236}">
              <a16:creationId xmlns:a16="http://schemas.microsoft.com/office/drawing/2014/main" id="{00000000-0008-0000-1000-0000E5020000}"/>
            </a:ext>
          </a:extLst>
        </xdr:cNvPr>
        <xdr:cNvSpPr/>
      </xdr:nvSpPr>
      <xdr:spPr>
        <a:xfrm>
          <a:off x="1834515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12700</xdr:rowOff>
    </xdr:from>
    <xdr:to>
      <xdr:col>111</xdr:col>
      <xdr:colOff>171450</xdr:colOff>
      <xdr:row>107</xdr:row>
      <xdr:rowOff>15875</xdr:rowOff>
    </xdr:to>
    <xdr:cxnSp macro="">
      <xdr:nvCxnSpPr>
        <xdr:cNvPr id="742" name="直線コネクタ 741">
          <a:extLst>
            <a:ext uri="{FF2B5EF4-FFF2-40B4-BE49-F238E27FC236}">
              <a16:creationId xmlns:a16="http://schemas.microsoft.com/office/drawing/2014/main" id="{00000000-0008-0000-1000-0000E6020000}"/>
            </a:ext>
          </a:extLst>
        </xdr:cNvPr>
        <xdr:cNvCxnSpPr/>
      </xdr:nvCxnSpPr>
      <xdr:spPr>
        <a:xfrm flipV="1">
          <a:off x="18395950" y="1801495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141605</xdr:rowOff>
    </xdr:from>
    <xdr:to>
      <xdr:col>102</xdr:col>
      <xdr:colOff>165100</xdr:colOff>
      <xdr:row>107</xdr:row>
      <xdr:rowOff>71755</xdr:rowOff>
    </xdr:to>
    <xdr:sp macro="" textlink="">
      <xdr:nvSpPr>
        <xdr:cNvPr id="743" name="楕円 742">
          <a:extLst>
            <a:ext uri="{FF2B5EF4-FFF2-40B4-BE49-F238E27FC236}">
              <a16:creationId xmlns:a16="http://schemas.microsoft.com/office/drawing/2014/main" id="{00000000-0008-0000-1000-0000E7020000}"/>
            </a:ext>
          </a:extLst>
        </xdr:cNvPr>
        <xdr:cNvSpPr/>
      </xdr:nvSpPr>
      <xdr:spPr>
        <a:xfrm>
          <a:off x="175514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15875</xdr:rowOff>
    </xdr:from>
    <xdr:to>
      <xdr:col>107</xdr:col>
      <xdr:colOff>50800</xdr:colOff>
      <xdr:row>107</xdr:row>
      <xdr:rowOff>20955</xdr:rowOff>
    </xdr:to>
    <xdr:cxnSp macro="">
      <xdr:nvCxnSpPr>
        <xdr:cNvPr id="744" name="直線コネクタ 743">
          <a:extLst>
            <a:ext uri="{FF2B5EF4-FFF2-40B4-BE49-F238E27FC236}">
              <a16:creationId xmlns:a16="http://schemas.microsoft.com/office/drawing/2014/main" id="{00000000-0008-0000-1000-0000E8020000}"/>
            </a:ext>
          </a:extLst>
        </xdr:cNvPr>
        <xdr:cNvCxnSpPr/>
      </xdr:nvCxnSpPr>
      <xdr:spPr>
        <a:xfrm flipV="1">
          <a:off x="17602200" y="1801812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143510</xdr:rowOff>
    </xdr:from>
    <xdr:to>
      <xdr:col>98</xdr:col>
      <xdr:colOff>38100</xdr:colOff>
      <xdr:row>107</xdr:row>
      <xdr:rowOff>73025</xdr:rowOff>
    </xdr:to>
    <xdr:sp macro="" textlink="">
      <xdr:nvSpPr>
        <xdr:cNvPr id="745" name="楕円 744">
          <a:extLst>
            <a:ext uri="{FF2B5EF4-FFF2-40B4-BE49-F238E27FC236}">
              <a16:creationId xmlns:a16="http://schemas.microsoft.com/office/drawing/2014/main" id="{00000000-0008-0000-1000-0000E9020000}"/>
            </a:ext>
          </a:extLst>
        </xdr:cNvPr>
        <xdr:cNvSpPr/>
      </xdr:nvSpPr>
      <xdr:spPr>
        <a:xfrm>
          <a:off x="16757650" y="1797431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107</xdr:row>
      <xdr:rowOff>20955</xdr:rowOff>
    </xdr:from>
    <xdr:to>
      <xdr:col>102</xdr:col>
      <xdr:colOff>114300</xdr:colOff>
      <xdr:row>107</xdr:row>
      <xdr:rowOff>22225</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flipV="1">
          <a:off x="16802100" y="1802320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7620</xdr:rowOff>
    </xdr:from>
    <xdr:ext cx="469900" cy="253365"/>
    <xdr:sp macro="" textlink="">
      <xdr:nvSpPr>
        <xdr:cNvPr id="747" name="n_1aveValue【庁舎】&#10;一人当たり面積">
          <a:extLst>
            <a:ext uri="{FF2B5EF4-FFF2-40B4-BE49-F238E27FC236}">
              <a16:creationId xmlns:a16="http://schemas.microsoft.com/office/drawing/2014/main" id="{00000000-0008-0000-1000-0000EB020000}"/>
            </a:ext>
          </a:extLst>
        </xdr:cNvPr>
        <xdr:cNvSpPr txBox="1"/>
      </xdr:nvSpPr>
      <xdr:spPr>
        <a:xfrm>
          <a:off x="18980150" y="17495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57785</xdr:rowOff>
    </xdr:from>
    <xdr:ext cx="469900" cy="259080"/>
    <xdr:sp macro="" textlink="">
      <xdr:nvSpPr>
        <xdr:cNvPr id="748" name="n_2aveValue【庁舎】&#10;一人当たり面積">
          <a:extLst>
            <a:ext uri="{FF2B5EF4-FFF2-40B4-BE49-F238E27FC236}">
              <a16:creationId xmlns:a16="http://schemas.microsoft.com/office/drawing/2014/main" id="{00000000-0008-0000-1000-0000EC020000}"/>
            </a:ext>
          </a:extLst>
        </xdr:cNvPr>
        <xdr:cNvSpPr txBox="1"/>
      </xdr:nvSpPr>
      <xdr:spPr>
        <a:xfrm>
          <a:off x="18180050" y="17545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45720</xdr:rowOff>
    </xdr:from>
    <xdr:ext cx="469900" cy="259080"/>
    <xdr:sp macro="" textlink="">
      <xdr:nvSpPr>
        <xdr:cNvPr id="749" name="n_3aveValue【庁舎】&#10;一人当たり面積">
          <a:extLst>
            <a:ext uri="{FF2B5EF4-FFF2-40B4-BE49-F238E27FC236}">
              <a16:creationId xmlns:a16="http://schemas.microsoft.com/office/drawing/2014/main" id="{00000000-0008-0000-1000-0000ED020000}"/>
            </a:ext>
          </a:extLst>
        </xdr:cNvPr>
        <xdr:cNvSpPr txBox="1"/>
      </xdr:nvSpPr>
      <xdr:spPr>
        <a:xfrm>
          <a:off x="17386300" y="1753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59055</xdr:rowOff>
    </xdr:from>
    <xdr:ext cx="469900" cy="259080"/>
    <xdr:sp macro="" textlink="">
      <xdr:nvSpPr>
        <xdr:cNvPr id="750" name="n_4aveValue【庁舎】&#10;一人当たり面積">
          <a:extLst>
            <a:ext uri="{FF2B5EF4-FFF2-40B4-BE49-F238E27FC236}">
              <a16:creationId xmlns:a16="http://schemas.microsoft.com/office/drawing/2014/main" id="{00000000-0008-0000-1000-0000EE020000}"/>
            </a:ext>
          </a:extLst>
        </xdr:cNvPr>
        <xdr:cNvSpPr txBox="1"/>
      </xdr:nvSpPr>
      <xdr:spPr>
        <a:xfrm>
          <a:off x="16592550" y="1737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54610</xdr:rowOff>
    </xdr:from>
    <xdr:ext cx="469900" cy="253365"/>
    <xdr:sp macro="" textlink="">
      <xdr:nvSpPr>
        <xdr:cNvPr id="751" name="n_1mainValue【庁舎】&#10;一人当たり面積">
          <a:extLst>
            <a:ext uri="{FF2B5EF4-FFF2-40B4-BE49-F238E27FC236}">
              <a16:creationId xmlns:a16="http://schemas.microsoft.com/office/drawing/2014/main" id="{00000000-0008-0000-1000-0000EF020000}"/>
            </a:ext>
          </a:extLst>
        </xdr:cNvPr>
        <xdr:cNvSpPr txBox="1"/>
      </xdr:nvSpPr>
      <xdr:spPr>
        <a:xfrm>
          <a:off x="18980150" y="180568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57785</xdr:rowOff>
    </xdr:from>
    <xdr:ext cx="469900" cy="259080"/>
    <xdr:sp macro="" textlink="">
      <xdr:nvSpPr>
        <xdr:cNvPr id="752" name="n_2mainValue【庁舎】&#10;一人当たり面積">
          <a:extLst>
            <a:ext uri="{FF2B5EF4-FFF2-40B4-BE49-F238E27FC236}">
              <a16:creationId xmlns:a16="http://schemas.microsoft.com/office/drawing/2014/main" id="{00000000-0008-0000-1000-0000F0020000}"/>
            </a:ext>
          </a:extLst>
        </xdr:cNvPr>
        <xdr:cNvSpPr txBox="1"/>
      </xdr:nvSpPr>
      <xdr:spPr>
        <a:xfrm>
          <a:off x="1818005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63500</xdr:rowOff>
    </xdr:from>
    <xdr:ext cx="469900" cy="253365"/>
    <xdr:sp macro="" textlink="">
      <xdr:nvSpPr>
        <xdr:cNvPr id="753" name="n_3mainValue【庁舎】&#10;一人当たり面積">
          <a:extLst>
            <a:ext uri="{FF2B5EF4-FFF2-40B4-BE49-F238E27FC236}">
              <a16:creationId xmlns:a16="http://schemas.microsoft.com/office/drawing/2014/main" id="{00000000-0008-0000-1000-0000F1020000}"/>
            </a:ext>
          </a:extLst>
        </xdr:cNvPr>
        <xdr:cNvSpPr txBox="1"/>
      </xdr:nvSpPr>
      <xdr:spPr>
        <a:xfrm>
          <a:off x="17386300" y="180657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64135</xdr:rowOff>
    </xdr:from>
    <xdr:ext cx="469900" cy="253365"/>
    <xdr:sp macro="" textlink="">
      <xdr:nvSpPr>
        <xdr:cNvPr id="754" name="n_4mainValue【庁舎】&#10;一人当たり面積">
          <a:extLst>
            <a:ext uri="{FF2B5EF4-FFF2-40B4-BE49-F238E27FC236}">
              <a16:creationId xmlns:a16="http://schemas.microsoft.com/office/drawing/2014/main" id="{00000000-0008-0000-1000-0000F2020000}"/>
            </a:ext>
          </a:extLst>
        </xdr:cNvPr>
        <xdr:cNvSpPr txBox="1"/>
      </xdr:nvSpPr>
      <xdr:spPr>
        <a:xfrm>
          <a:off x="16592550" y="180663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1000-0000F3020000}"/>
            </a:ext>
          </a:extLst>
        </xdr:cNvPr>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1000-0000F4020000}"/>
            </a:ext>
          </a:extLst>
        </xdr:cNvPr>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1000-0000F5020000}"/>
            </a:ext>
          </a:extLst>
        </xdr:cNvPr>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体育館、福祉施設である。市民会館については、その機能を備えた複合施設が令和２年度に建設され、その後も施設に係る付帯工事がされたこと等により有形固定資産減価償却率が類似団体と比較して低くなった。また、公民館の除却に伴い、公民館機能部分についての面積が公民館から市民会館になったことから、一人当たり面積が増加した。消防施設については、新築施設（非木造）が２棟のため、有形固定資産減価償却率が全国平均を下回っていると考えられる。その他の施設でも、建替や老朽化による大規模改修等の検討が必要になっているものがあり、今後も町全体で計画的な補修・改修・長寿命化を進め、施設の適切な維持管理を行っていく。</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73025</xdr:rowOff>
    </xdr:from>
    <xdr:to>
      <xdr:col>64</xdr:col>
      <xdr:colOff>12700</xdr:colOff>
      <xdr:row>6</xdr:row>
      <xdr:rowOff>24130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08305"/>
          <a:ext cx="1142174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60325</xdr:rowOff>
    </xdr:from>
    <xdr:to>
      <xdr:col>115</xdr:col>
      <xdr:colOff>25400</xdr:colOff>
      <xdr:row>5</xdr:row>
      <xdr:rowOff>104140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5605"/>
          <a:ext cx="3532505"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85090</xdr:rowOff>
    </xdr:from>
    <xdr:to>
      <xdr:col>115</xdr:col>
      <xdr:colOff>6350</xdr:colOff>
      <xdr:row>5</xdr:row>
      <xdr:rowOff>78740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0370"/>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109220</xdr:rowOff>
    </xdr:from>
    <xdr:to>
      <xdr:col>114</xdr:col>
      <xdr:colOff>184150</xdr:colOff>
      <xdr:row>5</xdr:row>
      <xdr:rowOff>54610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4500"/>
          <a:ext cx="345186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83</xdr:col>
      <xdr:colOff>6350</xdr:colOff>
      <xdr:row>2</xdr:row>
      <xdr:rowOff>60325</xdr:rowOff>
    </xdr:from>
    <xdr:to>
      <xdr:col>95</xdr:col>
      <xdr:colOff>152400</xdr:colOff>
      <xdr:row>5</xdr:row>
      <xdr:rowOff>104140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5605"/>
          <a:ext cx="240919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85090</xdr:rowOff>
    </xdr:from>
    <xdr:to>
      <xdr:col>95</xdr:col>
      <xdr:colOff>133350</xdr:colOff>
      <xdr:row>5</xdr:row>
      <xdr:rowOff>78740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0370"/>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109220</xdr:rowOff>
    </xdr:from>
    <xdr:to>
      <xdr:col>95</xdr:col>
      <xdr:colOff>101600</xdr:colOff>
      <xdr:row>5</xdr:row>
      <xdr:rowOff>54610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4500"/>
          <a:ext cx="230759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49530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02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36830</xdr:rowOff>
    </xdr:from>
    <xdr:to>
      <xdr:col>11</xdr:col>
      <xdr:colOff>44450</xdr:colOff>
      <xdr:row>17</xdr:row>
      <xdr:rowOff>36830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0310"/>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36830</xdr:rowOff>
    </xdr:from>
    <xdr:to>
      <xdr:col>16</xdr:col>
      <xdr:colOff>188595</xdr:colOff>
      <xdr:row>17</xdr:row>
      <xdr:rowOff>36830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0310"/>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6,654
6,569
4.06
4,393,979
4,168,603
224,646
2,557,699
3,594,787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36830</xdr:rowOff>
    </xdr:from>
    <xdr:to>
      <xdr:col>24</xdr:col>
      <xdr:colOff>114300</xdr:colOff>
      <xdr:row>17</xdr:row>
      <xdr:rowOff>36830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0310"/>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54610</xdr:rowOff>
    </xdr:from>
    <xdr:to>
      <xdr:col>34</xdr:col>
      <xdr:colOff>50800</xdr:colOff>
      <xdr:row>13</xdr:row>
      <xdr:rowOff>41910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809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54610</xdr:rowOff>
    </xdr:from>
    <xdr:to>
      <xdr:col>40</xdr:col>
      <xdr:colOff>63500</xdr:colOff>
      <xdr:row>13</xdr:row>
      <xdr:rowOff>41910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809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0.1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54610</xdr:rowOff>
    </xdr:from>
    <xdr:to>
      <xdr:col>43</xdr:col>
      <xdr:colOff>133350</xdr:colOff>
      <xdr:row>13</xdr:row>
      <xdr:rowOff>41910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809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36830</xdr:rowOff>
    </xdr:from>
    <xdr:to>
      <xdr:col>34</xdr:col>
      <xdr:colOff>50800</xdr:colOff>
      <xdr:row>15</xdr:row>
      <xdr:rowOff>151130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8510"/>
          <a:ext cx="1822450" cy="6172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36830</xdr:rowOff>
    </xdr:from>
    <xdr:to>
      <xdr:col>50</xdr:col>
      <xdr:colOff>188595</xdr:colOff>
      <xdr:row>15</xdr:row>
      <xdr:rowOff>151130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8510"/>
          <a:ext cx="3091815" cy="6172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5715</xdr:rowOff>
    </xdr:from>
    <xdr:to>
      <xdr:col>58</xdr:col>
      <xdr:colOff>0</xdr:colOff>
      <xdr:row>13</xdr:row>
      <xdr:rowOff>114935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150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67310</xdr:rowOff>
    </xdr:from>
    <xdr:to>
      <xdr:col>58</xdr:col>
      <xdr:colOff>69850</xdr:colOff>
      <xdr:row>8</xdr:row>
      <xdr:rowOff>146050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079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158750</xdr:rowOff>
    </xdr:from>
    <xdr:to>
      <xdr:col>58</xdr:col>
      <xdr:colOff>69850</xdr:colOff>
      <xdr:row>10</xdr:row>
      <xdr:rowOff>73025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49987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146050</xdr:rowOff>
    </xdr:from>
    <xdr:to>
      <xdr:col>58</xdr:col>
      <xdr:colOff>69850</xdr:colOff>
      <xdr:row>14</xdr:row>
      <xdr:rowOff>96520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2450"/>
          <a:ext cx="1144270"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151130</xdr:rowOff>
    </xdr:from>
    <xdr:to>
      <xdr:col>52</xdr:col>
      <xdr:colOff>69850</xdr:colOff>
      <xdr:row>7</xdr:row>
      <xdr:rowOff>151130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2461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121920</xdr:rowOff>
    </xdr:from>
    <xdr:to>
      <xdr:col>51</xdr:col>
      <xdr:colOff>188595</xdr:colOff>
      <xdr:row>11</xdr:row>
      <xdr:rowOff>91440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79832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121920</xdr:rowOff>
    </xdr:from>
    <xdr:to>
      <xdr:col>52</xdr:col>
      <xdr:colOff>69850</xdr:colOff>
      <xdr:row>10</xdr:row>
      <xdr:rowOff>121920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79832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20955</xdr:rowOff>
    </xdr:from>
    <xdr:to>
      <xdr:col>51</xdr:col>
      <xdr:colOff>188595</xdr:colOff>
      <xdr:row>12</xdr:row>
      <xdr:rowOff>154940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263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158750</xdr:rowOff>
    </xdr:from>
    <xdr:to>
      <xdr:col>52</xdr:col>
      <xdr:colOff>69850</xdr:colOff>
      <xdr:row>12</xdr:row>
      <xdr:rowOff>158750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043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104140</xdr:rowOff>
    </xdr:from>
    <xdr:to>
      <xdr:col>52</xdr:col>
      <xdr:colOff>34925</xdr:colOff>
      <xdr:row>8</xdr:row>
      <xdr:rowOff>36830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77620"/>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30480</xdr:rowOff>
    </xdr:from>
    <xdr:to>
      <xdr:col>52</xdr:col>
      <xdr:colOff>34925</xdr:colOff>
      <xdr:row>9</xdr:row>
      <xdr:rowOff>127635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39240"/>
          <a:ext cx="8064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91440</xdr:rowOff>
    </xdr:from>
    <xdr:ext cx="8800465" cy="24384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1320"/>
          <a:ext cx="88004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78290" cy="24638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782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85090</xdr:rowOff>
    </xdr:from>
    <xdr:ext cx="5748020" cy="24130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37890"/>
          <a:ext cx="57480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14740" cy="24765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1474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78740</xdr:rowOff>
    </xdr:from>
    <xdr:ext cx="5950585" cy="24828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4460"/>
          <a:ext cx="59505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158750</xdr:rowOff>
    </xdr:from>
    <xdr:ext cx="8135620" cy="23812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2110"/>
          <a:ext cx="813562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73025</xdr:rowOff>
    </xdr:from>
    <xdr:ext cx="9161145" cy="5740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1665"/>
          <a:ext cx="9161145" cy="5740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41910</xdr:rowOff>
    </xdr:from>
    <xdr:to>
      <xdr:col>27</xdr:col>
      <xdr:colOff>184150</xdr:colOff>
      <xdr:row>31</xdr:row>
      <xdr:rowOff>17780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347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60325</xdr:rowOff>
    </xdr:from>
    <xdr:ext cx="1261745" cy="29527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7165"/>
          <a:ext cx="126174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36830</xdr:rowOff>
    </xdr:from>
    <xdr:ext cx="1640205" cy="33845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3670"/>
          <a:ext cx="1640205" cy="3384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121920</xdr:rowOff>
    </xdr:from>
    <xdr:to>
      <xdr:col>35</xdr:col>
      <xdr:colOff>95250</xdr:colOff>
      <xdr:row>32</xdr:row>
      <xdr:rowOff>36830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1120"/>
          <a:ext cx="137731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140335</xdr:rowOff>
    </xdr:from>
    <xdr:to>
      <xdr:col>35</xdr:col>
      <xdr:colOff>95250</xdr:colOff>
      <xdr:row>33</xdr:row>
      <xdr:rowOff>54610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7175"/>
          <a:ext cx="137731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121920</xdr:rowOff>
    </xdr:from>
    <xdr:to>
      <xdr:col>42</xdr:col>
      <xdr:colOff>25400</xdr:colOff>
      <xdr:row>32</xdr:row>
      <xdr:rowOff>36830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140335</xdr:rowOff>
    </xdr:from>
    <xdr:to>
      <xdr:col>42</xdr:col>
      <xdr:colOff>25400</xdr:colOff>
      <xdr:row>33</xdr:row>
      <xdr:rowOff>54610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121920</xdr:rowOff>
    </xdr:from>
    <xdr:to>
      <xdr:col>49</xdr:col>
      <xdr:colOff>19050</xdr:colOff>
      <xdr:row>32</xdr:row>
      <xdr:rowOff>36830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140335</xdr:rowOff>
    </xdr:from>
    <xdr:to>
      <xdr:col>49</xdr:col>
      <xdr:colOff>19050</xdr:colOff>
      <xdr:row>33</xdr:row>
      <xdr:rowOff>54610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114935</xdr:rowOff>
    </xdr:from>
    <xdr:to>
      <xdr:col>27</xdr:col>
      <xdr:colOff>184150</xdr:colOff>
      <xdr:row>47</xdr:row>
      <xdr:rowOff>127635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705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114935</xdr:rowOff>
    </xdr:from>
    <xdr:to>
      <xdr:col>57</xdr:col>
      <xdr:colOff>120650</xdr:colOff>
      <xdr:row>47</xdr:row>
      <xdr:rowOff>127635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705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114935</xdr:rowOff>
    </xdr:from>
    <xdr:to>
      <xdr:col>46</xdr:col>
      <xdr:colOff>188595</xdr:colOff>
      <xdr:row>35</xdr:row>
      <xdr:rowOff>30480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7055"/>
          <a:ext cx="3418205"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91440</xdr:rowOff>
    </xdr:from>
    <xdr:to>
      <xdr:col>56</xdr:col>
      <xdr:colOff>188595</xdr:colOff>
      <xdr:row>47</xdr:row>
      <xdr:rowOff>67310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58840"/>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人口減少による個人住民税の減少に加え、町内に大規模な事業所が少なく、町税に占める法人町民税の構成比が極端に低いため、</a:t>
          </a:r>
          <a:r>
            <a:rPr kumimoji="1" lang="en-US" altLang="ja-JP" sz="1300">
              <a:latin typeface="ＭＳ Ｐゴシック"/>
              <a:ea typeface="ＭＳ Ｐゴシック"/>
            </a:rPr>
            <a:t>0.29</a:t>
          </a:r>
          <a:r>
            <a:rPr kumimoji="1" lang="ja-JP" altLang="en-US" sz="1300">
              <a:latin typeface="ＭＳ Ｐゴシック"/>
              <a:ea typeface="ＭＳ Ｐゴシック"/>
            </a:rPr>
            <a:t>と類似団体平均と比べ下回っている。</a:t>
          </a:r>
        </a:p>
        <a:p>
          <a:r>
            <a:rPr kumimoji="1" lang="ja-JP" altLang="en-US" sz="1300">
              <a:latin typeface="ＭＳ Ｐゴシック"/>
              <a:ea typeface="ＭＳ Ｐゴシック"/>
            </a:rPr>
            <a:t>　今後も安易な退職者補充を行わず人件費を削減するとともに、必要な事業を精査することで歳出の徹底的な見直しを実施する。また企業誘致等により税収確保に努め、財政力向上を目指す。</a:t>
          </a:r>
        </a:p>
      </xdr:txBody>
    </xdr:sp>
    <xdr:clientData/>
  </xdr:twoCellAnchor>
  <xdr:twoCellAnchor>
    <xdr:from>
      <xdr:col>3</xdr:col>
      <xdr:colOff>133350</xdr:colOff>
      <xdr:row>47</xdr:row>
      <xdr:rowOff>127635</xdr:rowOff>
    </xdr:from>
    <xdr:to>
      <xdr:col>27</xdr:col>
      <xdr:colOff>184150</xdr:colOff>
      <xdr:row>47</xdr:row>
      <xdr:rowOff>127635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67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126365</xdr:rowOff>
    </xdr:from>
    <xdr:to>
      <xdr:col>27</xdr:col>
      <xdr:colOff>184150</xdr:colOff>
      <xdr:row>45</xdr:row>
      <xdr:rowOff>126365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699135" y="767016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153035</xdr:rowOff>
    </xdr:from>
    <xdr:ext cx="762000" cy="2457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2919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124460</xdr:rowOff>
    </xdr:from>
    <xdr:to>
      <xdr:col>27</xdr:col>
      <xdr:colOff>184150</xdr:colOff>
      <xdr:row>43</xdr:row>
      <xdr:rowOff>124460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699135" y="73329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151130</xdr:rowOff>
    </xdr:from>
    <xdr:ext cx="762000" cy="2457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201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122555</xdr:rowOff>
    </xdr:from>
    <xdr:to>
      <xdr:col>27</xdr:col>
      <xdr:colOff>184150</xdr:colOff>
      <xdr:row>41</xdr:row>
      <xdr:rowOff>122555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699135" y="69957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149860</xdr:rowOff>
    </xdr:from>
    <xdr:ext cx="762000" cy="24701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554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120650</xdr:rowOff>
    </xdr:from>
    <xdr:to>
      <xdr:col>27</xdr:col>
      <xdr:colOff>184150</xdr:colOff>
      <xdr:row>39</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699135" y="66586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148590</xdr:rowOff>
    </xdr:from>
    <xdr:ext cx="762000" cy="24384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1891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118745</xdr:rowOff>
    </xdr:from>
    <xdr:to>
      <xdr:col>27</xdr:col>
      <xdr:colOff>184150</xdr:colOff>
      <xdr:row>37</xdr:row>
      <xdr:rowOff>118745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699135" y="63214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147320</xdr:rowOff>
    </xdr:from>
    <xdr:ext cx="762000" cy="24384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236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116840</xdr:rowOff>
    </xdr:from>
    <xdr:to>
      <xdr:col>27</xdr:col>
      <xdr:colOff>184150</xdr:colOff>
      <xdr:row>35</xdr:row>
      <xdr:rowOff>116840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699135" y="5984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145415</xdr:rowOff>
    </xdr:from>
    <xdr:ext cx="762000" cy="23876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45175"/>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114935</xdr:rowOff>
    </xdr:from>
    <xdr:to>
      <xdr:col>27</xdr:col>
      <xdr:colOff>184150</xdr:colOff>
      <xdr:row>33</xdr:row>
      <xdr:rowOff>114935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699135" y="5647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143510</xdr:rowOff>
    </xdr:from>
    <xdr:ext cx="762000" cy="23876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0799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114935</xdr:rowOff>
    </xdr:from>
    <xdr:to>
      <xdr:col>27</xdr:col>
      <xdr:colOff>184150</xdr:colOff>
      <xdr:row>47</xdr:row>
      <xdr:rowOff>127635</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699135" y="564705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30480</xdr:rowOff>
    </xdr:from>
    <xdr:to>
      <xdr:col>23</xdr:col>
      <xdr:colOff>133350</xdr:colOff>
      <xdr:row>44</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471035" y="6065520"/>
          <a:ext cx="0" cy="1424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87630</xdr:rowOff>
    </xdr:from>
    <xdr:ext cx="762000" cy="23876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38980" y="746379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114300</xdr:rowOff>
    </xdr:from>
    <xdr:to>
      <xdr:col>24</xdr:col>
      <xdr:colOff>12700</xdr:colOff>
      <xdr:row>44</xdr:row>
      <xdr:rowOff>114300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382135" y="74904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113030</xdr:rowOff>
    </xdr:from>
    <xdr:ext cx="762000" cy="24765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38980" y="581279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30480</xdr:rowOff>
    </xdr:from>
    <xdr:to>
      <xdr:col>24</xdr:col>
      <xdr:colOff>12700</xdr:colOff>
      <xdr:row>36</xdr:row>
      <xdr:rowOff>30480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382135" y="60655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113030</xdr:rowOff>
    </xdr:from>
    <xdr:to>
      <xdr:col>23</xdr:col>
      <xdr:colOff>133350</xdr:colOff>
      <xdr:row>43</xdr:row>
      <xdr:rowOff>134620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16655" y="7321550"/>
          <a:ext cx="7543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3810</xdr:rowOff>
    </xdr:from>
    <xdr:ext cx="762000" cy="24828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38980" y="7044690"/>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151130</xdr:rowOff>
    </xdr:from>
    <xdr:to>
      <xdr:col>23</xdr:col>
      <xdr:colOff>184150</xdr:colOff>
      <xdr:row>43</xdr:row>
      <xdr:rowOff>85090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20235" y="719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113030</xdr:rowOff>
    </xdr:from>
    <xdr:to>
      <xdr:col>19</xdr:col>
      <xdr:colOff>133350</xdr:colOff>
      <xdr:row>43</xdr:row>
      <xdr:rowOff>113030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11475" y="732155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117475</xdr:rowOff>
    </xdr:from>
    <xdr:to>
      <xdr:col>19</xdr:col>
      <xdr:colOff>184150</xdr:colOff>
      <xdr:row>43</xdr:row>
      <xdr:rowOff>51435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665855"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60960</xdr:rowOff>
    </xdr:from>
    <xdr:ext cx="736600" cy="24765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377565" y="6934200"/>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113030</xdr:rowOff>
    </xdr:from>
    <xdr:to>
      <xdr:col>15</xdr:col>
      <xdr:colOff>82550</xdr:colOff>
      <xdr:row>43</xdr:row>
      <xdr:rowOff>113030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06295" y="732155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117475</xdr:rowOff>
    </xdr:from>
    <xdr:to>
      <xdr:col>15</xdr:col>
      <xdr:colOff>133350</xdr:colOff>
      <xdr:row>43</xdr:row>
      <xdr:rowOff>51435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60675"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60960</xdr:rowOff>
    </xdr:from>
    <xdr:ext cx="751205" cy="24765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72385" y="6934200"/>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113030</xdr:rowOff>
    </xdr:from>
    <xdr:to>
      <xdr:col>11</xdr:col>
      <xdr:colOff>31750</xdr:colOff>
      <xdr:row>43</xdr:row>
      <xdr:rowOff>124460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320165" y="7321550"/>
          <a:ext cx="7861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140335</xdr:rowOff>
    </xdr:from>
    <xdr:to>
      <xdr:col>11</xdr:col>
      <xdr:colOff>82550</xdr:colOff>
      <xdr:row>43</xdr:row>
      <xdr:rowOff>73025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74545" y="718121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83185</xdr:rowOff>
    </xdr:from>
    <xdr:ext cx="762000" cy="24320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67205" y="695642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162560</xdr:rowOff>
    </xdr:from>
    <xdr:to>
      <xdr:col>7</xdr:col>
      <xdr:colOff>31750</xdr:colOff>
      <xdr:row>43</xdr:row>
      <xdr:rowOff>95250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71270" y="7203440"/>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106045</xdr:rowOff>
    </xdr:from>
    <xdr:ext cx="751205" cy="23812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62025" y="6979285"/>
          <a:ext cx="751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125730</xdr:rowOff>
    </xdr:from>
    <xdr:ext cx="762000" cy="2387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276090" y="80048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125730</xdr:rowOff>
    </xdr:from>
    <xdr:ext cx="762000" cy="2387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21710" y="80048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125730</xdr:rowOff>
    </xdr:from>
    <xdr:ext cx="751205" cy="23876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16530" y="800481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125730</xdr:rowOff>
    </xdr:from>
    <xdr:ext cx="762000" cy="23876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11350" y="80048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125730</xdr:rowOff>
    </xdr:from>
    <xdr:ext cx="762000" cy="23876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27125" y="80048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86360</xdr:rowOff>
    </xdr:from>
    <xdr:to>
      <xdr:col>23</xdr:col>
      <xdr:colOff>184150</xdr:colOff>
      <xdr:row>44</xdr:row>
      <xdr:rowOff>19050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20235" y="7294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59690</xdr:rowOff>
    </xdr:from>
    <xdr:ext cx="762000" cy="24828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38980" y="72682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64135</xdr:rowOff>
    </xdr:from>
    <xdr:to>
      <xdr:col>19</xdr:col>
      <xdr:colOff>184150</xdr:colOff>
      <xdr:row>43</xdr:row>
      <xdr:rowOff>161925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665855" y="7272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147320</xdr:rowOff>
    </xdr:from>
    <xdr:ext cx="736600" cy="24384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377565" y="7355840"/>
          <a:ext cx="7366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64135</xdr:rowOff>
    </xdr:from>
    <xdr:to>
      <xdr:col>15</xdr:col>
      <xdr:colOff>133350</xdr:colOff>
      <xdr:row>43</xdr:row>
      <xdr:rowOff>161925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60675" y="7272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147320</xdr:rowOff>
    </xdr:from>
    <xdr:ext cx="751205" cy="24384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72385" y="7355840"/>
          <a:ext cx="75120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43</xdr:row>
      <xdr:rowOff>64135</xdr:rowOff>
    </xdr:from>
    <xdr:to>
      <xdr:col>11</xdr:col>
      <xdr:colOff>82550</xdr:colOff>
      <xdr:row>43</xdr:row>
      <xdr:rowOff>161925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74545" y="72726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147320</xdr:rowOff>
    </xdr:from>
    <xdr:ext cx="762000" cy="24384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67205" y="735584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74930</xdr:rowOff>
    </xdr:from>
    <xdr:to>
      <xdr:col>7</xdr:col>
      <xdr:colOff>31750</xdr:colOff>
      <xdr:row>44</xdr:row>
      <xdr:rowOff>7620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71270" y="7283450"/>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158750</xdr:rowOff>
    </xdr:from>
    <xdr:ext cx="751205" cy="23812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62025" y="7367270"/>
          <a:ext cx="751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78740</xdr:rowOff>
    </xdr:from>
    <xdr:to>
      <xdr:col>27</xdr:col>
      <xdr:colOff>184150</xdr:colOff>
      <xdr:row>53</xdr:row>
      <xdr:rowOff>54610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699135" y="862838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96520</xdr:rowOff>
    </xdr:from>
    <xdr:ext cx="1438910" cy="29400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25905" y="8981440"/>
          <a:ext cx="1438910" cy="2940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73025</xdr:rowOff>
    </xdr:from>
    <xdr:ext cx="1640205" cy="33274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45130" y="8957945"/>
          <a:ext cx="1640205" cy="3327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158750</xdr:rowOff>
    </xdr:from>
    <xdr:to>
      <xdr:col>35</xdr:col>
      <xdr:colOff>95250</xdr:colOff>
      <xdr:row>54</xdr:row>
      <xdr:rowOff>73025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18760" y="8876030"/>
          <a:ext cx="137731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91440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18760" y="9065260"/>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158750</xdr:rowOff>
    </xdr:from>
    <xdr:to>
      <xdr:col>42</xdr:col>
      <xdr:colOff>25400</xdr:colOff>
      <xdr:row>54</xdr:row>
      <xdr:rowOff>73025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02120"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91440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02120"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158750</xdr:rowOff>
    </xdr:from>
    <xdr:to>
      <xdr:col>49</xdr:col>
      <xdr:colOff>19050</xdr:colOff>
      <xdr:row>54</xdr:row>
      <xdr:rowOff>73025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15935"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91440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15935"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151130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99135" y="9371330"/>
          <a:ext cx="4577080" cy="23634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151130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45760" y="9371330"/>
          <a:ext cx="5424805" cy="2363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151130</xdr:rowOff>
    </xdr:from>
    <xdr:to>
      <xdr:col>46</xdr:col>
      <xdr:colOff>188595</xdr:colOff>
      <xdr:row>57</xdr:row>
      <xdr:rowOff>67310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45760" y="9371330"/>
          <a:ext cx="3418205"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127635</xdr:rowOff>
    </xdr:from>
    <xdr:to>
      <xdr:col>56</xdr:col>
      <xdr:colOff>188595</xdr:colOff>
      <xdr:row>69</xdr:row>
      <xdr:rowOff>104140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551805" y="9683115"/>
          <a:ext cx="5198110" cy="19881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経常一般財源の抑制に努めたことにより、80.7％と類似団体平均よりやや下回っている。</a:t>
          </a:r>
        </a:p>
        <a:p>
          <a:r>
            <a:rPr kumimoji="1" lang="ja-JP" altLang="en-US" sz="1300">
              <a:latin typeface="ＭＳ Ｐゴシック"/>
              <a:ea typeface="ＭＳ Ｐゴシック"/>
            </a:rPr>
            <a:t>　今後も職員数や手当の見直し等による人件費の削減、さらに事務事業の見直しによる経常経費の削減に努め、経常収支比率の維持を目指す。</a:t>
          </a:r>
        </a:p>
      </xdr:txBody>
    </xdr:sp>
    <xdr:clientData/>
  </xdr:twoCellAnchor>
  <xdr:oneCellAnchor>
    <xdr:from>
      <xdr:col>3</xdr:col>
      <xdr:colOff>95250</xdr:colOff>
      <xdr:row>54</xdr:row>
      <xdr:rowOff>133350</xdr:rowOff>
    </xdr:from>
    <xdr:ext cx="298450" cy="21399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1035" y="9185910"/>
          <a:ext cx="29845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3685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5735"/>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30480</xdr:rowOff>
    </xdr:from>
    <xdr:to>
      <xdr:col>27</xdr:col>
      <xdr:colOff>184150</xdr:colOff>
      <xdr:row>67</xdr:row>
      <xdr:rowOff>30480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699135" y="112623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58420</xdr:rowOff>
    </xdr:from>
    <xdr:ext cx="762000" cy="24765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26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60325</xdr:rowOff>
    </xdr:from>
    <xdr:to>
      <xdr:col>27</xdr:col>
      <xdr:colOff>184150</xdr:colOff>
      <xdr:row>64</xdr:row>
      <xdr:rowOff>60325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699135" y="107892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88900</xdr:rowOff>
    </xdr:from>
    <xdr:ext cx="762000" cy="23749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022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91440</xdr:rowOff>
    </xdr:from>
    <xdr:to>
      <xdr:col>27</xdr:col>
      <xdr:colOff>184150</xdr:colOff>
      <xdr:row>61</xdr:row>
      <xdr:rowOff>91440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699135" y="103174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118745</xdr:rowOff>
    </xdr:from>
    <xdr:ext cx="762000" cy="24130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7714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121920</xdr:rowOff>
    </xdr:from>
    <xdr:to>
      <xdr:col>27</xdr:col>
      <xdr:colOff>184150</xdr:colOff>
      <xdr:row>58</xdr:row>
      <xdr:rowOff>121920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699135" y="98450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149225</xdr:rowOff>
    </xdr:from>
    <xdr:ext cx="762000" cy="24765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0470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151130</xdr:rowOff>
    </xdr:from>
    <xdr:to>
      <xdr:col>27</xdr:col>
      <xdr:colOff>184150</xdr:colOff>
      <xdr:row>55</xdr:row>
      <xdr:rowOff>151130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699135" y="9371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3876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151130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699135" y="9371330"/>
          <a:ext cx="4577080" cy="2363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126365</xdr:rowOff>
    </xdr:from>
    <xdr:to>
      <xdr:col>23</xdr:col>
      <xdr:colOff>133350</xdr:colOff>
      <xdr:row>65</xdr:row>
      <xdr:rowOff>62230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471035" y="9849485"/>
          <a:ext cx="0" cy="1109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36830</xdr:rowOff>
    </xdr:from>
    <xdr:ext cx="762000" cy="24384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38980" y="1093343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62230</xdr:rowOff>
    </xdr:from>
    <xdr:to>
      <xdr:col>24</xdr:col>
      <xdr:colOff>12700</xdr:colOff>
      <xdr:row>65</xdr:row>
      <xdr:rowOff>62230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382135" y="109588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44450</xdr:rowOff>
    </xdr:from>
    <xdr:ext cx="762000" cy="24828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38980" y="95999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126365</xdr:rowOff>
    </xdr:from>
    <xdr:to>
      <xdr:col>24</xdr:col>
      <xdr:colOff>12700</xdr:colOff>
      <xdr:row>58</xdr:row>
      <xdr:rowOff>126365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382135" y="98494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123825</xdr:rowOff>
    </xdr:from>
    <xdr:to>
      <xdr:col>23</xdr:col>
      <xdr:colOff>133350</xdr:colOff>
      <xdr:row>63</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716655" y="10349865"/>
          <a:ext cx="75438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17780</xdr:rowOff>
    </xdr:from>
    <xdr:ext cx="762000" cy="241300"/>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38980" y="10411460"/>
          <a:ext cx="7620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44450</xdr:rowOff>
    </xdr:from>
    <xdr:to>
      <xdr:col>23</xdr:col>
      <xdr:colOff>184150</xdr:colOff>
      <xdr:row>62</xdr:row>
      <xdr:rowOff>142240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20235" y="1043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44450</xdr:rowOff>
    </xdr:from>
    <xdr:to>
      <xdr:col>19</xdr:col>
      <xdr:colOff>133350</xdr:colOff>
      <xdr:row>63</xdr:row>
      <xdr:rowOff>141605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11475" y="10605770"/>
          <a:ext cx="8051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20955</xdr:rowOff>
    </xdr:from>
    <xdr:to>
      <xdr:col>19</xdr:col>
      <xdr:colOff>184150</xdr:colOff>
      <xdr:row>64</xdr:row>
      <xdr:rowOff>117475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665855" y="107499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104775</xdr:rowOff>
    </xdr:from>
    <xdr:ext cx="736600" cy="23812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377565" y="10833735"/>
          <a:ext cx="7366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141605</xdr:rowOff>
    </xdr:from>
    <xdr:to>
      <xdr:col>15</xdr:col>
      <xdr:colOff>82550</xdr:colOff>
      <xdr:row>63</xdr:row>
      <xdr:rowOff>160655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06295" y="10702925"/>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67945</xdr:rowOff>
    </xdr:from>
    <xdr:to>
      <xdr:col>15</xdr:col>
      <xdr:colOff>133350</xdr:colOff>
      <xdr:row>65</xdr:row>
      <xdr:rowOff>635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60675" y="10796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149860</xdr:rowOff>
    </xdr:from>
    <xdr:ext cx="751205" cy="24701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72385" y="10878820"/>
          <a:ext cx="7512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63</xdr:row>
      <xdr:rowOff>160655</xdr:rowOff>
    </xdr:from>
    <xdr:to>
      <xdr:col>11</xdr:col>
      <xdr:colOff>31750</xdr:colOff>
      <xdr:row>64</xdr:row>
      <xdr:rowOff>74295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320165" y="10721975"/>
          <a:ext cx="78613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64</xdr:row>
      <xdr:rowOff>50165</xdr:rowOff>
    </xdr:from>
    <xdr:to>
      <xdr:col>11</xdr:col>
      <xdr:colOff>82550</xdr:colOff>
      <xdr:row>64</xdr:row>
      <xdr:rowOff>146685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74545" y="1077912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131445</xdr:rowOff>
    </xdr:from>
    <xdr:ext cx="762000" cy="2457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67205" y="1086040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17145</xdr:rowOff>
    </xdr:from>
    <xdr:to>
      <xdr:col>7</xdr:col>
      <xdr:colOff>31750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71270" y="10746105"/>
          <a:ext cx="8064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124460</xdr:rowOff>
    </xdr:from>
    <xdr:ext cx="751205" cy="23939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62025" y="10518140"/>
          <a:ext cx="7512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161925</xdr:rowOff>
    </xdr:from>
    <xdr:ext cx="762000" cy="2381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276090" y="117290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161925</xdr:rowOff>
    </xdr:from>
    <xdr:ext cx="762000" cy="23812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21710" y="117290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161925</xdr:rowOff>
    </xdr:from>
    <xdr:ext cx="751205" cy="23812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16530" y="11729085"/>
          <a:ext cx="751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161925</xdr:rowOff>
    </xdr:from>
    <xdr:ext cx="762000" cy="23812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11350" y="117290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161925</xdr:rowOff>
    </xdr:from>
    <xdr:ext cx="762000" cy="23812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27125" y="117290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74295</xdr:rowOff>
    </xdr:from>
    <xdr:to>
      <xdr:col>23</xdr:col>
      <xdr:colOff>184150</xdr:colOff>
      <xdr:row>62</xdr:row>
      <xdr:rowOff>6985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20235" y="103003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90805</xdr:rowOff>
    </xdr:from>
    <xdr:ext cx="762000" cy="23876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38980" y="10149205"/>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160655</xdr:rowOff>
    </xdr:from>
    <xdr:to>
      <xdr:col>19</xdr:col>
      <xdr:colOff>184150</xdr:colOff>
      <xdr:row>63</xdr:row>
      <xdr:rowOff>93345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665855" y="105543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104140</xdr:rowOff>
    </xdr:from>
    <xdr:ext cx="736600" cy="23812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377565" y="10330180"/>
          <a:ext cx="7366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93345</xdr:rowOff>
    </xdr:from>
    <xdr:to>
      <xdr:col>15</xdr:col>
      <xdr:colOff>133350</xdr:colOff>
      <xdr:row>64</xdr:row>
      <xdr:rowOff>26035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60675" y="106546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36195</xdr:rowOff>
    </xdr:from>
    <xdr:ext cx="751205" cy="23876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72385" y="10429875"/>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63</xdr:row>
      <xdr:rowOff>111760</xdr:rowOff>
    </xdr:from>
    <xdr:to>
      <xdr:col>11</xdr:col>
      <xdr:colOff>82550</xdr:colOff>
      <xdr:row>64</xdr:row>
      <xdr:rowOff>44450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74545" y="106730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54610</xdr:rowOff>
    </xdr:from>
    <xdr:ext cx="762000" cy="24193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67205" y="1044829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26035</xdr:rowOff>
    </xdr:from>
    <xdr:to>
      <xdr:col>7</xdr:col>
      <xdr:colOff>31750</xdr:colOff>
      <xdr:row>64</xdr:row>
      <xdr:rowOff>123825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71270" y="1075499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108585</xdr:rowOff>
    </xdr:from>
    <xdr:ext cx="751205" cy="24130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62025" y="10837545"/>
          <a:ext cx="751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114935</xdr:rowOff>
    </xdr:from>
    <xdr:to>
      <xdr:col>27</xdr:col>
      <xdr:colOff>184150</xdr:colOff>
      <xdr:row>75</xdr:row>
      <xdr:rowOff>91440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699135" y="12352655"/>
          <a:ext cx="45770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133350</xdr:rowOff>
    </xdr:from>
    <xdr:ext cx="3218815" cy="29464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1045" y="12706350"/>
          <a:ext cx="3218815" cy="2946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109220</xdr:rowOff>
    </xdr:from>
    <xdr:ext cx="1640205" cy="33782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50945" y="12682220"/>
          <a:ext cx="1640205" cy="3378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[231,609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30480</xdr:rowOff>
    </xdr:from>
    <xdr:to>
      <xdr:col>35</xdr:col>
      <xdr:colOff>95250</xdr:colOff>
      <xdr:row>76</xdr:row>
      <xdr:rowOff>109220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18760" y="12603480"/>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49530</xdr:rowOff>
    </xdr:from>
    <xdr:to>
      <xdr:col>35</xdr:col>
      <xdr:colOff>95250</xdr:colOff>
      <xdr:row>77</xdr:row>
      <xdr:rowOff>127635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18760" y="12790170"/>
          <a:ext cx="1377315"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30480</xdr:rowOff>
    </xdr:from>
    <xdr:to>
      <xdr:col>42</xdr:col>
      <xdr:colOff>25400</xdr:colOff>
      <xdr:row>76</xdr:row>
      <xdr:rowOff>109220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02120"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49530</xdr:rowOff>
    </xdr:from>
    <xdr:to>
      <xdr:col>42</xdr:col>
      <xdr:colOff>25400</xdr:colOff>
      <xdr:row>77</xdr:row>
      <xdr:rowOff>127635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02120"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30480</xdr:rowOff>
    </xdr:from>
    <xdr:to>
      <xdr:col>49</xdr:col>
      <xdr:colOff>19050</xdr:colOff>
      <xdr:row>76</xdr:row>
      <xdr:rowOff>109220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15935"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49530</xdr:rowOff>
    </xdr:from>
    <xdr:to>
      <xdr:col>49</xdr:col>
      <xdr:colOff>19050</xdr:colOff>
      <xdr:row>77</xdr:row>
      <xdr:rowOff>127635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15935"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24130</xdr:rowOff>
    </xdr:from>
    <xdr:to>
      <xdr:col>27</xdr:col>
      <xdr:colOff>184150</xdr:colOff>
      <xdr:row>92</xdr:row>
      <xdr:rowOff>36830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99135" y="1310005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57</xdr:col>
      <xdr:colOff>120650</xdr:colOff>
      <xdr:row>92</xdr:row>
      <xdr:rowOff>36830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45760" y="1310005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46</xdr:col>
      <xdr:colOff>188595</xdr:colOff>
      <xdr:row>79</xdr:row>
      <xdr:rowOff>104140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45760" y="13100050"/>
          <a:ext cx="3418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140335</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551805" y="13411200"/>
          <a:ext cx="5198110" cy="19843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人件費・物件費等決算額は、類似団体平均を下回っている。</a:t>
          </a:r>
        </a:p>
        <a:p>
          <a:r>
            <a:rPr kumimoji="1" lang="ja-JP" altLang="en-US" sz="1300">
              <a:latin typeface="ＭＳ Ｐゴシック"/>
              <a:ea typeface="ＭＳ Ｐゴシック"/>
            </a:rPr>
            <a:t>　今後も安易な退職者補充を行わずに人件費を削減するとともに、経常的な施設維持管理経費の縮減を図り、事務事業の整理・合理化や内部管理経費等の見直しを行うことで更なるコスト削減を図る。</a:t>
          </a:r>
        </a:p>
      </xdr:txBody>
    </xdr:sp>
    <xdr:clientData/>
  </xdr:twoCellAnchor>
  <xdr:oneCellAnchor>
    <xdr:from>
      <xdr:col>3</xdr:col>
      <xdr:colOff>95250</xdr:colOff>
      <xdr:row>77</xdr:row>
      <xdr:rowOff>5715</xdr:rowOff>
    </xdr:from>
    <xdr:ext cx="349885" cy="21399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1035" y="12913995"/>
          <a:ext cx="34988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36830</xdr:rowOff>
    </xdr:from>
    <xdr:to>
      <xdr:col>27</xdr:col>
      <xdr:colOff>184150</xdr:colOff>
      <xdr:row>92</xdr:row>
      <xdr:rowOff>36830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699135" y="15459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64135</xdr:rowOff>
    </xdr:from>
    <xdr:ext cx="762000" cy="24130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1937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144145</xdr:rowOff>
    </xdr:from>
    <xdr:to>
      <xdr:col>27</xdr:col>
      <xdr:colOff>184150</xdr:colOff>
      <xdr:row>89</xdr:row>
      <xdr:rowOff>144145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699135" y="150641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6985</xdr:rowOff>
    </xdr:from>
    <xdr:ext cx="762000" cy="2463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2694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86995</xdr:rowOff>
    </xdr:from>
    <xdr:to>
      <xdr:col>27</xdr:col>
      <xdr:colOff>184150</xdr:colOff>
      <xdr:row>87</xdr:row>
      <xdr:rowOff>86995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699135" y="146716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114935</xdr:rowOff>
    </xdr:from>
    <xdr:ext cx="762000" cy="24765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53197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30480</xdr:rowOff>
    </xdr:from>
    <xdr:to>
      <xdr:col>27</xdr:col>
      <xdr:colOff>184150</xdr:colOff>
      <xdr:row>85</xdr:row>
      <xdr:rowOff>30480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699135" y="14279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58420</xdr:rowOff>
    </xdr:from>
    <xdr:ext cx="762000" cy="24765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14018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137795</xdr:rowOff>
    </xdr:from>
    <xdr:to>
      <xdr:col>27</xdr:col>
      <xdr:colOff>184150</xdr:colOff>
      <xdr:row>82</xdr:row>
      <xdr:rowOff>137795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699135" y="138842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4765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4838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80645</xdr:rowOff>
    </xdr:from>
    <xdr:to>
      <xdr:col>27</xdr:col>
      <xdr:colOff>184150</xdr:colOff>
      <xdr:row>80</xdr:row>
      <xdr:rowOff>80645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699135" y="134918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108585</xdr:rowOff>
    </xdr:from>
    <xdr:ext cx="762000" cy="24130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35214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78</xdr:row>
      <xdr:rowOff>24130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69913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52070</xdr:rowOff>
    </xdr:from>
    <xdr:ext cx="762000" cy="23749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96035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92</xdr:row>
      <xdr:rowOff>36830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699135" y="1310005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159385</xdr:rowOff>
    </xdr:from>
    <xdr:to>
      <xdr:col>23</xdr:col>
      <xdr:colOff>133350</xdr:colOff>
      <xdr:row>88</xdr:row>
      <xdr:rowOff>123825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471035" y="13402945"/>
          <a:ext cx="0" cy="1473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95885</xdr:rowOff>
    </xdr:from>
    <xdr:ext cx="762000" cy="2457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538980" y="1484820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903,965</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123825</xdr:rowOff>
    </xdr:from>
    <xdr:to>
      <xdr:col>24</xdr:col>
      <xdr:colOff>12700</xdr:colOff>
      <xdr:row>88</xdr:row>
      <xdr:rowOff>123825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382135" y="148761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76835</xdr:rowOff>
    </xdr:from>
    <xdr:ext cx="762000" cy="2457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538980" y="1315275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155,193</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159385</xdr:rowOff>
    </xdr:from>
    <xdr:to>
      <xdr:col>24</xdr:col>
      <xdr:colOff>12700</xdr:colOff>
      <xdr:row>79</xdr:row>
      <xdr:rowOff>159385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382135" y="134029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114300</xdr:rowOff>
    </xdr:from>
    <xdr:to>
      <xdr:col>23</xdr:col>
      <xdr:colOff>133350</xdr:colOff>
      <xdr:row>80</xdr:row>
      <xdr:rowOff>141605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716655" y="13525500"/>
          <a:ext cx="7543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149225</xdr:rowOff>
    </xdr:from>
    <xdr:ext cx="762000" cy="247650"/>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538980" y="13560425"/>
          <a:ext cx="7620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12700</xdr:rowOff>
    </xdr:from>
    <xdr:to>
      <xdr:col>23</xdr:col>
      <xdr:colOff>184150</xdr:colOff>
      <xdr:row>81</xdr:row>
      <xdr:rowOff>109220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420235" y="135915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107950</xdr:rowOff>
    </xdr:from>
    <xdr:to>
      <xdr:col>19</xdr:col>
      <xdr:colOff>133350</xdr:colOff>
      <xdr:row>80</xdr:row>
      <xdr:rowOff>114300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911475" y="13519150"/>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156210</xdr:rowOff>
    </xdr:from>
    <xdr:to>
      <xdr:col>19</xdr:col>
      <xdr:colOff>184150</xdr:colOff>
      <xdr:row>81</xdr:row>
      <xdr:rowOff>89535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665855" y="13567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74295</xdr:rowOff>
    </xdr:from>
    <xdr:ext cx="736600" cy="24193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377565" y="13653135"/>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77470</xdr:rowOff>
    </xdr:from>
    <xdr:to>
      <xdr:col>15</xdr:col>
      <xdr:colOff>82550</xdr:colOff>
      <xdr:row>80</xdr:row>
      <xdr:rowOff>107950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106295" y="13488670"/>
          <a:ext cx="8051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123825</xdr:rowOff>
    </xdr:from>
    <xdr:to>
      <xdr:col>15</xdr:col>
      <xdr:colOff>133350</xdr:colOff>
      <xdr:row>81</xdr:row>
      <xdr:rowOff>56515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860675" y="135350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41275</xdr:rowOff>
    </xdr:from>
    <xdr:ext cx="751205" cy="2457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72385" y="13620115"/>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80</xdr:row>
      <xdr:rowOff>77470</xdr:rowOff>
    </xdr:from>
    <xdr:to>
      <xdr:col>11</xdr:col>
      <xdr:colOff>31750</xdr:colOff>
      <xdr:row>80</xdr:row>
      <xdr:rowOff>84455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320165" y="13488670"/>
          <a:ext cx="78613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80</xdr:row>
      <xdr:rowOff>108585</xdr:rowOff>
    </xdr:from>
    <xdr:to>
      <xdr:col>11</xdr:col>
      <xdr:colOff>82550</xdr:colOff>
      <xdr:row>81</xdr:row>
      <xdr:rowOff>41275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74545" y="135197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28575</xdr:rowOff>
    </xdr:from>
    <xdr:ext cx="762000" cy="23685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67205" y="13607415"/>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109220</xdr:rowOff>
    </xdr:from>
    <xdr:to>
      <xdr:col>7</xdr:col>
      <xdr:colOff>31750</xdr:colOff>
      <xdr:row>81</xdr:row>
      <xdr:rowOff>41910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71270" y="13520420"/>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28575</xdr:rowOff>
    </xdr:from>
    <xdr:ext cx="751205" cy="23685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62025" y="13607415"/>
          <a:ext cx="751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34290</xdr:rowOff>
    </xdr:from>
    <xdr:ext cx="762000" cy="23876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276090" y="154571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34290</xdr:rowOff>
    </xdr:from>
    <xdr:ext cx="762000" cy="23876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521710" y="154571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34290</xdr:rowOff>
    </xdr:from>
    <xdr:ext cx="751205" cy="23876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16530" y="1545717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34290</xdr:rowOff>
    </xdr:from>
    <xdr:ext cx="762000" cy="23876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11350" y="154571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34290</xdr:rowOff>
    </xdr:from>
    <xdr:ext cx="762000" cy="23876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27125" y="154571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93345</xdr:rowOff>
    </xdr:from>
    <xdr:to>
      <xdr:col>23</xdr:col>
      <xdr:colOff>184150</xdr:colOff>
      <xdr:row>81</xdr:row>
      <xdr:rowOff>26035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420235" y="135045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108585</xdr:rowOff>
    </xdr:from>
    <xdr:ext cx="762000" cy="24130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538980" y="1335214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66040</xdr:rowOff>
    </xdr:from>
    <xdr:to>
      <xdr:col>19</xdr:col>
      <xdr:colOff>184150</xdr:colOff>
      <xdr:row>80</xdr:row>
      <xdr:rowOff>162560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665855" y="1347724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7620</xdr:rowOff>
    </xdr:from>
    <xdr:ext cx="736600" cy="2463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377565" y="13251180"/>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217,367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59690</xdr:rowOff>
    </xdr:from>
    <xdr:to>
      <xdr:col>15</xdr:col>
      <xdr:colOff>133350</xdr:colOff>
      <xdr:row>80</xdr:row>
      <xdr:rowOff>156845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860675" y="134708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2540</xdr:rowOff>
    </xdr:from>
    <xdr:ext cx="751205" cy="24765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72385" y="13246100"/>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214,092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80</xdr:row>
      <xdr:rowOff>29210</xdr:rowOff>
    </xdr:from>
    <xdr:to>
      <xdr:col>11</xdr:col>
      <xdr:colOff>82550</xdr:colOff>
      <xdr:row>80</xdr:row>
      <xdr:rowOff>126365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74545" y="1344041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135890</xdr:rowOff>
    </xdr:from>
    <xdr:ext cx="762000" cy="24828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67205" y="132118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198,175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36195</xdr:rowOff>
    </xdr:from>
    <xdr:to>
      <xdr:col>7</xdr:col>
      <xdr:colOff>31750</xdr:colOff>
      <xdr:row>80</xdr:row>
      <xdr:rowOff>132715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71270" y="13447395"/>
          <a:ext cx="8064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142875</xdr:rowOff>
    </xdr:from>
    <xdr:ext cx="751205" cy="23939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62025" y="13218795"/>
          <a:ext cx="7512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201,734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114935</xdr:rowOff>
    </xdr:from>
    <xdr:to>
      <xdr:col>85</xdr:col>
      <xdr:colOff>95250</xdr:colOff>
      <xdr:row>75</xdr:row>
      <xdr:rowOff>91440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548745" y="12352655"/>
          <a:ext cx="45770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133350</xdr:rowOff>
    </xdr:from>
    <xdr:ext cx="1642745" cy="29464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289155" y="12706350"/>
          <a:ext cx="1642745" cy="2946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109220</xdr:rowOff>
    </xdr:from>
    <xdr:ext cx="1640205" cy="33782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902055" y="12682220"/>
          <a:ext cx="1640205" cy="3378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30480</xdr:rowOff>
    </xdr:from>
    <xdr:to>
      <xdr:col>93</xdr:col>
      <xdr:colOff>6350</xdr:colOff>
      <xdr:row>76</xdr:row>
      <xdr:rowOff>109220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189325" y="1260348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49530</xdr:rowOff>
    </xdr:from>
    <xdr:to>
      <xdr:col>93</xdr:col>
      <xdr:colOff>6350</xdr:colOff>
      <xdr:row>77</xdr:row>
      <xdr:rowOff>127635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189325" y="12790170"/>
          <a:ext cx="135636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30480</xdr:rowOff>
    </xdr:from>
    <xdr:to>
      <xdr:col>99</xdr:col>
      <xdr:colOff>146050</xdr:colOff>
      <xdr:row>76</xdr:row>
      <xdr:rowOff>109220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672685"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49530</xdr:rowOff>
    </xdr:from>
    <xdr:to>
      <xdr:col>99</xdr:col>
      <xdr:colOff>146050</xdr:colOff>
      <xdr:row>77</xdr:row>
      <xdr:rowOff>127635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672685"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30480</xdr:rowOff>
    </xdr:from>
    <xdr:to>
      <xdr:col>106</xdr:col>
      <xdr:colOff>139700</xdr:colOff>
      <xdr:row>76</xdr:row>
      <xdr:rowOff>109220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986500"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49530</xdr:rowOff>
    </xdr:from>
    <xdr:to>
      <xdr:col>106</xdr:col>
      <xdr:colOff>139700</xdr:colOff>
      <xdr:row>77</xdr:row>
      <xdr:rowOff>127635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986500"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24130</xdr:rowOff>
    </xdr:from>
    <xdr:to>
      <xdr:col>85</xdr:col>
      <xdr:colOff>95250</xdr:colOff>
      <xdr:row>92</xdr:row>
      <xdr:rowOff>36830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548745" y="1310005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115</xdr:col>
      <xdr:colOff>31750</xdr:colOff>
      <xdr:row>92</xdr:row>
      <xdr:rowOff>36830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295370" y="1310005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104</xdr:col>
      <xdr:colOff>114300</xdr:colOff>
      <xdr:row>79</xdr:row>
      <xdr:rowOff>104140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295370" y="13100050"/>
          <a:ext cx="34328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140335</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407765" y="13411200"/>
          <a:ext cx="5206365" cy="19843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ラスパイレス指数は、全国平均を大きく下回っている。</a:t>
          </a:r>
        </a:p>
        <a:p>
          <a:r>
            <a:rPr kumimoji="1" lang="ja-JP" altLang="en-US" sz="1300">
              <a:latin typeface="ＭＳ Ｐゴシック"/>
              <a:ea typeface="ＭＳ Ｐゴシック"/>
            </a:rPr>
            <a:t>　今後も引き続き、職員給与の適正化に努めるとともに、勤務評価制度を取り入れることにより、職員の勤務意欲の向上、組織の活性化を図りながら、適正な水準の維持に努める。</a:t>
          </a:r>
        </a:p>
      </xdr:txBody>
    </xdr:sp>
    <xdr:clientData/>
  </xdr:twoCellAnchor>
  <xdr:twoCellAnchor>
    <xdr:from>
      <xdr:col>61</xdr:col>
      <xdr:colOff>44450</xdr:colOff>
      <xdr:row>92</xdr:row>
      <xdr:rowOff>36830</xdr:rowOff>
    </xdr:from>
    <xdr:to>
      <xdr:col>85</xdr:col>
      <xdr:colOff>95250</xdr:colOff>
      <xdr:row>92</xdr:row>
      <xdr:rowOff>36830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548745" y="15459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64135</xdr:rowOff>
    </xdr:from>
    <xdr:ext cx="751205" cy="24130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870565" y="15319375"/>
          <a:ext cx="751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75565</xdr:rowOff>
    </xdr:from>
    <xdr:to>
      <xdr:col>85</xdr:col>
      <xdr:colOff>95250</xdr:colOff>
      <xdr:row>90</xdr:row>
      <xdr:rowOff>75565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548745" y="1516316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104775</xdr:rowOff>
    </xdr:from>
    <xdr:ext cx="751205" cy="23812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870565" y="15024735"/>
          <a:ext cx="751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114935</xdr:rowOff>
    </xdr:from>
    <xdr:to>
      <xdr:col>85</xdr:col>
      <xdr:colOff>95250</xdr:colOff>
      <xdr:row>88</xdr:row>
      <xdr:rowOff>114935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548745" y="14867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143510</xdr:rowOff>
    </xdr:from>
    <xdr:ext cx="751205" cy="23876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870565" y="1472819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154940</xdr:rowOff>
    </xdr:from>
    <xdr:to>
      <xdr:col>85</xdr:col>
      <xdr:colOff>95250</xdr:colOff>
      <xdr:row>86</xdr:row>
      <xdr:rowOff>154940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548745" y="145719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18415</xdr:rowOff>
    </xdr:from>
    <xdr:ext cx="751205" cy="24193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870565" y="14435455"/>
          <a:ext cx="751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30480</xdr:rowOff>
    </xdr:from>
    <xdr:to>
      <xdr:col>85</xdr:col>
      <xdr:colOff>95250</xdr:colOff>
      <xdr:row>85</xdr:row>
      <xdr:rowOff>30480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548745" y="14279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58420</xdr:rowOff>
    </xdr:from>
    <xdr:ext cx="751205" cy="24765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870565" y="14140180"/>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70485</xdr:rowOff>
    </xdr:from>
    <xdr:to>
      <xdr:col>85</xdr:col>
      <xdr:colOff>95250</xdr:colOff>
      <xdr:row>83</xdr:row>
      <xdr:rowOff>70485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548745" y="13984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97155</xdr:rowOff>
    </xdr:from>
    <xdr:ext cx="751205" cy="24511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870565" y="13843635"/>
          <a:ext cx="7512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109220</xdr:rowOff>
    </xdr:from>
    <xdr:to>
      <xdr:col>85</xdr:col>
      <xdr:colOff>95250</xdr:colOff>
      <xdr:row>81</xdr:row>
      <xdr:rowOff>109220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548745" y="13688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137160</xdr:rowOff>
    </xdr:from>
    <xdr:ext cx="751205" cy="24257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870565" y="13548360"/>
          <a:ext cx="751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148590</xdr:rowOff>
    </xdr:from>
    <xdr:to>
      <xdr:col>85</xdr:col>
      <xdr:colOff>95250</xdr:colOff>
      <xdr:row>79</xdr:row>
      <xdr:rowOff>148590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548745" y="133921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51205" cy="23876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870565" y="13256895"/>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78</xdr:row>
      <xdr:rowOff>24130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154874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52070</xdr:rowOff>
    </xdr:from>
    <xdr:ext cx="751205" cy="237490"/>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0870565" y="12960350"/>
          <a:ext cx="75120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92</xdr:row>
      <xdr:rowOff>36830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1548745" y="1310005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100330</xdr:rowOff>
    </xdr:from>
    <xdr:to>
      <xdr:col>81</xdr:col>
      <xdr:colOff>44450</xdr:colOff>
      <xdr:row>89</xdr:row>
      <xdr:rowOff>28575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320645" y="13511530"/>
          <a:ext cx="0" cy="1437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51205" cy="247650"/>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5409545" y="14921865"/>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28575</xdr:rowOff>
    </xdr:from>
    <xdr:to>
      <xdr:col>81</xdr:col>
      <xdr:colOff>133350</xdr:colOff>
      <xdr:row>89</xdr:row>
      <xdr:rowOff>28575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52700" y="149485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18415</xdr:rowOff>
    </xdr:from>
    <xdr:ext cx="751205" cy="24193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5409545" y="13261975"/>
          <a:ext cx="751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100330</xdr:rowOff>
    </xdr:from>
    <xdr:to>
      <xdr:col>81</xdr:col>
      <xdr:colOff>133350</xdr:colOff>
      <xdr:row>80</xdr:row>
      <xdr:rowOff>100330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52700" y="135115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60325</xdr:rowOff>
    </xdr:from>
    <xdr:to>
      <xdr:col>81</xdr:col>
      <xdr:colOff>44450</xdr:colOff>
      <xdr:row>83</xdr:row>
      <xdr:rowOff>60325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566265" y="1397444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71755</xdr:rowOff>
    </xdr:from>
    <xdr:ext cx="751205" cy="24320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5409545" y="14153515"/>
          <a:ext cx="75120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97155</xdr:rowOff>
    </xdr:from>
    <xdr:to>
      <xdr:col>81</xdr:col>
      <xdr:colOff>95250</xdr:colOff>
      <xdr:row>85</xdr:row>
      <xdr:rowOff>31115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76195" y="141789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83</xdr:row>
      <xdr:rowOff>31750</xdr:rowOff>
    </xdr:from>
    <xdr:to>
      <xdr:col>77</xdr:col>
      <xdr:colOff>44450</xdr:colOff>
      <xdr:row>83</xdr:row>
      <xdr:rowOff>60325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767435" y="13945870"/>
          <a:ext cx="79883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84</xdr:row>
      <xdr:rowOff>97155</xdr:rowOff>
    </xdr:from>
    <xdr:to>
      <xdr:col>77</xdr:col>
      <xdr:colOff>95250</xdr:colOff>
      <xdr:row>85</xdr:row>
      <xdr:rowOff>31115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521815" y="141789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17145</xdr:rowOff>
    </xdr:from>
    <xdr:ext cx="736600" cy="24193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227175" y="14266545"/>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71120</xdr:rowOff>
    </xdr:from>
    <xdr:to>
      <xdr:col>72</xdr:col>
      <xdr:colOff>188595</xdr:colOff>
      <xdr:row>83</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2976860" y="13817600"/>
          <a:ext cx="79057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69215</xdr:rowOff>
    </xdr:from>
    <xdr:to>
      <xdr:col>73</xdr:col>
      <xdr:colOff>44450</xdr:colOff>
      <xdr:row>85</xdr:row>
      <xdr:rowOff>1905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731240" y="1415097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151130</xdr:rowOff>
    </xdr:from>
    <xdr:ext cx="751205" cy="2457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421995" y="1423289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22225</xdr:rowOff>
    </xdr:from>
    <xdr:to>
      <xdr:col>68</xdr:col>
      <xdr:colOff>152400</xdr:colOff>
      <xdr:row>82</xdr:row>
      <xdr:rowOff>71120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2171680" y="13768705"/>
          <a:ext cx="8051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39370</xdr:rowOff>
    </xdr:from>
    <xdr:to>
      <xdr:col>68</xdr:col>
      <xdr:colOff>188595</xdr:colOff>
      <xdr:row>84</xdr:row>
      <xdr:rowOff>137160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926060" y="14121130"/>
          <a:ext cx="869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123190</xdr:rowOff>
    </xdr:from>
    <xdr:ext cx="762000" cy="24066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635865" y="142049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39370</xdr:rowOff>
    </xdr:from>
    <xdr:to>
      <xdr:col>64</xdr:col>
      <xdr:colOff>152400</xdr:colOff>
      <xdr:row>84</xdr:row>
      <xdr:rowOff>137160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2120880" y="1412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123190</xdr:rowOff>
    </xdr:from>
    <xdr:ext cx="762000" cy="24066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1832590" y="142049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34290</xdr:rowOff>
    </xdr:from>
    <xdr:ext cx="762000" cy="23876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125700" y="154571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34290</xdr:rowOff>
    </xdr:from>
    <xdr:ext cx="762000" cy="23876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371320" y="154571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34290</xdr:rowOff>
    </xdr:from>
    <xdr:ext cx="762000" cy="23876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578840" y="154571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34290</xdr:rowOff>
    </xdr:from>
    <xdr:ext cx="751205" cy="23876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781915" y="1545717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34290</xdr:rowOff>
    </xdr:from>
    <xdr:ext cx="762000" cy="23876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1976735" y="1545717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83</xdr:row>
      <xdr:rowOff>12065</xdr:rowOff>
    </xdr:from>
    <xdr:to>
      <xdr:col>81</xdr:col>
      <xdr:colOff>95250</xdr:colOff>
      <xdr:row>83</xdr:row>
      <xdr:rowOff>108585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76195" y="13926185"/>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28575</xdr:rowOff>
    </xdr:from>
    <xdr:ext cx="751205" cy="23685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5409545" y="13775055"/>
          <a:ext cx="751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83</xdr:row>
      <xdr:rowOff>12065</xdr:rowOff>
    </xdr:from>
    <xdr:to>
      <xdr:col>77</xdr:col>
      <xdr:colOff>95250</xdr:colOff>
      <xdr:row>83</xdr:row>
      <xdr:rowOff>108585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521815" y="13926185"/>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117475</xdr:rowOff>
    </xdr:from>
    <xdr:ext cx="736600" cy="2463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227175" y="13696315"/>
          <a:ext cx="7366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147320</xdr:rowOff>
    </xdr:from>
    <xdr:to>
      <xdr:col>73</xdr:col>
      <xdr:colOff>44450</xdr:colOff>
      <xdr:row>83</xdr:row>
      <xdr:rowOff>80010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731240" y="13893800"/>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90170</xdr:rowOff>
    </xdr:from>
    <xdr:ext cx="751205" cy="23876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21995" y="1366901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21590</xdr:rowOff>
    </xdr:from>
    <xdr:to>
      <xdr:col>68</xdr:col>
      <xdr:colOff>188595</xdr:colOff>
      <xdr:row>82</xdr:row>
      <xdr:rowOff>118745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926060" y="13768070"/>
          <a:ext cx="8699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80</xdr:row>
      <xdr:rowOff>128905</xdr:rowOff>
    </xdr:from>
    <xdr:ext cx="762000" cy="24193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2635865" y="1354010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137795</xdr:rowOff>
    </xdr:from>
    <xdr:to>
      <xdr:col>64</xdr:col>
      <xdr:colOff>152400</xdr:colOff>
      <xdr:row>82</xdr:row>
      <xdr:rowOff>71755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2120880" y="137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80645</xdr:rowOff>
    </xdr:from>
    <xdr:ext cx="762000" cy="24828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1832590" y="134918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78740</xdr:rowOff>
    </xdr:from>
    <xdr:to>
      <xdr:col>85</xdr:col>
      <xdr:colOff>95250</xdr:colOff>
      <xdr:row>53</xdr:row>
      <xdr:rowOff>54610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1548745" y="862838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96520</xdr:rowOff>
    </xdr:from>
    <xdr:ext cx="2252345" cy="29400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26265" y="8981440"/>
          <a:ext cx="2252345" cy="2940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73025</xdr:rowOff>
    </xdr:from>
    <xdr:ext cx="1640205" cy="33274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4164945" y="8957945"/>
          <a:ext cx="1640205" cy="3327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158750</xdr:rowOff>
    </xdr:from>
    <xdr:to>
      <xdr:col>93</xdr:col>
      <xdr:colOff>6350</xdr:colOff>
      <xdr:row>54</xdr:row>
      <xdr:rowOff>73025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189325" y="8876030"/>
          <a:ext cx="1356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91440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189325" y="906526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158750</xdr:rowOff>
    </xdr:from>
    <xdr:to>
      <xdr:col>99</xdr:col>
      <xdr:colOff>146050</xdr:colOff>
      <xdr:row>54</xdr:row>
      <xdr:rowOff>73025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672685"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91440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672685"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158750</xdr:rowOff>
    </xdr:from>
    <xdr:to>
      <xdr:col>106</xdr:col>
      <xdr:colOff>139700</xdr:colOff>
      <xdr:row>54</xdr:row>
      <xdr:rowOff>73025</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986500"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91440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986500"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151130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1548745" y="9371330"/>
          <a:ext cx="4577080" cy="23634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151130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295370" y="9371330"/>
          <a:ext cx="5424805" cy="2363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151130</xdr:rowOff>
    </xdr:from>
    <xdr:to>
      <xdr:col>104</xdr:col>
      <xdr:colOff>114300</xdr:colOff>
      <xdr:row>57</xdr:row>
      <xdr:rowOff>67310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295370" y="9371330"/>
          <a:ext cx="343281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127635</xdr:rowOff>
    </xdr:from>
    <xdr:to>
      <xdr:col>114</xdr:col>
      <xdr:colOff>114300</xdr:colOff>
      <xdr:row>69</xdr:row>
      <xdr:rowOff>104140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6407765" y="9683115"/>
          <a:ext cx="5206365" cy="19881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人口千人当たりの職員数は類似団体平均をやや上回っている。</a:t>
          </a:r>
        </a:p>
        <a:p>
          <a:r>
            <a:rPr kumimoji="1" lang="ja-JP" altLang="en-US" sz="1300">
              <a:latin typeface="ＭＳ Ｐゴシック"/>
              <a:ea typeface="ＭＳ Ｐゴシック"/>
            </a:rPr>
            <a:t>　今後も安易な退職者補充を行わずに、適切な人員配置による定員管理を進めていく。</a:t>
          </a:r>
        </a:p>
      </xdr:txBody>
    </xdr:sp>
    <xdr:clientData/>
  </xdr:twoCellAnchor>
  <xdr:oneCellAnchor>
    <xdr:from>
      <xdr:col>61</xdr:col>
      <xdr:colOff>6350</xdr:colOff>
      <xdr:row>54</xdr:row>
      <xdr:rowOff>133350</xdr:rowOff>
    </xdr:from>
    <xdr:ext cx="339090" cy="21399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1510645" y="9185910"/>
          <a:ext cx="33909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1205" cy="23685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870565" y="11595735"/>
          <a:ext cx="751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107315</xdr:rowOff>
    </xdr:from>
    <xdr:to>
      <xdr:col>85</xdr:col>
      <xdr:colOff>95250</xdr:colOff>
      <xdr:row>67</xdr:row>
      <xdr:rowOff>107315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548745" y="113391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135255</xdr:rowOff>
    </xdr:from>
    <xdr:ext cx="751205" cy="24828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870565" y="1119949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50800</xdr:rowOff>
    </xdr:from>
    <xdr:to>
      <xdr:col>85</xdr:col>
      <xdr:colOff>95250</xdr:colOff>
      <xdr:row>65</xdr:row>
      <xdr:rowOff>50800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548745" y="109474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78105</xdr:rowOff>
    </xdr:from>
    <xdr:ext cx="751205" cy="24828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870565" y="1080706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158750</xdr:rowOff>
    </xdr:from>
    <xdr:to>
      <xdr:col>85</xdr:col>
      <xdr:colOff>95250</xdr:colOff>
      <xdr:row>62</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548745" y="10552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21590</xdr:rowOff>
    </xdr:from>
    <xdr:ext cx="751205" cy="2457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870565" y="1041527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101600</xdr:rowOff>
    </xdr:from>
    <xdr:to>
      <xdr:col>85</xdr:col>
      <xdr:colOff>95250</xdr:colOff>
      <xdr:row>60</xdr:row>
      <xdr:rowOff>101600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548745" y="10160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128905</xdr:rowOff>
    </xdr:from>
    <xdr:ext cx="751205" cy="24193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870565" y="10019665"/>
          <a:ext cx="751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43815</xdr:rowOff>
    </xdr:from>
    <xdr:to>
      <xdr:col>85</xdr:col>
      <xdr:colOff>95250</xdr:colOff>
      <xdr:row>58</xdr:row>
      <xdr:rowOff>43815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548745" y="97669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72390</xdr:rowOff>
    </xdr:from>
    <xdr:ext cx="751205" cy="24257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0870565" y="9627870"/>
          <a:ext cx="751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151130</xdr:rowOff>
    </xdr:from>
    <xdr:to>
      <xdr:col>85</xdr:col>
      <xdr:colOff>95250</xdr:colOff>
      <xdr:row>55</xdr:row>
      <xdr:rowOff>151130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1548745" y="9371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1205" cy="23876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0870565" y="923671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151130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1548745" y="9371330"/>
          <a:ext cx="4577080" cy="2363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141605</xdr:rowOff>
    </xdr:from>
    <xdr:to>
      <xdr:col>81</xdr:col>
      <xdr:colOff>44450</xdr:colOff>
      <xdr:row>67</xdr:row>
      <xdr:rowOff>147955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320645" y="10032365"/>
          <a:ext cx="0" cy="1347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121920</xdr:rowOff>
    </xdr:from>
    <xdr:ext cx="751205" cy="24193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5409545" y="11353800"/>
          <a:ext cx="751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147955</xdr:rowOff>
    </xdr:from>
    <xdr:to>
      <xdr:col>81</xdr:col>
      <xdr:colOff>133350</xdr:colOff>
      <xdr:row>67</xdr:row>
      <xdr:rowOff>147955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52700" y="113798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60325</xdr:rowOff>
    </xdr:from>
    <xdr:ext cx="751205" cy="24765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5409545" y="9783445"/>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141605</xdr:rowOff>
    </xdr:from>
    <xdr:to>
      <xdr:col>81</xdr:col>
      <xdr:colOff>133350</xdr:colOff>
      <xdr:row>59</xdr:row>
      <xdr:rowOff>141605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52700" y="100323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128270</xdr:rowOff>
    </xdr:from>
    <xdr:to>
      <xdr:col>81</xdr:col>
      <xdr:colOff>44450</xdr:colOff>
      <xdr:row>62</xdr:row>
      <xdr:rowOff>148590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566265" y="10521950"/>
          <a:ext cx="7543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33655</xdr:rowOff>
    </xdr:from>
    <xdr:ext cx="751205" cy="23876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5409545" y="10259695"/>
          <a:ext cx="751205"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17145</xdr:rowOff>
    </xdr:from>
    <xdr:to>
      <xdr:col>81</xdr:col>
      <xdr:colOff>95250</xdr:colOff>
      <xdr:row>62</xdr:row>
      <xdr:rowOff>114935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76195" y="1041082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62</xdr:row>
      <xdr:rowOff>106045</xdr:rowOff>
    </xdr:from>
    <xdr:to>
      <xdr:col>77</xdr:col>
      <xdr:colOff>44450</xdr:colOff>
      <xdr:row>62</xdr:row>
      <xdr:rowOff>128270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767435" y="10499725"/>
          <a:ext cx="79883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14605</xdr:rowOff>
    </xdr:from>
    <xdr:to>
      <xdr:col>77</xdr:col>
      <xdr:colOff>95250</xdr:colOff>
      <xdr:row>62</xdr:row>
      <xdr:rowOff>111125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521815" y="1040828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120650</xdr:rowOff>
    </xdr:from>
    <xdr:ext cx="736600" cy="24320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227175" y="10179050"/>
          <a:ext cx="7366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106045</xdr:rowOff>
    </xdr:from>
    <xdr:to>
      <xdr:col>72</xdr:col>
      <xdr:colOff>188595</xdr:colOff>
      <xdr:row>62</xdr:row>
      <xdr:rowOff>146050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2976860" y="10499725"/>
          <a:ext cx="7905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17145</xdr:rowOff>
    </xdr:from>
    <xdr:to>
      <xdr:col>73</xdr:col>
      <xdr:colOff>44450</xdr:colOff>
      <xdr:row>62</xdr:row>
      <xdr:rowOff>113665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731240" y="10410825"/>
          <a:ext cx="8064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123825</xdr:rowOff>
    </xdr:from>
    <xdr:ext cx="751205" cy="24003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421995" y="10182225"/>
          <a:ext cx="751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146050</xdr:rowOff>
    </xdr:from>
    <xdr:to>
      <xdr:col>68</xdr:col>
      <xdr:colOff>152400</xdr:colOff>
      <xdr:row>63</xdr:row>
      <xdr:rowOff>17145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2171680" y="10539730"/>
          <a:ext cx="8051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14605</xdr:rowOff>
    </xdr:from>
    <xdr:to>
      <xdr:col>68</xdr:col>
      <xdr:colOff>188595</xdr:colOff>
      <xdr:row>62</xdr:row>
      <xdr:rowOff>111125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2926060" y="10408285"/>
          <a:ext cx="8699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60</xdr:row>
      <xdr:rowOff>120650</xdr:rowOff>
    </xdr:from>
    <xdr:ext cx="762000" cy="24320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2635865" y="1017905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18415</xdr:rowOff>
    </xdr:from>
    <xdr:to>
      <xdr:col>64</xdr:col>
      <xdr:colOff>152400</xdr:colOff>
      <xdr:row>62</xdr:row>
      <xdr:rowOff>115570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2120880" y="104120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126365</xdr:rowOff>
    </xdr:from>
    <xdr:ext cx="762000" cy="2438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1832590" y="1018476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161925</xdr:rowOff>
    </xdr:from>
    <xdr:ext cx="762000" cy="23812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125700" y="117290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161925</xdr:rowOff>
    </xdr:from>
    <xdr:ext cx="762000" cy="23812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371320" y="117290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161925</xdr:rowOff>
    </xdr:from>
    <xdr:ext cx="762000" cy="23812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578840" y="117290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161925</xdr:rowOff>
    </xdr:from>
    <xdr:ext cx="751205" cy="23812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781915" y="11729085"/>
          <a:ext cx="751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161925</xdr:rowOff>
    </xdr:from>
    <xdr:ext cx="762000" cy="23812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1976735" y="11729085"/>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62</xdr:row>
      <xdr:rowOff>100330</xdr:rowOff>
    </xdr:from>
    <xdr:to>
      <xdr:col>81</xdr:col>
      <xdr:colOff>95250</xdr:colOff>
      <xdr:row>63</xdr:row>
      <xdr:rowOff>33655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76195" y="1049401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73025</xdr:rowOff>
    </xdr:from>
    <xdr:ext cx="751205" cy="24193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5409545" y="10466705"/>
          <a:ext cx="751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62</xdr:row>
      <xdr:rowOff>79375</xdr:rowOff>
    </xdr:from>
    <xdr:to>
      <xdr:col>77</xdr:col>
      <xdr:colOff>95250</xdr:colOff>
      <xdr:row>63</xdr:row>
      <xdr:rowOff>13335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521815" y="104730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162560</xdr:rowOff>
    </xdr:from>
    <xdr:ext cx="736600" cy="23685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227175" y="10556240"/>
          <a:ext cx="7366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57150</xdr:rowOff>
    </xdr:from>
    <xdr:to>
      <xdr:col>73</xdr:col>
      <xdr:colOff>44450</xdr:colOff>
      <xdr:row>62</xdr:row>
      <xdr:rowOff>153670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731240" y="10450830"/>
          <a:ext cx="8064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140335</xdr:rowOff>
    </xdr:from>
    <xdr:ext cx="751205" cy="23685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421995" y="10534015"/>
          <a:ext cx="751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96520</xdr:rowOff>
    </xdr:from>
    <xdr:to>
      <xdr:col>68</xdr:col>
      <xdr:colOff>188595</xdr:colOff>
      <xdr:row>63</xdr:row>
      <xdr:rowOff>30480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2926060" y="1049020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63</xdr:row>
      <xdr:rowOff>16510</xdr:rowOff>
    </xdr:from>
    <xdr:ext cx="762000" cy="23876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2635865" y="1057783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132080</xdr:rowOff>
    </xdr:from>
    <xdr:to>
      <xdr:col>64</xdr:col>
      <xdr:colOff>152400</xdr:colOff>
      <xdr:row>63</xdr:row>
      <xdr:rowOff>66040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212088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50800</xdr:rowOff>
    </xdr:from>
    <xdr:ext cx="762000" cy="23685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1832590" y="10612120"/>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41910</xdr:rowOff>
    </xdr:from>
    <xdr:to>
      <xdr:col>85</xdr:col>
      <xdr:colOff>95250</xdr:colOff>
      <xdr:row>31</xdr:row>
      <xdr:rowOff>17780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1548745" y="490347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60325</xdr:rowOff>
    </xdr:from>
    <xdr:ext cx="1595120" cy="2952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313285" y="5257165"/>
          <a:ext cx="1595120"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36830</xdr:rowOff>
    </xdr:from>
    <xdr:ext cx="1640205" cy="33845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877925" y="5233670"/>
          <a:ext cx="1640205" cy="3384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121920</xdr:rowOff>
    </xdr:from>
    <xdr:to>
      <xdr:col>93</xdr:col>
      <xdr:colOff>6350</xdr:colOff>
      <xdr:row>32</xdr:row>
      <xdr:rowOff>36830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189325" y="5151120"/>
          <a:ext cx="1356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140335</xdr:rowOff>
    </xdr:from>
    <xdr:to>
      <xdr:col>93</xdr:col>
      <xdr:colOff>6350</xdr:colOff>
      <xdr:row>33</xdr:row>
      <xdr:rowOff>54610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189325" y="5337175"/>
          <a:ext cx="1356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121920</xdr:rowOff>
    </xdr:from>
    <xdr:to>
      <xdr:col>99</xdr:col>
      <xdr:colOff>146050</xdr:colOff>
      <xdr:row>32</xdr:row>
      <xdr:rowOff>36830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672685"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140335</xdr:rowOff>
    </xdr:from>
    <xdr:to>
      <xdr:col>99</xdr:col>
      <xdr:colOff>146050</xdr:colOff>
      <xdr:row>33</xdr:row>
      <xdr:rowOff>54610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672685"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121920</xdr:rowOff>
    </xdr:from>
    <xdr:to>
      <xdr:col>106</xdr:col>
      <xdr:colOff>139700</xdr:colOff>
      <xdr:row>32</xdr:row>
      <xdr:rowOff>36830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986500"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140335</xdr:rowOff>
    </xdr:from>
    <xdr:to>
      <xdr:col>106</xdr:col>
      <xdr:colOff>139700</xdr:colOff>
      <xdr:row>33</xdr:row>
      <xdr:rowOff>54610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986500"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114935</xdr:rowOff>
    </xdr:from>
    <xdr:to>
      <xdr:col>85</xdr:col>
      <xdr:colOff>95250</xdr:colOff>
      <xdr:row>47</xdr:row>
      <xdr:rowOff>127635</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1548745" y="564705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114935</xdr:rowOff>
    </xdr:from>
    <xdr:to>
      <xdr:col>115</xdr:col>
      <xdr:colOff>31750</xdr:colOff>
      <xdr:row>47</xdr:row>
      <xdr:rowOff>127635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295370" y="564705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114935</xdr:rowOff>
    </xdr:from>
    <xdr:to>
      <xdr:col>104</xdr:col>
      <xdr:colOff>114300</xdr:colOff>
      <xdr:row>35</xdr:row>
      <xdr:rowOff>30480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295370" y="5647055"/>
          <a:ext cx="34328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91440</xdr:rowOff>
    </xdr:from>
    <xdr:to>
      <xdr:col>114</xdr:col>
      <xdr:colOff>114300</xdr:colOff>
      <xdr:row>47</xdr:row>
      <xdr:rowOff>67310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6407765" y="5958840"/>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実質公債費比率は、類似団体平均を上回っている。複合施設整備事業にかかる地方債の償還開始が、近年の実質公債費比率の数値が上昇傾向にある要因の一つと考えられる。</a:t>
          </a:r>
        </a:p>
        <a:p>
          <a:r>
            <a:rPr kumimoji="1" lang="ja-JP" altLang="en-US" sz="1300">
              <a:latin typeface="ＭＳ Ｐゴシック"/>
              <a:ea typeface="ＭＳ Ｐゴシック"/>
            </a:rPr>
            <a:t>　今後も、緊急度・住民ニーズを的確に把握した上で事業の選択を行うことで地方債の発行を最小限に抑え、公債費の削減に努める。</a:t>
          </a:r>
        </a:p>
      </xdr:txBody>
    </xdr:sp>
    <xdr:clientData/>
  </xdr:twoCellAnchor>
  <xdr:oneCellAnchor>
    <xdr:from>
      <xdr:col>61</xdr:col>
      <xdr:colOff>6350</xdr:colOff>
      <xdr:row>32</xdr:row>
      <xdr:rowOff>96520</xdr:rowOff>
    </xdr:from>
    <xdr:ext cx="287655" cy="21336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1510645" y="5461000"/>
          <a:ext cx="28765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127635</xdr:rowOff>
    </xdr:from>
    <xdr:to>
      <xdr:col>85</xdr:col>
      <xdr:colOff>95250</xdr:colOff>
      <xdr:row>47</xdr:row>
      <xdr:rowOff>127635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548745" y="80067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155575</xdr:rowOff>
    </xdr:from>
    <xdr:ext cx="751205" cy="24130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870565" y="7867015"/>
          <a:ext cx="751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158750</xdr:rowOff>
    </xdr:from>
    <xdr:to>
      <xdr:col>85</xdr:col>
      <xdr:colOff>95250</xdr:colOff>
      <xdr:row>44</xdr:row>
      <xdr:rowOff>158750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548745" y="75349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21590</xdr:rowOff>
    </xdr:from>
    <xdr:ext cx="751205" cy="2457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870565" y="73977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24130</xdr:rowOff>
    </xdr:from>
    <xdr:to>
      <xdr:col>85</xdr:col>
      <xdr:colOff>95250</xdr:colOff>
      <xdr:row>42</xdr:row>
      <xdr:rowOff>24130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548745" y="70650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52070</xdr:rowOff>
    </xdr:from>
    <xdr:ext cx="751205" cy="23749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870565" y="6925310"/>
          <a:ext cx="75120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54610</xdr:rowOff>
    </xdr:from>
    <xdr:to>
      <xdr:col>85</xdr:col>
      <xdr:colOff>95250</xdr:colOff>
      <xdr:row>39</xdr:row>
      <xdr:rowOff>54610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548745" y="65925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82550</xdr:rowOff>
    </xdr:from>
    <xdr:ext cx="751205" cy="24257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870565" y="6452870"/>
          <a:ext cx="751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85090</xdr:rowOff>
    </xdr:from>
    <xdr:to>
      <xdr:col>85</xdr:col>
      <xdr:colOff>95250</xdr:colOff>
      <xdr:row>36</xdr:row>
      <xdr:rowOff>85090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548745" y="61201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113030</xdr:rowOff>
    </xdr:from>
    <xdr:ext cx="751205" cy="24765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0870565" y="5980430"/>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114935</xdr:rowOff>
    </xdr:from>
    <xdr:to>
      <xdr:col>85</xdr:col>
      <xdr:colOff>95250</xdr:colOff>
      <xdr:row>33</xdr:row>
      <xdr:rowOff>114935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1548745" y="5647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114935</xdr:rowOff>
    </xdr:from>
    <xdr:to>
      <xdr:col>85</xdr:col>
      <xdr:colOff>95250</xdr:colOff>
      <xdr:row>47</xdr:row>
      <xdr:rowOff>127635</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1548745" y="564705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11430</xdr:rowOff>
    </xdr:from>
    <xdr:to>
      <xdr:col>81</xdr:col>
      <xdr:colOff>44450</xdr:colOff>
      <xdr:row>45</xdr:row>
      <xdr:rowOff>58420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320645" y="6046470"/>
          <a:ext cx="0" cy="15557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31750</xdr:rowOff>
    </xdr:from>
    <xdr:ext cx="751205" cy="23876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5409545" y="757555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58420</xdr:rowOff>
    </xdr:from>
    <xdr:to>
      <xdr:col>81</xdr:col>
      <xdr:colOff>133350</xdr:colOff>
      <xdr:row>45</xdr:row>
      <xdr:rowOff>58420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52700" y="76022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93345</xdr:rowOff>
    </xdr:from>
    <xdr:ext cx="751205" cy="24765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5409545" y="5793105"/>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11430</xdr:rowOff>
    </xdr:from>
    <xdr:to>
      <xdr:col>81</xdr:col>
      <xdr:colOff>133350</xdr:colOff>
      <xdr:row>36</xdr:row>
      <xdr:rowOff>11430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52700" y="60464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41910</xdr:rowOff>
    </xdr:from>
    <xdr:to>
      <xdr:col>81</xdr:col>
      <xdr:colOff>44450</xdr:colOff>
      <xdr:row>42</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566265" y="7082790"/>
          <a:ext cx="7543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162560</xdr:rowOff>
    </xdr:from>
    <xdr:ext cx="751205" cy="24193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5409545" y="6700520"/>
          <a:ext cx="75120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40</xdr:row>
      <xdr:rowOff>147320</xdr:rowOff>
    </xdr:from>
    <xdr:to>
      <xdr:col>81</xdr:col>
      <xdr:colOff>95250</xdr:colOff>
      <xdr:row>41</xdr:row>
      <xdr:rowOff>80010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76195" y="685292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42</xdr:row>
      <xdr:rowOff>15875</xdr:rowOff>
    </xdr:from>
    <xdr:to>
      <xdr:col>77</xdr:col>
      <xdr:colOff>44450</xdr:colOff>
      <xdr:row>42</xdr:row>
      <xdr:rowOff>41910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767435" y="7056755"/>
          <a:ext cx="79883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41</xdr:row>
      <xdr:rowOff>29210</xdr:rowOff>
    </xdr:from>
    <xdr:to>
      <xdr:col>77</xdr:col>
      <xdr:colOff>95250</xdr:colOff>
      <xdr:row>41</xdr:row>
      <xdr:rowOff>126365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521815" y="690245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135890</xdr:rowOff>
    </xdr:from>
    <xdr:ext cx="736600" cy="24828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227175" y="667385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86995</xdr:rowOff>
    </xdr:from>
    <xdr:to>
      <xdr:col>72</xdr:col>
      <xdr:colOff>188595</xdr:colOff>
      <xdr:row>42</xdr:row>
      <xdr:rowOff>15875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2976860" y="6960235"/>
          <a:ext cx="7905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29210</xdr:rowOff>
    </xdr:from>
    <xdr:to>
      <xdr:col>73</xdr:col>
      <xdr:colOff>44450</xdr:colOff>
      <xdr:row>41</xdr:row>
      <xdr:rowOff>126365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731240" y="6902450"/>
          <a:ext cx="8064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135890</xdr:rowOff>
    </xdr:from>
    <xdr:ext cx="751205" cy="24828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421995" y="6673850"/>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29210</xdr:rowOff>
    </xdr:from>
    <xdr:to>
      <xdr:col>68</xdr:col>
      <xdr:colOff>152400</xdr:colOff>
      <xdr:row>41</xdr:row>
      <xdr:rowOff>86995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2171680" y="6734810"/>
          <a:ext cx="80518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10795</xdr:rowOff>
    </xdr:from>
    <xdr:to>
      <xdr:col>68</xdr:col>
      <xdr:colOff>188595</xdr:colOff>
      <xdr:row>41</xdr:row>
      <xdr:rowOff>107315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926060" y="6884035"/>
          <a:ext cx="8699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39</xdr:row>
      <xdr:rowOff>116840</xdr:rowOff>
    </xdr:from>
    <xdr:ext cx="762000" cy="24765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635865" y="665480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97790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120880" y="68745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84455</xdr:rowOff>
    </xdr:from>
    <xdr:ext cx="762000" cy="23685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832590" y="6957695"/>
          <a:ext cx="7620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125730</xdr:rowOff>
    </xdr:from>
    <xdr:ext cx="762000" cy="23876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125700" y="80048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125730</xdr:rowOff>
    </xdr:from>
    <xdr:ext cx="762000" cy="23876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371320" y="80048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125730</xdr:rowOff>
    </xdr:from>
    <xdr:ext cx="762000" cy="23876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578840" y="80048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125730</xdr:rowOff>
    </xdr:from>
    <xdr:ext cx="751205" cy="23876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781915" y="8004810"/>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125730</xdr:rowOff>
    </xdr:from>
    <xdr:ext cx="762000" cy="23876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1976735" y="800481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42</xdr:row>
      <xdr:rowOff>3810</xdr:rowOff>
    </xdr:from>
    <xdr:to>
      <xdr:col>81</xdr:col>
      <xdr:colOff>95250</xdr:colOff>
      <xdr:row>42</xdr:row>
      <xdr:rowOff>100965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76195" y="7044690"/>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140970</xdr:rowOff>
    </xdr:from>
    <xdr:ext cx="751205" cy="24130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5409545" y="7014210"/>
          <a:ext cx="751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41</xdr:row>
      <xdr:rowOff>158750</xdr:rowOff>
    </xdr:from>
    <xdr:to>
      <xdr:col>77</xdr:col>
      <xdr:colOff>95250</xdr:colOff>
      <xdr:row>42</xdr:row>
      <xdr:rowOff>91440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521815" y="703199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76200</xdr:rowOff>
    </xdr:from>
    <xdr:ext cx="736600" cy="2457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227175" y="711708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130175</xdr:rowOff>
    </xdr:from>
    <xdr:to>
      <xdr:col>73</xdr:col>
      <xdr:colOff>44450</xdr:colOff>
      <xdr:row>42</xdr:row>
      <xdr:rowOff>62865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731240" y="700341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50165</xdr:rowOff>
    </xdr:from>
    <xdr:ext cx="751205" cy="23812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421995" y="7091045"/>
          <a:ext cx="751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38735</xdr:rowOff>
    </xdr:from>
    <xdr:to>
      <xdr:col>68</xdr:col>
      <xdr:colOff>188595</xdr:colOff>
      <xdr:row>41</xdr:row>
      <xdr:rowOff>135255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926060" y="6911975"/>
          <a:ext cx="8699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41</xdr:row>
      <xdr:rowOff>120650</xdr:rowOff>
    </xdr:from>
    <xdr:ext cx="762000" cy="24320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635865" y="699389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144780</xdr:rowOff>
    </xdr:from>
    <xdr:to>
      <xdr:col>64</xdr:col>
      <xdr:colOff>152400</xdr:colOff>
      <xdr:row>40</xdr:row>
      <xdr:rowOff>77470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120880" y="6682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87630</xdr:rowOff>
    </xdr:from>
    <xdr:ext cx="762000" cy="23876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1832590" y="6457950"/>
          <a:ext cx="7620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146050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548745" y="1179195"/>
          <a:ext cx="457708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24130</xdr:rowOff>
    </xdr:from>
    <xdr:ext cx="1428115" cy="29591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396470" y="1532890"/>
          <a:ext cx="142811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0205" cy="34290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94740" y="1508760"/>
          <a:ext cx="1640205" cy="3429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85090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189325" y="1426210"/>
          <a:ext cx="1356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104140</xdr:rowOff>
    </xdr:from>
    <xdr:to>
      <xdr:col>93</xdr:col>
      <xdr:colOff>6350</xdr:colOff>
      <xdr:row>11</xdr:row>
      <xdr:rowOff>17780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189325" y="1612900"/>
          <a:ext cx="135636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85090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672685" y="142621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104140</xdr:rowOff>
    </xdr:from>
    <xdr:to>
      <xdr:col>99</xdr:col>
      <xdr:colOff>146050</xdr:colOff>
      <xdr:row>11</xdr:row>
      <xdr:rowOff>17780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672685" y="1612900"/>
          <a:ext cx="11442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85090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986500" y="142621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104140</xdr:rowOff>
    </xdr:from>
    <xdr:to>
      <xdr:col>106</xdr:col>
      <xdr:colOff>139700</xdr:colOff>
      <xdr:row>11</xdr:row>
      <xdr:rowOff>17780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986500" y="1612900"/>
          <a:ext cx="11442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78740</xdr:rowOff>
    </xdr:from>
    <xdr:to>
      <xdr:col>85</xdr:col>
      <xdr:colOff>95250</xdr:colOff>
      <xdr:row>25</xdr:row>
      <xdr:rowOff>91440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1548745" y="192278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78740</xdr:rowOff>
    </xdr:from>
    <xdr:to>
      <xdr:col>115</xdr:col>
      <xdr:colOff>31750</xdr:colOff>
      <xdr:row>25</xdr:row>
      <xdr:rowOff>91440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295370" y="192278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78740</xdr:rowOff>
    </xdr:from>
    <xdr:to>
      <xdr:col>104</xdr:col>
      <xdr:colOff>114300</xdr:colOff>
      <xdr:row>12</xdr:row>
      <xdr:rowOff>158750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295370" y="1922780"/>
          <a:ext cx="34328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54610</xdr:rowOff>
    </xdr:from>
    <xdr:to>
      <xdr:col>114</xdr:col>
      <xdr:colOff>114300</xdr:colOff>
      <xdr:row>25</xdr:row>
      <xdr:rowOff>30480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6407765" y="2233930"/>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0.1％で令和3年度決算では、類似団体平均とほぼ同じ数値にまで改善した。主な要因は、地方公営企業債残高の減少により、一般会計が将来負担する地方公営企業債繰入見込額が減少したことや令和3年度末退職者の増加により、退職手当負担見込額が減少したことによるものと考えられる。</a:t>
          </a:r>
        </a:p>
        <a:p>
          <a:r>
            <a:rPr kumimoji="1" lang="ja-JP" altLang="en-US" sz="1300">
              <a:latin typeface="ＭＳ Ｐゴシック"/>
              <a:ea typeface="ＭＳ Ｐゴシック"/>
            </a:rPr>
            <a:t>　今後も後世への負担を少しでも軽減できるよう、事業の実施等については緊急度・住民ニーズを的確に把握した上で事業の選択を行い、財政健全化を図る。</a:t>
          </a:r>
        </a:p>
      </xdr:txBody>
    </xdr:sp>
    <xdr:clientData/>
  </xdr:twoCellAnchor>
  <xdr:oneCellAnchor>
    <xdr:from>
      <xdr:col>61</xdr:col>
      <xdr:colOff>6350</xdr:colOff>
      <xdr:row>10</xdr:row>
      <xdr:rowOff>60325</xdr:rowOff>
    </xdr:from>
    <xdr:ext cx="287655" cy="21526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510645" y="1736725"/>
          <a:ext cx="28765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91440</xdr:rowOff>
    </xdr:from>
    <xdr:to>
      <xdr:col>85</xdr:col>
      <xdr:colOff>95250</xdr:colOff>
      <xdr:row>25</xdr:row>
      <xdr:rowOff>91440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548745" y="42824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118745</xdr:rowOff>
    </xdr:from>
    <xdr:ext cx="751205" cy="24130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870565" y="4142105"/>
          <a:ext cx="751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34925</xdr:rowOff>
    </xdr:from>
    <xdr:to>
      <xdr:col>85</xdr:col>
      <xdr:colOff>95250</xdr:colOff>
      <xdr:row>23</xdr:row>
      <xdr:rowOff>34925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548745" y="3890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61595</xdr:rowOff>
    </xdr:from>
    <xdr:ext cx="751205" cy="2463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870565" y="3749675"/>
          <a:ext cx="7512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141605</xdr:rowOff>
    </xdr:from>
    <xdr:to>
      <xdr:col>85</xdr:col>
      <xdr:colOff>95250</xdr:colOff>
      <xdr:row>20</xdr:row>
      <xdr:rowOff>141605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548745" y="34944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51205" cy="2463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870565" y="3358515"/>
          <a:ext cx="7512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85090</xdr:rowOff>
    </xdr:from>
    <xdr:to>
      <xdr:col>85</xdr:col>
      <xdr:colOff>95250</xdr:colOff>
      <xdr:row>18</xdr:row>
      <xdr:rowOff>85090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548745" y="31026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113030</xdr:rowOff>
    </xdr:from>
    <xdr:ext cx="751205" cy="24765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870565" y="2962910"/>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28575</xdr:rowOff>
    </xdr:from>
    <xdr:to>
      <xdr:col>85</xdr:col>
      <xdr:colOff>95250</xdr:colOff>
      <xdr:row>16</xdr:row>
      <xdr:rowOff>28575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548745" y="27108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56515</xdr:rowOff>
    </xdr:from>
    <xdr:ext cx="751205" cy="24765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870565" y="2571115"/>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135255</xdr:rowOff>
    </xdr:from>
    <xdr:to>
      <xdr:col>85</xdr:col>
      <xdr:colOff>95250</xdr:colOff>
      <xdr:row>13</xdr:row>
      <xdr:rowOff>135255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548745" y="23145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163195</xdr:rowOff>
    </xdr:from>
    <xdr:ext cx="751205" cy="24130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870565" y="2174875"/>
          <a:ext cx="751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78740</xdr:rowOff>
    </xdr:from>
    <xdr:to>
      <xdr:col>85</xdr:col>
      <xdr:colOff>95250</xdr:colOff>
      <xdr:row>11</xdr:row>
      <xdr:rowOff>78740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548745" y="1922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78740</xdr:rowOff>
    </xdr:from>
    <xdr:to>
      <xdr:col>85</xdr:col>
      <xdr:colOff>95250</xdr:colOff>
      <xdr:row>25</xdr:row>
      <xdr:rowOff>91440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548745" y="192278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135255</xdr:rowOff>
    </xdr:from>
    <xdr:to>
      <xdr:col>81</xdr:col>
      <xdr:colOff>44450</xdr:colOff>
      <xdr:row>22</xdr:row>
      <xdr:rowOff>43815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320645" y="2314575"/>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17145</xdr:rowOff>
    </xdr:from>
    <xdr:ext cx="751205" cy="24193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409545" y="3705225"/>
          <a:ext cx="751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43815</xdr:rowOff>
    </xdr:from>
    <xdr:to>
      <xdr:col>81</xdr:col>
      <xdr:colOff>133350</xdr:colOff>
      <xdr:row>22</xdr:row>
      <xdr:rowOff>43815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52700" y="37318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5715</xdr:rowOff>
    </xdr:from>
    <xdr:ext cx="751205" cy="246380"/>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409545" y="2017395"/>
          <a:ext cx="7512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135255</xdr:rowOff>
    </xdr:from>
    <xdr:to>
      <xdr:col>81</xdr:col>
      <xdr:colOff>133350</xdr:colOff>
      <xdr:row>13</xdr:row>
      <xdr:rowOff>135255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52700" y="23145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137160</xdr:rowOff>
    </xdr:from>
    <xdr:to>
      <xdr:col>81</xdr:col>
      <xdr:colOff>44450</xdr:colOff>
      <xdr:row>15</xdr:row>
      <xdr:rowOff>161925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566265" y="2316480"/>
          <a:ext cx="75438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114935</xdr:rowOff>
    </xdr:from>
    <xdr:ext cx="751205" cy="24765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409545" y="2126615"/>
          <a:ext cx="75120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86995</xdr:rowOff>
    </xdr:from>
    <xdr:to>
      <xdr:col>81</xdr:col>
      <xdr:colOff>95250</xdr:colOff>
      <xdr:row>14</xdr:row>
      <xdr:rowOff>19685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76195" y="226631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15</xdr:row>
      <xdr:rowOff>161925</xdr:rowOff>
    </xdr:from>
    <xdr:to>
      <xdr:col>77</xdr:col>
      <xdr:colOff>44450</xdr:colOff>
      <xdr:row>16</xdr:row>
      <xdr:rowOff>61595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767435" y="2676525"/>
          <a:ext cx="79883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13</xdr:row>
      <xdr:rowOff>130175</xdr:rowOff>
    </xdr:from>
    <xdr:to>
      <xdr:col>77</xdr:col>
      <xdr:colOff>95250</xdr:colOff>
      <xdr:row>14</xdr:row>
      <xdr:rowOff>62865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521815" y="230949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73025</xdr:rowOff>
    </xdr:from>
    <xdr:ext cx="736600" cy="24193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227175" y="2084705"/>
          <a:ext cx="7366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61595</xdr:rowOff>
    </xdr:from>
    <xdr:to>
      <xdr:col>72</xdr:col>
      <xdr:colOff>188595</xdr:colOff>
      <xdr:row>16</xdr:row>
      <xdr:rowOff>126365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2976860" y="2743835"/>
          <a:ext cx="79057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126365</xdr:rowOff>
    </xdr:from>
    <xdr:to>
      <xdr:col>73</xdr:col>
      <xdr:colOff>44450</xdr:colOff>
      <xdr:row>14</xdr:row>
      <xdr:rowOff>59055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731240" y="230568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69215</xdr:rowOff>
    </xdr:from>
    <xdr:ext cx="751205" cy="23876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421995" y="2080895"/>
          <a:ext cx="7512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126365</xdr:rowOff>
    </xdr:from>
    <xdr:to>
      <xdr:col>68</xdr:col>
      <xdr:colOff>152400</xdr:colOff>
      <xdr:row>18</xdr:row>
      <xdr:rowOff>93345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2171680" y="2808605"/>
          <a:ext cx="80518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20320</xdr:rowOff>
    </xdr:from>
    <xdr:to>
      <xdr:col>68</xdr:col>
      <xdr:colOff>188595</xdr:colOff>
      <xdr:row>14</xdr:row>
      <xdr:rowOff>117475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2926060" y="2367280"/>
          <a:ext cx="869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127635</xdr:rowOff>
    </xdr:from>
    <xdr:ext cx="762000" cy="24257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635865" y="2139315"/>
          <a:ext cx="7620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59055</xdr:rowOff>
    </xdr:from>
    <xdr:to>
      <xdr:col>64</xdr:col>
      <xdr:colOff>152400</xdr:colOff>
      <xdr:row>15</xdr:row>
      <xdr:rowOff>156210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120880" y="25736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1905</xdr:rowOff>
    </xdr:from>
    <xdr:ext cx="762000" cy="24765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832590" y="234886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88900</xdr:rowOff>
    </xdr:from>
    <xdr:ext cx="762000" cy="23749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125700" y="42799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88900</xdr:rowOff>
    </xdr:from>
    <xdr:ext cx="762000" cy="23749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371320" y="42799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88900</xdr:rowOff>
    </xdr:from>
    <xdr:ext cx="762000" cy="23749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578840" y="42799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88900</xdr:rowOff>
    </xdr:from>
    <xdr:ext cx="751205" cy="23749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781915" y="4279900"/>
          <a:ext cx="75120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88900</xdr:rowOff>
    </xdr:from>
    <xdr:ext cx="762000" cy="23749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1976735" y="4279900"/>
          <a:ext cx="7620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188595</xdr:colOff>
      <xdr:row>13</xdr:row>
      <xdr:rowOff>88265</xdr:rowOff>
    </xdr:from>
    <xdr:to>
      <xdr:col>81</xdr:col>
      <xdr:colOff>95250</xdr:colOff>
      <xdr:row>14</xdr:row>
      <xdr:rowOff>20955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76195" y="226758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60960</xdr:rowOff>
    </xdr:from>
    <xdr:ext cx="751205" cy="24765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5409545" y="2240280"/>
          <a:ext cx="7512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15</xdr:row>
      <xdr:rowOff>113030</xdr:rowOff>
    </xdr:from>
    <xdr:to>
      <xdr:col>77</xdr:col>
      <xdr:colOff>95250</xdr:colOff>
      <xdr:row>16</xdr:row>
      <xdr:rowOff>46990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521815" y="2627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31750</xdr:rowOff>
    </xdr:from>
    <xdr:ext cx="736600" cy="23876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227175" y="2713990"/>
          <a:ext cx="7366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13970</xdr:rowOff>
    </xdr:from>
    <xdr:to>
      <xdr:col>73</xdr:col>
      <xdr:colOff>44450</xdr:colOff>
      <xdr:row>16</xdr:row>
      <xdr:rowOff>110490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731240" y="2696210"/>
          <a:ext cx="8064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95250</xdr:rowOff>
    </xdr:from>
    <xdr:ext cx="751205" cy="2457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421995" y="277749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76835</xdr:rowOff>
    </xdr:from>
    <xdr:to>
      <xdr:col>68</xdr:col>
      <xdr:colOff>188595</xdr:colOff>
      <xdr:row>17</xdr:row>
      <xdr:rowOff>10795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2926060" y="275907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16</xdr:row>
      <xdr:rowOff>160020</xdr:rowOff>
    </xdr:from>
    <xdr:ext cx="762000" cy="23812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2635865" y="2842260"/>
          <a:ext cx="7620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43815</xdr:rowOff>
    </xdr:from>
    <xdr:to>
      <xdr:col>64</xdr:col>
      <xdr:colOff>152400</xdr:colOff>
      <xdr:row>18</xdr:row>
      <xdr:rowOff>141605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120880" y="3061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127000</xdr:rowOff>
    </xdr:from>
    <xdr:ext cx="762000" cy="24320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1832590" y="3144520"/>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6,654
6,569
4.06
4,393,979
4,168,603
224,646
2,557,699
3,594,787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0.1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555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5675" cy="24892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071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20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399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年々改善傾向にあるが、令和3年度も27.6％と類似団体平均と比べて上回っている。これは認定子ども園の運営を直営で行っているために、職員数が類似団体と比較して多いことが要因であり、行政サービスの提供方法の差異によるものである。</a:t>
          </a:r>
        </a:p>
        <a:p>
          <a:r>
            <a:rPr kumimoji="1" lang="ja-JP" altLang="en-US" sz="1300">
              <a:latin typeface="ＭＳ Ｐゴシック"/>
              <a:ea typeface="ＭＳ Ｐゴシック"/>
            </a:rPr>
            <a:t>　今後も安易な退職者補充を行わないことや効率的な事務執行等により適切な定員管理を図り、人件費の削減に努めていく。</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20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720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720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7205"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720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720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205"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8267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720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72288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83820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8267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38</xdr:row>
      <xdr:rowOff>96520</xdr:rowOff>
    </xdr:from>
    <xdr:to>
      <xdr:col>24</xdr:col>
      <xdr:colOff>25400</xdr:colOff>
      <xdr:row>39</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594100" y="6611620"/>
          <a:ext cx="7442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161290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316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179705</xdr:colOff>
      <xdr:row>40</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794000" y="6802120"/>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4998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96520</xdr:rowOff>
    </xdr:from>
    <xdr:ext cx="72580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26872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20320</xdr:rowOff>
    </xdr:from>
    <xdr:to>
      <xdr:col>15</xdr:col>
      <xdr:colOff>98425</xdr:colOff>
      <xdr:row>40</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986280" y="687832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5080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617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96520</xdr:rowOff>
    </xdr:from>
    <xdr:to>
      <xdr:col>11</xdr:col>
      <xdr:colOff>9525</xdr:colOff>
      <xdr:row>41</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198880" y="6954520"/>
          <a:ext cx="7874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393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161290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6162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12700</xdr:rowOff>
    </xdr:from>
    <xdr:ext cx="75120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61849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120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120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120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65608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17780</xdr:rowOff>
    </xdr:from>
    <xdr:ext cx="762000" cy="25146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6532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67513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151130</xdr:rowOff>
    </xdr:from>
    <xdr:ext cx="72580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683768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140970</xdr:rowOff>
    </xdr:from>
    <xdr:to>
      <xdr:col>15</xdr:col>
      <xdr:colOff>149225</xdr:colOff>
      <xdr:row>40</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55880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691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45720</xdr:rowOff>
    </xdr:from>
    <xdr:to>
      <xdr:col>11</xdr:col>
      <xdr:colOff>60325</xdr:colOff>
      <xdr:row>40</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69037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132080</xdr:rowOff>
    </xdr:from>
    <xdr:ext cx="762000" cy="2514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6990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41</xdr:row>
      <xdr:rowOff>72390</xdr:rowOff>
    </xdr:from>
    <xdr:to>
      <xdr:col>6</xdr:col>
      <xdr:colOff>171450</xdr:colOff>
      <xdr:row>42</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158750</xdr:rowOff>
    </xdr:from>
    <xdr:ext cx="75120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71882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物件費は類似団体平均と比べ下回っている。今後も経常的な施設維持管理経費の縮減を図るとともに、事務事業の整理・合理化や内部管理経費等の見直しを行うことにより、更なるコスト削減を図る。</a:t>
          </a:r>
        </a:p>
      </xdr:txBody>
    </xdr:sp>
    <xdr:clientData/>
  </xdr:twoCellAnchor>
  <xdr:oneCellAnchor>
    <xdr:from>
      <xdr:col>62</xdr:col>
      <xdr:colOff>6350</xdr:colOff>
      <xdr:row>9</xdr:row>
      <xdr:rowOff>107950</xdr:rowOff>
    </xdr:from>
    <xdr:ext cx="28765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205" cy="25019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670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97205" cy="25019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528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213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97205"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070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2755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97205" cy="25019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2613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298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97205" cy="25019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156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140970</xdr:rowOff>
    </xdr:from>
    <xdr:to>
      <xdr:col>82</xdr:col>
      <xdr:colOff>107950</xdr:colOff>
      <xdr:row>21</xdr:row>
      <xdr:rowOff>88265</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4843760" y="2541270"/>
          <a:ext cx="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60325</xdr:rowOff>
    </xdr:from>
    <xdr:ext cx="762000" cy="259080"/>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4915515"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88265</xdr:rowOff>
    </xdr:from>
    <xdr:to>
      <xdr:col>82</xdr:col>
      <xdr:colOff>179705</xdr:colOff>
      <xdr:row>21</xdr:row>
      <xdr:rowOff>88265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4754860" y="3688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13</xdr:row>
      <xdr:rowOff>55880</xdr:rowOff>
    </xdr:from>
    <xdr:ext cx="762000" cy="259080"/>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4915515" y="22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140970</xdr:rowOff>
    </xdr:from>
    <xdr:to>
      <xdr:col>82</xdr:col>
      <xdr:colOff>179705</xdr:colOff>
      <xdr:row>14</xdr:row>
      <xdr:rowOff>140970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4754860" y="25412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086840" y="280162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57150</xdr:rowOff>
    </xdr:from>
    <xdr:ext cx="762000" cy="259080"/>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4915515"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85090</xdr:rowOff>
    </xdr:from>
    <xdr:to>
      <xdr:col>82</xdr:col>
      <xdr:colOff>158750</xdr:colOff>
      <xdr:row>17</xdr:row>
      <xdr:rowOff>15240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479296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16</xdr:row>
      <xdr:rowOff>86360</xdr:rowOff>
    </xdr:from>
    <xdr:to>
      <xdr:col>78</xdr:col>
      <xdr:colOff>69850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298170" y="2829560"/>
          <a:ext cx="78867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03604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36830</xdr:rowOff>
    </xdr:from>
    <xdr:ext cx="725805" cy="25908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3746480" y="295148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86360</xdr:rowOff>
    </xdr:from>
    <xdr:to>
      <xdr:col>73</xdr:col>
      <xdr:colOff>179705</xdr:colOff>
      <xdr:row>16</xdr:row>
      <xdr:rowOff>140970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2491720" y="2829560"/>
          <a:ext cx="8064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5080</xdr:rowOff>
    </xdr:from>
    <xdr:to>
      <xdr:col>74</xdr:col>
      <xdr:colOff>31750</xdr:colOff>
      <xdr:row>17</xdr:row>
      <xdr:rowOff>106680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248640" y="29197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91440</xdr:rowOff>
    </xdr:from>
    <xdr:ext cx="7620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293876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122555</xdr:rowOff>
    </xdr:from>
    <xdr:to>
      <xdr:col>69</xdr:col>
      <xdr:colOff>92075</xdr:colOff>
      <xdr:row>16</xdr:row>
      <xdr:rowOff>140970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1684000" y="2865755"/>
          <a:ext cx="8077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44092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82550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15136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158750</xdr:rowOff>
    </xdr:from>
    <xdr:to>
      <xdr:col>65</xdr:col>
      <xdr:colOff>53975</xdr:colOff>
      <xdr:row>17</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1653520" y="29019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73660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134364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120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64818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20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89126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9296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15</xdr:row>
      <xdr:rowOff>24130</xdr:rowOff>
    </xdr:from>
    <xdr:ext cx="762000" cy="259080"/>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4915515"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03604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165100</xdr:rowOff>
    </xdr:from>
    <xdr:ext cx="72580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746480" y="256540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34925</xdr:rowOff>
    </xdr:from>
    <xdr:to>
      <xdr:col>74</xdr:col>
      <xdr:colOff>31750</xdr:colOff>
      <xdr:row>16</xdr:row>
      <xdr:rowOff>136525</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248640" y="27781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146685</xdr:rowOff>
    </xdr:from>
    <xdr:ext cx="762000" cy="24828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938760" y="25469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90170</xdr:rowOff>
    </xdr:from>
    <xdr:to>
      <xdr:col>69</xdr:col>
      <xdr:colOff>142875</xdr:colOff>
      <xdr:row>17</xdr:row>
      <xdr:rowOff>20320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44092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30480</xdr:rowOff>
    </xdr:from>
    <xdr:ext cx="762000" cy="25019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151360" y="2602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71755</xdr:rowOff>
    </xdr:from>
    <xdr:to>
      <xdr:col>65</xdr:col>
      <xdr:colOff>53975</xdr:colOff>
      <xdr:row>17</xdr:row>
      <xdr:rowOff>1905</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1653520" y="28149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12065</xdr:rowOff>
    </xdr:from>
    <xdr:ext cx="762000" cy="259080"/>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1343640" y="25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扶助費は類似団体平均と比較すると下回っているが、将来的には高齢化が進み社会保障費は増加する見込みである。　　　</a:t>
          </a:r>
        </a:p>
        <a:p>
          <a:r>
            <a:rPr kumimoji="1" lang="ja-JP" altLang="en-US" sz="1300">
              <a:latin typeface="ＭＳ Ｐゴシック"/>
              <a:ea typeface="ＭＳ Ｐゴシック"/>
            </a:rPr>
            <a:t>　今後も適正な執行管理を図り、経費維持に努めていく。</a:t>
          </a:r>
        </a:p>
      </xdr:txBody>
    </xdr:sp>
    <xdr:clientData/>
  </xdr:twoCellAnchor>
  <xdr:oneCellAnchor>
    <xdr:from>
      <xdr:col>3</xdr:col>
      <xdr:colOff>123825</xdr:colOff>
      <xdr:row>49</xdr:row>
      <xdr:rowOff>107950</xdr:rowOff>
    </xdr:from>
    <xdr:ext cx="298450" cy="22542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205" cy="25019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3368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720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33680" y="1046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7205" cy="259080"/>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33680" y="1008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7205" cy="25019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33680" y="9700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720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33680" y="931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7205"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33680" y="893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205" cy="250190"/>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3368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338320" y="90233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80010</xdr:rowOff>
    </xdr:from>
    <xdr:ext cx="762000" cy="259080"/>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427220" y="1036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269740" y="103949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22860</xdr:rowOff>
    </xdr:from>
    <xdr:ext cx="762000" cy="259080"/>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42722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269740" y="90233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12700</xdr:rowOff>
    </xdr:from>
    <xdr:to>
      <xdr:col>24</xdr:col>
      <xdr:colOff>25400</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594100" y="944245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10160</xdr:rowOff>
    </xdr:from>
    <xdr:ext cx="762000" cy="259080"/>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427220" y="943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307840" y="94678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179705</xdr:colOff>
      <xdr:row>55</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794000" y="94424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550920" y="95631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25805" cy="25908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241040" y="964946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107950</xdr:rowOff>
    </xdr:from>
    <xdr:to>
      <xdr:col>15</xdr:col>
      <xdr:colOff>98425</xdr:colOff>
      <xdr:row>55</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986280" y="936625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743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162560</xdr:rowOff>
    </xdr:from>
    <xdr:ext cx="76200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45364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107950</xdr:rowOff>
    </xdr:from>
    <xdr:to>
      <xdr:col>11</xdr:col>
      <xdr:colOff>9525</xdr:colOff>
      <xdr:row>55</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198880" y="9366250"/>
          <a:ext cx="7874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955800" y="9677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64592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14808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86360</xdr:rowOff>
    </xdr:from>
    <xdr:ext cx="751205" cy="25146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858520" y="968756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120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14274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120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40614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120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0033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307840" y="93916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149860</xdr:rowOff>
    </xdr:from>
    <xdr:ext cx="762000" cy="259080"/>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427220" y="923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550920" y="93916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73660</xdr:rowOff>
    </xdr:from>
    <xdr:ext cx="72580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241040" y="916051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743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45364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955800" y="93154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168910</xdr:rowOff>
    </xdr:from>
    <xdr:ext cx="762000" cy="24892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645920" y="90843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14808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73660</xdr:rowOff>
    </xdr:from>
    <xdr:ext cx="751205" cy="25908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858520" y="91605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類似団体平均と比べやや下回っている。ここは、下水道事業会計や国民健康保険事業会計等への繰出金の増減が影響する項目であり、各事業会計においても事務事業の整理・合理化や内部管理経費等の見直しを図ることにより、更なるコスト削減を図る。</a:t>
          </a:r>
        </a:p>
      </xdr:txBody>
    </xdr:sp>
    <xdr:clientData/>
  </xdr:twoCellAnchor>
  <xdr:oneCellAnchor>
    <xdr:from>
      <xdr:col>62</xdr:col>
      <xdr:colOff>6350</xdr:colOff>
      <xdr:row>49</xdr:row>
      <xdr:rowOff>107950</xdr:rowOff>
    </xdr:from>
    <xdr:ext cx="287655" cy="22542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14806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205" cy="250190"/>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073912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1186160" y="10528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497205" cy="250190"/>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0739120" y="10386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1186160" y="10071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497205" cy="250190"/>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0739120" y="9928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1186160" y="9613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497205" cy="250190"/>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0739120" y="9471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1186160" y="9156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497205" cy="250190"/>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0739120" y="9014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205" cy="250190"/>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073912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33020</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4843760" y="911987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133350</xdr:rowOff>
    </xdr:from>
    <xdr:ext cx="762000" cy="250190"/>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4915515" y="10591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161290</xdr:rowOff>
    </xdr:from>
    <xdr:to>
      <xdr:col>82</xdr:col>
      <xdr:colOff>179705</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54860" y="106197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119380</xdr:rowOff>
    </xdr:from>
    <xdr:ext cx="762000" cy="259080"/>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4915515" y="886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33020</xdr:rowOff>
    </xdr:from>
    <xdr:to>
      <xdr:col>82</xdr:col>
      <xdr:colOff>179705</xdr:colOff>
      <xdr:row>53</xdr:row>
      <xdr:rowOff>33020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54860" y="91198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15240</xdr:rowOff>
    </xdr:from>
    <xdr:to>
      <xdr:col>82</xdr:col>
      <xdr:colOff>107950</xdr:colOff>
      <xdr:row>57</xdr:row>
      <xdr:rowOff>124460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086840" y="9787890"/>
          <a:ext cx="75692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125730</xdr:rowOff>
    </xdr:from>
    <xdr:ext cx="762000" cy="259080"/>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4915515" y="9726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153670</xdr:rowOff>
    </xdr:from>
    <xdr:to>
      <xdr:col>82</xdr:col>
      <xdr:colOff>158750</xdr:colOff>
      <xdr:row>57</xdr:row>
      <xdr:rowOff>83820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479296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57</xdr:row>
      <xdr:rowOff>124460</xdr:rowOff>
    </xdr:from>
    <xdr:to>
      <xdr:col>78</xdr:col>
      <xdr:colOff>69850</xdr:colOff>
      <xdr:row>58</xdr:row>
      <xdr:rowOff>17780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298170" y="9897110"/>
          <a:ext cx="78867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03604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25400</xdr:rowOff>
    </xdr:from>
    <xdr:ext cx="725805" cy="259080"/>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746480" y="996950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133985</xdr:rowOff>
    </xdr:from>
    <xdr:to>
      <xdr:col>73</xdr:col>
      <xdr:colOff>179705</xdr:colOff>
      <xdr:row>58</xdr:row>
      <xdr:rowOff>17780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2491720" y="9906635"/>
          <a:ext cx="8064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147320</xdr:rowOff>
    </xdr:from>
    <xdr:to>
      <xdr:col>74</xdr:col>
      <xdr:colOff>31750</xdr:colOff>
      <xdr:row>58</xdr:row>
      <xdr:rowOff>77470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248640" y="99199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62230</xdr:rowOff>
    </xdr:from>
    <xdr:ext cx="762000"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293876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52070</xdr:rowOff>
    </xdr:from>
    <xdr:to>
      <xdr:col>69</xdr:col>
      <xdr:colOff>92075</xdr:colOff>
      <xdr:row>57</xdr:row>
      <xdr:rowOff>133985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1684000" y="9824720"/>
          <a:ext cx="80772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147320</xdr:rowOff>
    </xdr:from>
    <xdr:to>
      <xdr:col>69</xdr:col>
      <xdr:colOff>142875</xdr:colOff>
      <xdr:row>58</xdr:row>
      <xdr:rowOff>77470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44092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62230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15136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137795</xdr:rowOff>
    </xdr:from>
    <xdr:to>
      <xdr:col>65</xdr:col>
      <xdr:colOff>53975</xdr:colOff>
      <xdr:row>58</xdr:row>
      <xdr:rowOff>67945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1653520" y="99104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52705</xdr:rowOff>
    </xdr:from>
    <xdr:ext cx="762000" cy="25082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1343640" y="9996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120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64818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205"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89126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135890</xdr:rowOff>
    </xdr:from>
    <xdr:to>
      <xdr:col>82</xdr:col>
      <xdr:colOff>158750</xdr:colOff>
      <xdr:row>57</xdr:row>
      <xdr:rowOff>66040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9296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152400</xdr:rowOff>
    </xdr:from>
    <xdr:ext cx="762000" cy="259080"/>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4915515" y="958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73660</xdr:rowOff>
    </xdr:from>
    <xdr:to>
      <xdr:col>78</xdr:col>
      <xdr:colOff>120650</xdr:colOff>
      <xdr:row>58</xdr:row>
      <xdr:rowOff>3810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03604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13970</xdr:rowOff>
    </xdr:from>
    <xdr:ext cx="72580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746480" y="961517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137795</xdr:rowOff>
    </xdr:from>
    <xdr:to>
      <xdr:col>74</xdr:col>
      <xdr:colOff>31750</xdr:colOff>
      <xdr:row>58</xdr:row>
      <xdr:rowOff>67945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248640" y="99104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78105</xdr:rowOff>
    </xdr:from>
    <xdr:ext cx="762000" cy="24828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938760" y="96793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83185</xdr:rowOff>
    </xdr:from>
    <xdr:to>
      <xdr:col>69</xdr:col>
      <xdr:colOff>142875</xdr:colOff>
      <xdr:row>58</xdr:row>
      <xdr:rowOff>13335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44092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23495</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151360" y="962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635</xdr:rowOff>
    </xdr:from>
    <xdr:to>
      <xdr:col>65</xdr:col>
      <xdr:colOff>53975</xdr:colOff>
      <xdr:row>57</xdr:row>
      <xdr:rowOff>102235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1653520" y="97732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112395</xdr:rowOff>
    </xdr:from>
    <xdr:ext cx="762000" cy="24828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1343640" y="9542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補助費等は類似団体平均と比べやや下回っている。町独自の補助金のあり方を含め交付基準の見直しを図り、経費の縮減に努める。</a:t>
          </a:r>
        </a:p>
      </xdr:txBody>
    </xdr:sp>
    <xdr:clientData/>
  </xdr:twoCellAnchor>
  <xdr:oneCellAnchor>
    <xdr:from>
      <xdr:col>62</xdr:col>
      <xdr:colOff>6350</xdr:colOff>
      <xdr:row>29</xdr:row>
      <xdr:rowOff>107950</xdr:rowOff>
    </xdr:from>
    <xdr:ext cx="287655" cy="22542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14806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205" cy="250190"/>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073912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7205" cy="250190"/>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0739120" y="6957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7205" cy="250190"/>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0739120" y="6499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7205" cy="250190"/>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0739120" y="6042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7205" cy="250190"/>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0739120" y="5585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156845</xdr:rowOff>
    </xdr:from>
    <xdr:to>
      <xdr:col>82</xdr:col>
      <xdr:colOff>107950</xdr:colOff>
      <xdr:row>40</xdr:row>
      <xdr:rowOff>40640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4843760" y="581469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40</xdr:row>
      <xdr:rowOff>12065</xdr:rowOff>
    </xdr:from>
    <xdr:ext cx="762000" cy="259080"/>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4915515" y="687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40640</xdr:rowOff>
    </xdr:from>
    <xdr:to>
      <xdr:col>82</xdr:col>
      <xdr:colOff>179705</xdr:colOff>
      <xdr:row>40</xdr:row>
      <xdr:rowOff>40640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4754860" y="68986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71755</xdr:rowOff>
    </xdr:from>
    <xdr:ext cx="762000" cy="259080"/>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4915515"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156845</xdr:rowOff>
    </xdr:from>
    <xdr:to>
      <xdr:col>82</xdr:col>
      <xdr:colOff>179705</xdr:colOff>
      <xdr:row>33</xdr:row>
      <xdr:rowOff>156845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54860"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72390</xdr:rowOff>
    </xdr:from>
    <xdr:to>
      <xdr:col>82</xdr:col>
      <xdr:colOff>107950</xdr:colOff>
      <xdr:row>36</xdr:row>
      <xdr:rowOff>118110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086840" y="624459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125730</xdr:rowOff>
    </xdr:from>
    <xdr:ext cx="762000" cy="259080"/>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4915515"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153670</xdr:rowOff>
    </xdr:from>
    <xdr:to>
      <xdr:col>82</xdr:col>
      <xdr:colOff>158750</xdr:colOff>
      <xdr:row>37</xdr:row>
      <xdr:rowOff>83820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9296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118110</xdr:rowOff>
    </xdr:from>
    <xdr:to>
      <xdr:col>78</xdr:col>
      <xdr:colOff>69850</xdr:colOff>
      <xdr:row>36</xdr:row>
      <xdr:rowOff>163830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298170" y="6290310"/>
          <a:ext cx="7886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50800</xdr:rowOff>
    </xdr:from>
    <xdr:to>
      <xdr:col>78</xdr:col>
      <xdr:colOff>120650</xdr:colOff>
      <xdr:row>37</xdr:row>
      <xdr:rowOff>152400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03604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137160</xdr:rowOff>
    </xdr:from>
    <xdr:ext cx="725805" cy="25908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746480" y="648081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149860</xdr:rowOff>
    </xdr:from>
    <xdr:to>
      <xdr:col>73</xdr:col>
      <xdr:colOff>179705</xdr:colOff>
      <xdr:row>36</xdr:row>
      <xdr:rowOff>163830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91720" y="632206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37465</xdr:rowOff>
    </xdr:from>
    <xdr:to>
      <xdr:col>74</xdr:col>
      <xdr:colOff>31750</xdr:colOff>
      <xdr:row>37</xdr:row>
      <xdr:rowOff>139065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248640" y="6381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123825</xdr:rowOff>
    </xdr:from>
    <xdr:ext cx="762000" cy="24828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938760" y="6467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145415</xdr:rowOff>
    </xdr:from>
    <xdr:to>
      <xdr:col>69</xdr:col>
      <xdr:colOff>92075</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1684000" y="6317615"/>
          <a:ext cx="8077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10160</xdr:rowOff>
    </xdr:from>
    <xdr:to>
      <xdr:col>69</xdr:col>
      <xdr:colOff>142875</xdr:colOff>
      <xdr:row>37</xdr:row>
      <xdr:rowOff>111760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44092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96520</xdr:rowOff>
    </xdr:from>
    <xdr:ext cx="7620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15136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635</xdr:rowOff>
    </xdr:from>
    <xdr:to>
      <xdr:col>65</xdr:col>
      <xdr:colOff>53975</xdr:colOff>
      <xdr:row>37</xdr:row>
      <xdr:rowOff>102235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1653520" y="63442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86995</xdr:rowOff>
    </xdr:from>
    <xdr:ext cx="762000" cy="25082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343640" y="6430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120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64818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205"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89126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21590</xdr:rowOff>
    </xdr:from>
    <xdr:to>
      <xdr:col>82</xdr:col>
      <xdr:colOff>158750</xdr:colOff>
      <xdr:row>36</xdr:row>
      <xdr:rowOff>123190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9296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35</xdr:row>
      <xdr:rowOff>38100</xdr:rowOff>
    </xdr:from>
    <xdr:ext cx="762000" cy="259080"/>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4915515"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67310</xdr:rowOff>
    </xdr:from>
    <xdr:to>
      <xdr:col>78</xdr:col>
      <xdr:colOff>120650</xdr:colOff>
      <xdr:row>36</xdr:row>
      <xdr:rowOff>168910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0360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7620</xdr:rowOff>
    </xdr:from>
    <xdr:ext cx="725805" cy="25019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746480" y="6008370"/>
          <a:ext cx="725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113030</xdr:rowOff>
    </xdr:from>
    <xdr:to>
      <xdr:col>74</xdr:col>
      <xdr:colOff>31750</xdr:colOff>
      <xdr:row>37</xdr:row>
      <xdr:rowOff>43180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248640" y="62852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53340</xdr:rowOff>
    </xdr:from>
    <xdr:ext cx="762000" cy="25019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938760" y="60540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44092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39370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15136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1653520" y="62668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34925</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134364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類似団体平均と比較するとやや下回っている。複合施設整備事業等の大規模事業にかかる地方債の償還開始に加えて、今後は大和平野中央田園都市構想事業や広域ごみ処理施設建設事業等の地方債の借入が増加するため、公債費は増加する見込みである。</a:t>
          </a:r>
        </a:p>
        <a:p>
          <a:r>
            <a:rPr kumimoji="1" lang="ja-JP" altLang="en-US" sz="1300">
              <a:latin typeface="ＭＳ Ｐゴシック"/>
              <a:ea typeface="ＭＳ Ｐゴシック"/>
            </a:rPr>
            <a:t>　緊急度・住民ニーズを的確に把握した事業の選択により、地方債の発行を最小限に抑え、公債費の削減に努めていく。</a:t>
          </a:r>
        </a:p>
      </xdr:txBody>
    </xdr:sp>
    <xdr:clientData/>
  </xdr:twoCellAnchor>
  <xdr:oneCellAnchor>
    <xdr:from>
      <xdr:col>3</xdr:col>
      <xdr:colOff>123825</xdr:colOff>
      <xdr:row>69</xdr:row>
      <xdr:rowOff>107950</xdr:rowOff>
    </xdr:from>
    <xdr:ext cx="298450" cy="22542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205" cy="250190"/>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3368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7205" cy="259080"/>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33680" y="1389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7205" cy="259080"/>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33680" y="1351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7205" cy="25019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33680" y="1312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7205" cy="25908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3680" y="1274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7205" cy="25908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3680" y="12367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338320" y="125552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80010</xdr:rowOff>
    </xdr:from>
    <xdr:ext cx="762000" cy="259080"/>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42722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269740" y="138239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125730</xdr:rowOff>
    </xdr:from>
    <xdr:ext cx="762000" cy="259080"/>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42722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269740" y="125552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76</xdr:row>
      <xdr:rowOff>39370</xdr:rowOff>
    </xdr:from>
    <xdr:to>
      <xdr:col>24</xdr:col>
      <xdr:colOff>25400</xdr:colOff>
      <xdr:row>76</xdr:row>
      <xdr:rowOff>50800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594100" y="13069570"/>
          <a:ext cx="7442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xdr:rowOff>
    </xdr:from>
    <xdr:ext cx="762000" cy="251460"/>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427220" y="130365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34290</xdr:rowOff>
    </xdr:from>
    <xdr:to>
      <xdr:col>24</xdr:col>
      <xdr:colOff>76200</xdr:colOff>
      <xdr:row>76</xdr:row>
      <xdr:rowOff>135890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307840" y="130644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179705</xdr:colOff>
      <xdr:row>76</xdr:row>
      <xdr:rowOff>39370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794000" y="1306195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34290</xdr:rowOff>
    </xdr:from>
    <xdr:to>
      <xdr:col>20</xdr:col>
      <xdr:colOff>38100</xdr:colOff>
      <xdr:row>76</xdr:row>
      <xdr:rowOff>135890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550920" y="130644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120650</xdr:rowOff>
    </xdr:from>
    <xdr:ext cx="725805" cy="25146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241040" y="1315085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12700</xdr:rowOff>
    </xdr:from>
    <xdr:to>
      <xdr:col>15</xdr:col>
      <xdr:colOff>98425</xdr:colOff>
      <xdr:row>76</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986280" y="13042900"/>
          <a:ext cx="8077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743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132080</xdr:rowOff>
    </xdr:from>
    <xdr:ext cx="762000" cy="25146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453640" y="13162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12700</xdr:rowOff>
    </xdr:from>
    <xdr:to>
      <xdr:col>11</xdr:col>
      <xdr:colOff>9525</xdr:colOff>
      <xdr:row>76</xdr:row>
      <xdr:rowOff>16510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198880" y="13042900"/>
          <a:ext cx="7874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955800" y="130987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154940</xdr:rowOff>
    </xdr:from>
    <xdr:ext cx="762000" cy="25146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645920" y="131851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14808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151130</xdr:rowOff>
    </xdr:from>
    <xdr:ext cx="75120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858520" y="1318133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120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14274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1205"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40614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120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0033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307840" y="13030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16510</xdr:rowOff>
    </xdr:from>
    <xdr:ext cx="762000" cy="259080"/>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42722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550920" y="130187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100330</xdr:rowOff>
    </xdr:from>
    <xdr:ext cx="725805" cy="24892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241040" y="12787630"/>
          <a:ext cx="725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743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92710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453640" y="1278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955800" y="12992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64592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137160</xdr:rowOff>
    </xdr:from>
    <xdr:to>
      <xdr:col>6</xdr:col>
      <xdr:colOff>171450</xdr:colOff>
      <xdr:row>76</xdr:row>
      <xdr:rowOff>67310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14808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77470</xdr:rowOff>
    </xdr:from>
    <xdr:ext cx="751205" cy="24892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858520" y="1276477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en-US" sz="1300">
              <a:solidFill>
                <a:schemeClr val="dk1"/>
              </a:solidFill>
              <a:effectLst/>
              <a:latin typeface="ＭＳ Ｐゴシック"/>
              <a:ea typeface="ＭＳ Ｐゴシック"/>
              <a:cs typeface="+mn-cs"/>
            </a:rPr>
            <a:t>公債費以外に係る経常収支比率は類似団体平均をやや下回っている。今後も継続してゼロベースによる町単独事業の見直し等経費の削減に努める。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7655" cy="22542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14806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205" cy="25019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073912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7205"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0739120" y="1389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720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0739120" y="1351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7205" cy="25019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0739120" y="1312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7205" cy="25908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0739120" y="1274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7205" cy="25908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0739120" y="12367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205" cy="25019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073912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843760" y="1251712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34290</xdr:rowOff>
    </xdr:from>
    <xdr:ext cx="762000" cy="259080"/>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4915515"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62230</xdr:rowOff>
    </xdr:from>
    <xdr:to>
      <xdr:col>82</xdr:col>
      <xdr:colOff>179705</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54860" y="139496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87630</xdr:rowOff>
    </xdr:from>
    <xdr:ext cx="762000" cy="250190"/>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4915515" y="122605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179705</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54860" y="12517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77</xdr:row>
      <xdr:rowOff>123190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086840" y="13107670"/>
          <a:ext cx="75692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74930</xdr:rowOff>
    </xdr:from>
    <xdr:ext cx="762000" cy="251460"/>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4915515" y="1310513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9296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123190</xdr:rowOff>
    </xdr:from>
    <xdr:to>
      <xdr:col>78</xdr:col>
      <xdr:colOff>69850</xdr:colOff>
      <xdr:row>78</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298170" y="13324840"/>
          <a:ext cx="78867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03604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97790</xdr:rowOff>
    </xdr:from>
    <xdr:ext cx="725805" cy="25146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746480" y="1347089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39370</xdr:rowOff>
    </xdr:from>
    <xdr:to>
      <xdr:col>73</xdr:col>
      <xdr:colOff>179705</xdr:colOff>
      <xdr:row>78</xdr:row>
      <xdr:rowOff>73660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2491720" y="1341247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248640" y="13411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124460</xdr:rowOff>
    </xdr:from>
    <xdr:ext cx="7620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93876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73660</xdr:rowOff>
    </xdr:from>
    <xdr:to>
      <xdr:col>69</xdr:col>
      <xdr:colOff>92075</xdr:colOff>
      <xdr:row>78</xdr:row>
      <xdr:rowOff>134620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1684000" y="13446760"/>
          <a:ext cx="8077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44092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111760</xdr:rowOff>
    </xdr:from>
    <xdr:ext cx="762000" cy="24892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151360" y="13141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148590</xdr:rowOff>
    </xdr:from>
    <xdr:to>
      <xdr:col>65</xdr:col>
      <xdr:colOff>53975</xdr:colOff>
      <xdr:row>78</xdr:row>
      <xdr:rowOff>78740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1653520" y="133502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88900</xdr:rowOff>
    </xdr:from>
    <xdr:ext cx="762000" cy="24892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1343640" y="131191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120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64818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20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89126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9296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43180</xdr:rowOff>
    </xdr:from>
    <xdr:ext cx="762000" cy="248920"/>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4915515" y="129019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72390</xdr:rowOff>
    </xdr:from>
    <xdr:to>
      <xdr:col>78</xdr:col>
      <xdr:colOff>120650</xdr:colOff>
      <xdr:row>78</xdr:row>
      <xdr:rowOff>2540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03604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12700</xdr:rowOff>
    </xdr:from>
    <xdr:ext cx="72580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746480" y="1304290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160020</xdr:rowOff>
    </xdr:from>
    <xdr:to>
      <xdr:col>74</xdr:col>
      <xdr:colOff>31750</xdr:colOff>
      <xdr:row>78</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248640" y="133616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100330</xdr:rowOff>
    </xdr:from>
    <xdr:ext cx="762000" cy="24892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938760" y="131305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22860</xdr:rowOff>
    </xdr:from>
    <xdr:to>
      <xdr:col>69</xdr:col>
      <xdr:colOff>142875</xdr:colOff>
      <xdr:row>78</xdr:row>
      <xdr:rowOff>124460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44092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109220</xdr:rowOff>
    </xdr:from>
    <xdr:ext cx="762000" cy="25146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151360" y="13482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1653520" y="134569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170180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1343640" y="1354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109220</xdr:rowOff>
    </xdr:from>
    <xdr:to>
      <xdr:col>34</xdr:col>
      <xdr:colOff>19050</xdr:colOff>
      <xdr:row>64</xdr:row>
      <xdr:rowOff>109220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85090</xdr:rowOff>
    </xdr:from>
    <xdr:to>
      <xdr:col>40</xdr:col>
      <xdr:colOff>279400</xdr:colOff>
      <xdr:row>3</xdr:row>
      <xdr:rowOff>17780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5090"/>
          <a:ext cx="11115040" cy="4356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36830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211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24130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30480</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0480"/>
          <a:ext cx="2668270" cy="3175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奈良県三宅町</a:t>
          </a:r>
        </a:p>
      </xdr:txBody>
    </xdr:sp>
    <xdr:clientData/>
  </xdr:twoCellAnchor>
  <xdr:twoCellAnchor>
    <xdr:from>
      <xdr:col>39</xdr:col>
      <xdr:colOff>1066800</xdr:colOff>
      <xdr:row>0</xdr:row>
      <xdr:rowOff>0</xdr:rowOff>
    </xdr:from>
    <xdr:to>
      <xdr:col>41</xdr:col>
      <xdr:colOff>501650</xdr:colOff>
      <xdr:row>2</xdr:row>
      <xdr:rowOff>36830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11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24130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30480</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0480"/>
          <a:ext cx="1664970" cy="31750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106680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574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62865</xdr:rowOff>
    </xdr:from>
    <xdr:to>
      <xdr:col>21</xdr:col>
      <xdr:colOff>0</xdr:colOff>
      <xdr:row>64</xdr:row>
      <xdr:rowOff>142875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529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148590</xdr:rowOff>
    </xdr:from>
    <xdr:to>
      <xdr:col>14</xdr:col>
      <xdr:colOff>38100</xdr:colOff>
      <xdr:row>63</xdr:row>
      <xdr:rowOff>148590</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1015"/>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100330</xdr:rowOff>
    </xdr:from>
    <xdr:to>
      <xdr:col>13</xdr:col>
      <xdr:colOff>139700</xdr:colOff>
      <xdr:row>64</xdr:row>
      <xdr:rowOff>33655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2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100330</xdr:rowOff>
    </xdr:from>
    <xdr:to>
      <xdr:col>24</xdr:col>
      <xdr:colOff>12700</xdr:colOff>
      <xdr:row>64</xdr:row>
      <xdr:rowOff>33655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275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62865</xdr:rowOff>
    </xdr:from>
    <xdr:to>
      <xdr:col>31</xdr:col>
      <xdr:colOff>76200</xdr:colOff>
      <xdr:row>64</xdr:row>
      <xdr:rowOff>142875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529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82550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2400"/>
          <a:ext cx="113665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8255</xdr:rowOff>
    </xdr:from>
    <xdr:to>
      <xdr:col>1</xdr:col>
      <xdr:colOff>171450</xdr:colOff>
      <xdr:row>7</xdr:row>
      <xdr:rowOff>8255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364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57785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51435</xdr:rowOff>
    </xdr:from>
    <xdr:to>
      <xdr:col>1</xdr:col>
      <xdr:colOff>142875</xdr:colOff>
      <xdr:row>8</xdr:row>
      <xdr:rowOff>148590</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4465"/>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112395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20955</xdr:rowOff>
    </xdr:from>
    <xdr:ext cx="400685" cy="2609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345"/>
          <a:ext cx="400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112395</xdr:rowOff>
    </xdr:from>
    <xdr:to>
      <xdr:col>33</xdr:col>
      <xdr:colOff>114300</xdr:colOff>
      <xdr:row>22</xdr:row>
      <xdr:rowOff>112395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52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140335</xdr:rowOff>
    </xdr:from>
    <xdr:ext cx="751205" cy="2368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5545"/>
          <a:ext cx="751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75565</xdr:rowOff>
    </xdr:from>
    <xdr:to>
      <xdr:col>33</xdr:col>
      <xdr:colOff>114300</xdr:colOff>
      <xdr:row>20</xdr:row>
      <xdr:rowOff>75565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49313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104775</xdr:rowOff>
    </xdr:from>
    <xdr:ext cx="751205" cy="23812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54705"/>
          <a:ext cx="751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39370</xdr:rowOff>
    </xdr:from>
    <xdr:to>
      <xdr:col>33</xdr:col>
      <xdr:colOff>114300</xdr:colOff>
      <xdr:row>18</xdr:row>
      <xdr:rowOff>39370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12166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67945</xdr:rowOff>
    </xdr:from>
    <xdr:ext cx="751205" cy="24003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982595"/>
          <a:ext cx="751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750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31115</xdr:rowOff>
    </xdr:from>
    <xdr:ext cx="751205" cy="23939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610485"/>
          <a:ext cx="7512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372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1205"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23139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1991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120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8497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85725</xdr:rowOff>
    </xdr:from>
    <xdr:ext cx="751205" cy="24828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46875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112395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1949450" y="1610995"/>
          <a:ext cx="38227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26670</xdr:rowOff>
    </xdr:from>
    <xdr:to>
      <xdr:col>29</xdr:col>
      <xdr:colOff>127000</xdr:colOff>
      <xdr:row>18</xdr:row>
      <xdr:rowOff>162560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099050" y="1920240"/>
          <a:ext cx="0" cy="1324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135890</xdr:rowOff>
    </xdr:from>
    <xdr:ext cx="762000" cy="24828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168900" y="32181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83,058</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162560</xdr:rowOff>
    </xdr:from>
    <xdr:to>
      <xdr:col>30</xdr:col>
      <xdr:colOff>25400</xdr:colOff>
      <xdr:row>18</xdr:row>
      <xdr:rowOff>162560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010150" y="324485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113665</xdr:rowOff>
    </xdr:from>
    <xdr:ext cx="762000" cy="2584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168900" y="1664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259,377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26670</xdr:rowOff>
    </xdr:from>
    <xdr:to>
      <xdr:col>30</xdr:col>
      <xdr:colOff>25400</xdr:colOff>
      <xdr:row>11</xdr:row>
      <xdr:rowOff>26670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192024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10160</xdr:rowOff>
    </xdr:from>
    <xdr:to>
      <xdr:col>29</xdr:col>
      <xdr:colOff>127000</xdr:colOff>
      <xdr:row>16</xdr:row>
      <xdr:rowOff>60325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508500" y="2757170"/>
          <a:ext cx="59055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105410</xdr:rowOff>
    </xdr:from>
    <xdr:ext cx="762000" cy="25082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168900" y="251333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85090</xdr:rowOff>
    </xdr:from>
    <xdr:to>
      <xdr:col>29</xdr:col>
      <xdr:colOff>171450</xdr:colOff>
      <xdr:row>16</xdr:row>
      <xdr:rowOff>17780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048250" y="2664460"/>
          <a:ext cx="952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6985</xdr:rowOff>
    </xdr:from>
    <xdr:to>
      <xdr:col>26</xdr:col>
      <xdr:colOff>50800</xdr:colOff>
      <xdr:row>16</xdr:row>
      <xdr:rowOff>60325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3886200" y="2753995"/>
          <a:ext cx="62230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121920</xdr:rowOff>
    </xdr:from>
    <xdr:to>
      <xdr:col>26</xdr:col>
      <xdr:colOff>101600</xdr:colOff>
      <xdr:row>16</xdr:row>
      <xdr:rowOff>54610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457700" y="27012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67310</xdr:rowOff>
    </xdr:from>
    <xdr:ext cx="725805" cy="24447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165600" y="2475230"/>
          <a:ext cx="725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16</xdr:row>
      <xdr:rowOff>4445</xdr:rowOff>
    </xdr:from>
    <xdr:to>
      <xdr:col>22</xdr:col>
      <xdr:colOff>114300</xdr:colOff>
      <xdr:row>16</xdr:row>
      <xdr:rowOff>6985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257550" y="2751455"/>
          <a:ext cx="62865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115570</xdr:rowOff>
    </xdr:from>
    <xdr:to>
      <xdr:col>22</xdr:col>
      <xdr:colOff>165100</xdr:colOff>
      <xdr:row>16</xdr:row>
      <xdr:rowOff>50165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835400" y="2694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61595</xdr:rowOff>
    </xdr:from>
    <xdr:ext cx="762000" cy="25273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543300" y="2469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635</xdr:rowOff>
    </xdr:from>
    <xdr:to>
      <xdr:col>18</xdr:col>
      <xdr:colOff>171450</xdr:colOff>
      <xdr:row>16</xdr:row>
      <xdr:rowOff>4445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a:off x="2622550" y="2747645"/>
          <a:ext cx="6350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144145</xdr:rowOff>
    </xdr:from>
    <xdr:to>
      <xdr:col>19</xdr:col>
      <xdr:colOff>38100</xdr:colOff>
      <xdr:row>16</xdr:row>
      <xdr:rowOff>76835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213100" y="2723515"/>
          <a:ext cx="825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16</xdr:row>
      <xdr:rowOff>61595</xdr:rowOff>
    </xdr:from>
    <xdr:ext cx="762000" cy="2463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14650" y="280860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157480</xdr:rowOff>
    </xdr:from>
    <xdr:to>
      <xdr:col>15</xdr:col>
      <xdr:colOff>101600</xdr:colOff>
      <xdr:row>16</xdr:row>
      <xdr:rowOff>90805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571750" y="27368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75565</xdr:rowOff>
    </xdr:from>
    <xdr:ext cx="751205" cy="24511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79650" y="2822575"/>
          <a:ext cx="7512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133985</xdr:rowOff>
    </xdr:from>
    <xdr:ext cx="762000" cy="24828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9403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133985</xdr:rowOff>
    </xdr:from>
    <xdr:ext cx="762000" cy="24828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34975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133985</xdr:rowOff>
    </xdr:from>
    <xdr:ext cx="762000" cy="24828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72745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133985</xdr:rowOff>
    </xdr:from>
    <xdr:ext cx="762000" cy="24828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861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133985</xdr:rowOff>
    </xdr:from>
    <xdr:ext cx="762000" cy="24828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638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125730</xdr:rowOff>
    </xdr:from>
    <xdr:to>
      <xdr:col>29</xdr:col>
      <xdr:colOff>171450</xdr:colOff>
      <xdr:row>16</xdr:row>
      <xdr:rowOff>58420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048250" y="2705100"/>
          <a:ext cx="9525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97790</xdr:rowOff>
    </xdr:from>
    <xdr:ext cx="762000" cy="2457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168900" y="26771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149,064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12065</xdr:rowOff>
    </xdr:from>
    <xdr:to>
      <xdr:col>26</xdr:col>
      <xdr:colOff>101600</xdr:colOff>
      <xdr:row>16</xdr:row>
      <xdr:rowOff>108585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457700" y="2759075"/>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93980</xdr:rowOff>
    </xdr:from>
    <xdr:ext cx="725805" cy="24701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165600" y="2840990"/>
          <a:ext cx="725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142,128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123825</xdr:rowOff>
    </xdr:from>
    <xdr:to>
      <xdr:col>22</xdr:col>
      <xdr:colOff>165100</xdr:colOff>
      <xdr:row>16</xdr:row>
      <xdr:rowOff>56515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835400" y="27031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41275</xdr:rowOff>
    </xdr:from>
    <xdr:ext cx="762000" cy="24511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543300" y="278828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149,373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119380</xdr:rowOff>
    </xdr:from>
    <xdr:to>
      <xdr:col>19</xdr:col>
      <xdr:colOff>38100</xdr:colOff>
      <xdr:row>16</xdr:row>
      <xdr:rowOff>52705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213100" y="2698750"/>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65405</xdr:rowOff>
    </xdr:from>
    <xdr:ext cx="762000" cy="2463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14650" y="247332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115570</xdr:rowOff>
    </xdr:from>
    <xdr:to>
      <xdr:col>15</xdr:col>
      <xdr:colOff>101600</xdr:colOff>
      <xdr:row>16</xdr:row>
      <xdr:rowOff>50165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571750" y="26949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61595</xdr:rowOff>
    </xdr:from>
    <xdr:ext cx="751205" cy="25273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79650" y="2469515"/>
          <a:ext cx="751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150,308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91440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949450" y="4977130"/>
          <a:ext cx="382270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17780</xdr:rowOff>
    </xdr:from>
    <xdr:to>
      <xdr:col>1</xdr:col>
      <xdr:colOff>171450</xdr:colOff>
      <xdr:row>30</xdr:row>
      <xdr:rowOff>17780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77800" y="515366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67310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12725" y="510413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00685" cy="26924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24000" y="5166360"/>
          <a:ext cx="400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85090</xdr:rowOff>
    </xdr:from>
    <xdr:to>
      <xdr:col>33</xdr:col>
      <xdr:colOff>114300</xdr:colOff>
      <xdr:row>38</xdr:row>
      <xdr:rowOff>85090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1949450" y="7446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1205" cy="25146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7306945"/>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1205"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6926580"/>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120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545580"/>
          <a:ext cx="7512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1205"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164580"/>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1205"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57835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1205" cy="24955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40321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38735</xdr:rowOff>
    </xdr:from>
    <xdr:to>
      <xdr:col>29</xdr:col>
      <xdr:colOff>127000</xdr:colOff>
      <xdr:row>38</xdr:row>
      <xdr:rowOff>92075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099050" y="5856605"/>
          <a:ext cx="0" cy="1596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66040</xdr:rowOff>
    </xdr:from>
    <xdr:ext cx="762000" cy="25082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168900" y="7426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92075</xdr:rowOff>
    </xdr:from>
    <xdr:to>
      <xdr:col>30</xdr:col>
      <xdr:colOff>25400</xdr:colOff>
      <xdr:row>38</xdr:row>
      <xdr:rowOff>92075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010150" y="74529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297180</xdr:rowOff>
    </xdr:from>
    <xdr:ext cx="762000" cy="25908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168900" y="560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83,590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38735</xdr:rowOff>
    </xdr:from>
    <xdr:to>
      <xdr:col>30</xdr:col>
      <xdr:colOff>25400</xdr:colOff>
      <xdr:row>33</xdr:row>
      <xdr:rowOff>38735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585660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310515</xdr:rowOff>
    </xdr:from>
    <xdr:to>
      <xdr:col>29</xdr:col>
      <xdr:colOff>127000</xdr:colOff>
      <xdr:row>36</xdr:row>
      <xdr:rowOff>7620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508500" y="6814185"/>
          <a:ext cx="59055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295910</xdr:rowOff>
    </xdr:from>
    <xdr:ext cx="76200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168900" y="679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278130</xdr:rowOff>
    </xdr:from>
    <xdr:to>
      <xdr:col>29</xdr:col>
      <xdr:colOff>171450</xdr:colOff>
      <xdr:row>36</xdr:row>
      <xdr:rowOff>37465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048250" y="6781800"/>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7620</xdr:rowOff>
    </xdr:from>
    <xdr:to>
      <xdr:col>26</xdr:col>
      <xdr:colOff>50800</xdr:colOff>
      <xdr:row>36</xdr:row>
      <xdr:rowOff>67310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3886200" y="6854190"/>
          <a:ext cx="6223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295910</xdr:rowOff>
    </xdr:from>
    <xdr:to>
      <xdr:col>26</xdr:col>
      <xdr:colOff>101600</xdr:colOff>
      <xdr:row>36</xdr:row>
      <xdr:rowOff>53975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457700" y="6799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64770</xdr:rowOff>
    </xdr:from>
    <xdr:ext cx="725805" cy="25527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165600" y="6568440"/>
          <a:ext cx="725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36</xdr:row>
      <xdr:rowOff>67310</xdr:rowOff>
    </xdr:from>
    <xdr:to>
      <xdr:col>22</xdr:col>
      <xdr:colOff>114300</xdr:colOff>
      <xdr:row>36</xdr:row>
      <xdr:rowOff>104775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257550" y="6913880"/>
          <a:ext cx="62865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298450</xdr:rowOff>
    </xdr:from>
    <xdr:to>
      <xdr:col>22</xdr:col>
      <xdr:colOff>165100</xdr:colOff>
      <xdr:row>36</xdr:row>
      <xdr:rowOff>57150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835400" y="6802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67310</xdr:rowOff>
    </xdr:from>
    <xdr:ext cx="762000" cy="25273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543300" y="65709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104775</xdr:rowOff>
    </xdr:from>
    <xdr:to>
      <xdr:col>18</xdr:col>
      <xdr:colOff>171450</xdr:colOff>
      <xdr:row>36</xdr:row>
      <xdr:rowOff>114300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622550" y="6951345"/>
          <a:ext cx="6350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313055</xdr:rowOff>
    </xdr:from>
    <xdr:to>
      <xdr:col>19</xdr:col>
      <xdr:colOff>38100</xdr:colOff>
      <xdr:row>36</xdr:row>
      <xdr:rowOff>72390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213100" y="6816725"/>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81915</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914650" y="65855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311785</xdr:rowOff>
    </xdr:from>
    <xdr:to>
      <xdr:col>15</xdr:col>
      <xdr:colOff>101600</xdr:colOff>
      <xdr:row>36</xdr:row>
      <xdr:rowOff>71120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571750" y="68154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80645</xdr:rowOff>
    </xdr:from>
    <xdr:ext cx="751205"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279650" y="6584315"/>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4828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9403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4828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34975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4828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72745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4828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0861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4828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4638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260985</xdr:rowOff>
    </xdr:from>
    <xdr:to>
      <xdr:col>29</xdr:col>
      <xdr:colOff>171450</xdr:colOff>
      <xdr:row>36</xdr:row>
      <xdr:rowOff>19050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048250" y="676465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104775</xdr:rowOff>
    </xdr:from>
    <xdr:ext cx="762000"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168900" y="6608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33,344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299720</xdr:rowOff>
    </xdr:from>
    <xdr:to>
      <xdr:col>26</xdr:col>
      <xdr:colOff>101600</xdr:colOff>
      <xdr:row>36</xdr:row>
      <xdr:rowOff>58420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457700" y="680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43180</xdr:rowOff>
    </xdr:from>
    <xdr:ext cx="725805" cy="25463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65600" y="6889750"/>
          <a:ext cx="725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16510</xdr:rowOff>
    </xdr:from>
    <xdr:to>
      <xdr:col>22</xdr:col>
      <xdr:colOff>165100</xdr:colOff>
      <xdr:row>36</xdr:row>
      <xdr:rowOff>118110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835400" y="686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102870</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69494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28,129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53975</xdr:rowOff>
    </xdr:from>
    <xdr:to>
      <xdr:col>19</xdr:col>
      <xdr:colOff>38100</xdr:colOff>
      <xdr:row>36</xdr:row>
      <xdr:rowOff>155575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213100" y="690054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140335</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914650" y="69869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63500</xdr:rowOff>
    </xdr:from>
    <xdr:to>
      <xdr:col>15</xdr:col>
      <xdr:colOff>101600</xdr:colOff>
      <xdr:row>36</xdr:row>
      <xdr:rowOff>165100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571750" y="691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149860</xdr:rowOff>
    </xdr:from>
    <xdr:ext cx="751205"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279650" y="6996430"/>
          <a:ext cx="7512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25,661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60325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230"/>
          <a:ext cx="354330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41910</xdr:rowOff>
    </xdr:from>
    <xdr:to>
      <xdr:col>120</xdr:col>
      <xdr:colOff>88900</xdr:colOff>
      <xdr:row>4</xdr:row>
      <xdr:rowOff>36830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3360"/>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38760"/>
          <a:ext cx="3441700" cy="4356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85</xdr:col>
      <xdr:colOff>63500</xdr:colOff>
      <xdr:row>1</xdr:row>
      <xdr:rowOff>17780</xdr:rowOff>
    </xdr:from>
    <xdr:to>
      <xdr:col>99</xdr:col>
      <xdr:colOff>57150</xdr:colOff>
      <xdr:row>4</xdr:row>
      <xdr:rowOff>60325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230"/>
          <a:ext cx="239395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41910</xdr:rowOff>
    </xdr:from>
    <xdr:to>
      <xdr:col>99</xdr:col>
      <xdr:colOff>38100</xdr:colOff>
      <xdr:row>4</xdr:row>
      <xdr:rowOff>36830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3360"/>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38760"/>
          <a:ext cx="229235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91440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2490"/>
          <a:ext cx="9086850" cy="17373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60325</xdr:rowOff>
    </xdr:from>
    <xdr:to>
      <xdr:col>12</xdr:col>
      <xdr:colOff>0</xdr:colOff>
      <xdr:row>15</xdr:row>
      <xdr:rowOff>60325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233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60325</xdr:rowOff>
    </xdr:from>
    <xdr:to>
      <xdr:col>19</xdr:col>
      <xdr:colOff>25400</xdr:colOff>
      <xdr:row>15</xdr:row>
      <xdr:rowOff>60325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233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6,654
6,569
4.06
4,393,979
4,168,603
224,646
2,557,699
3,594,787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60325</xdr:rowOff>
    </xdr:from>
    <xdr:to>
      <xdr:col>26</xdr:col>
      <xdr:colOff>127000</xdr:colOff>
      <xdr:row>15</xdr:row>
      <xdr:rowOff>60325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233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78740</xdr:rowOff>
    </xdr:from>
    <xdr:to>
      <xdr:col>37</xdr:col>
      <xdr:colOff>63500</xdr:colOff>
      <xdr:row>10</xdr:row>
      <xdr:rowOff>158750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0750"/>
          <a:ext cx="18224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78740</xdr:rowOff>
    </xdr:from>
    <xdr:to>
      <xdr:col>44</xdr:col>
      <xdr:colOff>0</xdr:colOff>
      <xdr:row>10</xdr:row>
      <xdr:rowOff>158750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0750"/>
          <a:ext cx="11366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91440</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3450"/>
          <a:ext cx="5778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114935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114935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2490"/>
          <a:ext cx="1371600" cy="1115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91440</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3450"/>
          <a:ext cx="13081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96520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070"/>
          <a:ext cx="1308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121920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648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151130</xdr:rowOff>
    </xdr:from>
    <xdr:to>
      <xdr:col>59</xdr:col>
      <xdr:colOff>73025</xdr:colOff>
      <xdr:row>6</xdr:row>
      <xdr:rowOff>85090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78740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146050</xdr:rowOff>
    </xdr:from>
    <xdr:to>
      <xdr:col>59</xdr:col>
      <xdr:colOff>17780</xdr:colOff>
      <xdr:row>9</xdr:row>
      <xdr:rowOff>114935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098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146050</xdr:rowOff>
    </xdr:from>
    <xdr:to>
      <xdr:col>59</xdr:col>
      <xdr:colOff>107950</xdr:colOff>
      <xdr:row>8</xdr:row>
      <xdr:rowOff>146050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09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593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109220</xdr:rowOff>
    </xdr:from>
    <xdr:ext cx="8896350" cy="24193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5270"/>
          <a:ext cx="889635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85090</xdr:rowOff>
    </xdr:from>
    <xdr:ext cx="6046470" cy="24130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6420"/>
          <a:ext cx="60464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60325</xdr:rowOff>
    </xdr:from>
    <xdr:ext cx="8231505" cy="24765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6935"/>
          <a:ext cx="82315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54610</xdr:rowOff>
    </xdr:from>
    <xdr:to>
      <xdr:col>28</xdr:col>
      <xdr:colOff>114300</xdr:colOff>
      <xdr:row>25</xdr:row>
      <xdr:rowOff>30480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54610</xdr:rowOff>
    </xdr:from>
    <xdr:to>
      <xdr:col>12</xdr:col>
      <xdr:colOff>127000</xdr:colOff>
      <xdr:row>26</xdr:row>
      <xdr:rowOff>133350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85090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54610</xdr:rowOff>
    </xdr:from>
    <xdr:to>
      <xdr:col>18</xdr:col>
      <xdr:colOff>0</xdr:colOff>
      <xdr:row>26</xdr:row>
      <xdr:rowOff>133350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85090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54610</xdr:rowOff>
    </xdr:from>
    <xdr:to>
      <xdr:col>24</xdr:col>
      <xdr:colOff>0</xdr:colOff>
      <xdr:row>26</xdr:row>
      <xdr:rowOff>133350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85090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78740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39090" cy="21336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78740</xdr:rowOff>
    </xdr:from>
    <xdr:to>
      <xdr:col>28</xdr:col>
      <xdr:colOff>114300</xdr:colOff>
      <xdr:row>41</xdr:row>
      <xdr:rowOff>78740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106680</xdr:rowOff>
    </xdr:from>
    <xdr:ext cx="238125" cy="23685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74980" y="6816090"/>
          <a:ext cx="23812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41910</xdr:rowOff>
    </xdr:from>
    <xdr:to>
      <xdr:col>28</xdr:col>
      <xdr:colOff>114300</xdr:colOff>
      <xdr:row>39</xdr:row>
      <xdr:rowOff>41910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583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71120</xdr:rowOff>
    </xdr:from>
    <xdr:ext cx="531495" cy="23939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44525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34290</xdr:rowOff>
    </xdr:from>
    <xdr:ext cx="595630" cy="23939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07314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133350</xdr:rowOff>
    </xdr:from>
    <xdr:to>
      <xdr:col>28</xdr:col>
      <xdr:colOff>114300</xdr:colOff>
      <xdr:row>34</xdr:row>
      <xdr:rowOff>133350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8369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161925</xdr:rowOff>
    </xdr:from>
    <xdr:ext cx="595630" cy="23812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69785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96520</xdr:rowOff>
    </xdr:from>
    <xdr:to>
      <xdr:col>28</xdr:col>
      <xdr:colOff>114300</xdr:colOff>
      <xdr:row>32</xdr:row>
      <xdr:rowOff>96520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464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125730</xdr:rowOff>
    </xdr:from>
    <xdr:ext cx="595630" cy="23939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32638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60325</xdr:rowOff>
    </xdr:from>
    <xdr:to>
      <xdr:col>28</xdr:col>
      <xdr:colOff>114300</xdr:colOff>
      <xdr:row>30</xdr:row>
      <xdr:rowOff>60325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93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88900</xdr:rowOff>
    </xdr:from>
    <xdr:ext cx="595630" cy="23749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95427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52070</xdr:rowOff>
    </xdr:from>
    <xdr:ext cx="595630" cy="23749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5821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78740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19685</xdr:rowOff>
    </xdr:from>
    <xdr:to>
      <xdr:col>24</xdr:col>
      <xdr:colOff>62865</xdr:colOff>
      <xdr:row>38</xdr:row>
      <xdr:rowOff>56515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522033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60325</xdr:rowOff>
    </xdr:from>
    <xdr:ext cx="534670" cy="24765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43445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70,591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56515</xdr:rowOff>
    </xdr:from>
    <xdr:to>
      <xdr:col>24</xdr:col>
      <xdr:colOff>152400</xdr:colOff>
      <xdr:row>38</xdr:row>
      <xdr:rowOff>56515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430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132715</xdr:rowOff>
    </xdr:from>
    <xdr:ext cx="598805" cy="2457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99808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233,120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19685</xdr:rowOff>
    </xdr:from>
    <xdr:to>
      <xdr:col>24</xdr:col>
      <xdr:colOff>152400</xdr:colOff>
      <xdr:row>31</xdr:row>
      <xdr:rowOff>19685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5220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113030</xdr:rowOff>
    </xdr:from>
    <xdr:to>
      <xdr:col>24</xdr:col>
      <xdr:colOff>63500</xdr:colOff>
      <xdr:row>35</xdr:row>
      <xdr:rowOff>137160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429000" y="5984240"/>
          <a:ext cx="7493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30480</xdr:rowOff>
    </xdr:from>
    <xdr:ext cx="598805" cy="24003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734050"/>
          <a:ext cx="598805"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7620</xdr:rowOff>
    </xdr:from>
    <xdr:to>
      <xdr:col>24</xdr:col>
      <xdr:colOff>114300</xdr:colOff>
      <xdr:row>35</xdr:row>
      <xdr:rowOff>106045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8788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171450</xdr:colOff>
      <xdr:row>35</xdr:row>
      <xdr:rowOff>137160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622550" y="597027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42545</xdr:rowOff>
    </xdr:from>
    <xdr:to>
      <xdr:col>20</xdr:col>
      <xdr:colOff>38100</xdr:colOff>
      <xdr:row>35</xdr:row>
      <xdr:rowOff>140335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59137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156210</xdr:rowOff>
    </xdr:from>
    <xdr:ext cx="588010" cy="24320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54680" y="5692140"/>
          <a:ext cx="58801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99060</xdr:rowOff>
    </xdr:from>
    <xdr:to>
      <xdr:col>15</xdr:col>
      <xdr:colOff>50800</xdr:colOff>
      <xdr:row>35</xdr:row>
      <xdr:rowOff>106045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597027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137160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61595</xdr:rowOff>
    </xdr:from>
    <xdr:ext cx="588010" cy="2463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60930" y="6100445"/>
          <a:ext cx="5880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67310</xdr:rowOff>
    </xdr:from>
    <xdr:to>
      <xdr:col>10</xdr:col>
      <xdr:colOff>114300</xdr:colOff>
      <xdr:row>35</xdr:row>
      <xdr:rowOff>106045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028700" y="5938520"/>
          <a:ext cx="8001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95250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033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87630</xdr:rowOff>
    </xdr:from>
    <xdr:ext cx="588010" cy="23876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48130" y="6126480"/>
          <a:ext cx="58801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159385</xdr:rowOff>
    </xdr:from>
    <xdr:to>
      <xdr:col>6</xdr:col>
      <xdr:colOff>38100</xdr:colOff>
      <xdr:row>36</xdr:row>
      <xdr:rowOff>92075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0305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36</xdr:row>
      <xdr:rowOff>83185</xdr:rowOff>
    </xdr:from>
    <xdr:ext cx="588010" cy="24320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54380" y="6122035"/>
          <a:ext cx="58801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76200</xdr:rowOff>
    </xdr:from>
    <xdr:ext cx="762000" cy="2457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76200</xdr:rowOff>
    </xdr:from>
    <xdr:ext cx="762000" cy="2457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76200</xdr:rowOff>
    </xdr:from>
    <xdr:ext cx="751205" cy="2457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76200</xdr:rowOff>
    </xdr:from>
    <xdr:ext cx="762000" cy="2457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76200</xdr:rowOff>
    </xdr:from>
    <xdr:ext cx="762000" cy="2457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64135</xdr:rowOff>
    </xdr:from>
    <xdr:to>
      <xdr:col>24</xdr:col>
      <xdr:colOff>114300</xdr:colOff>
      <xdr:row>35</xdr:row>
      <xdr:rowOff>161925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5935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43180</xdr:rowOff>
    </xdr:from>
    <xdr:ext cx="598805" cy="2463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5914390"/>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88900</xdr:rowOff>
    </xdr:from>
    <xdr:to>
      <xdr:col>20</xdr:col>
      <xdr:colOff>38100</xdr:colOff>
      <xdr:row>36</xdr:row>
      <xdr:rowOff>21590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596011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13970</xdr:rowOff>
    </xdr:from>
    <xdr:ext cx="588010" cy="23939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54680" y="6052820"/>
          <a:ext cx="588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50800</xdr:rowOff>
    </xdr:from>
    <xdr:to>
      <xdr:col>15</xdr:col>
      <xdr:colOff>101600</xdr:colOff>
      <xdr:row>35</xdr:row>
      <xdr:rowOff>147955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59220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0</xdr:rowOff>
    </xdr:from>
    <xdr:ext cx="588010" cy="24765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60930" y="5703570"/>
          <a:ext cx="58801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57150</xdr:rowOff>
    </xdr:from>
    <xdr:to>
      <xdr:col>10</xdr:col>
      <xdr:colOff>165100</xdr:colOff>
      <xdr:row>35</xdr:row>
      <xdr:rowOff>153670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59283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5715</xdr:rowOff>
    </xdr:from>
    <xdr:ext cx="588010" cy="2463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48130" y="5709285"/>
          <a:ext cx="58801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17780</xdr:rowOff>
    </xdr:from>
    <xdr:to>
      <xdr:col>6</xdr:col>
      <xdr:colOff>38100</xdr:colOff>
      <xdr:row>35</xdr:row>
      <xdr:rowOff>114935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588899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130810</xdr:rowOff>
    </xdr:from>
    <xdr:ext cx="588010" cy="2457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54380" y="5666740"/>
          <a:ext cx="5880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54610</xdr:rowOff>
    </xdr:from>
    <xdr:to>
      <xdr:col>28</xdr:col>
      <xdr:colOff>114300</xdr:colOff>
      <xdr:row>45</xdr:row>
      <xdr:rowOff>30480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54610</xdr:rowOff>
    </xdr:from>
    <xdr:to>
      <xdr:col>12</xdr:col>
      <xdr:colOff>127000</xdr:colOff>
      <xdr:row>46</xdr:row>
      <xdr:rowOff>133350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85090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54610</xdr:rowOff>
    </xdr:from>
    <xdr:to>
      <xdr:col>18</xdr:col>
      <xdr:colOff>0</xdr:colOff>
      <xdr:row>46</xdr:row>
      <xdr:rowOff>133350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85090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54610</xdr:rowOff>
    </xdr:from>
    <xdr:to>
      <xdr:col>24</xdr:col>
      <xdr:colOff>0</xdr:colOff>
      <xdr:row>46</xdr:row>
      <xdr:rowOff>133350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85090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78740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39090" cy="21336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8886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78740</xdr:rowOff>
    </xdr:from>
    <xdr:to>
      <xdr:col>28</xdr:col>
      <xdr:colOff>114300</xdr:colOff>
      <xdr:row>61</xdr:row>
      <xdr:rowOff>78740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41910</xdr:rowOff>
    </xdr:from>
    <xdr:to>
      <xdr:col>28</xdr:col>
      <xdr:colOff>114300</xdr:colOff>
      <xdr:row>59</xdr:row>
      <xdr:rowOff>41910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685800" y="9936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71120</xdr:rowOff>
    </xdr:from>
    <xdr:ext cx="238125" cy="23939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474980" y="979805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34290</xdr:rowOff>
    </xdr:from>
    <xdr:ext cx="595630" cy="23939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2594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133350</xdr:rowOff>
    </xdr:from>
    <xdr:to>
      <xdr:col>28</xdr:col>
      <xdr:colOff>114300</xdr:colOff>
      <xdr:row>54</xdr:row>
      <xdr:rowOff>133350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85800" y="9189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161925</xdr:rowOff>
    </xdr:from>
    <xdr:ext cx="595630" cy="23812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5065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96520</xdr:rowOff>
    </xdr:from>
    <xdr:to>
      <xdr:col>28</xdr:col>
      <xdr:colOff>114300</xdr:colOff>
      <xdr:row>52</xdr:row>
      <xdr:rowOff>96520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685800" y="8817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125730</xdr:rowOff>
    </xdr:from>
    <xdr:ext cx="595630" cy="23939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67918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60325</xdr:rowOff>
    </xdr:from>
    <xdr:to>
      <xdr:col>28</xdr:col>
      <xdr:colOff>114300</xdr:colOff>
      <xdr:row>50</xdr:row>
      <xdr:rowOff>60325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685800" y="8446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88900</xdr:rowOff>
    </xdr:from>
    <xdr:ext cx="595630" cy="23749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30707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52070</xdr:rowOff>
    </xdr:from>
    <xdr:ext cx="685800" cy="237490"/>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200" y="7934960"/>
          <a:ext cx="6858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78740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6858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149225</xdr:rowOff>
    </xdr:from>
    <xdr:to>
      <xdr:col>24</xdr:col>
      <xdr:colOff>62865</xdr:colOff>
      <xdr:row>58</xdr:row>
      <xdr:rowOff>101600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176395" y="8702675"/>
          <a:ext cx="127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105410</xdr:rowOff>
    </xdr:from>
    <xdr:ext cx="534670" cy="23812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229100" y="9832340"/>
          <a:ext cx="5346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57,660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101600</xdr:rowOff>
    </xdr:from>
    <xdr:to>
      <xdr:col>24</xdr:col>
      <xdr:colOff>152400</xdr:colOff>
      <xdr:row>58</xdr:row>
      <xdr:rowOff>101600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108450" y="9828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97790</xdr:rowOff>
    </xdr:from>
    <xdr:ext cx="598805" cy="2457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229100" y="848360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661,315</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149225</xdr:rowOff>
    </xdr:from>
    <xdr:to>
      <xdr:col>24</xdr:col>
      <xdr:colOff>152400</xdr:colOff>
      <xdr:row>51</xdr:row>
      <xdr:rowOff>149225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108450" y="8702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58</xdr:row>
      <xdr:rowOff>10795</xdr:rowOff>
    </xdr:from>
    <xdr:to>
      <xdr:col>24</xdr:col>
      <xdr:colOff>63500</xdr:colOff>
      <xdr:row>58</xdr:row>
      <xdr:rowOff>29845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429000" y="9737725"/>
          <a:ext cx="749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99060</xdr:rowOff>
    </xdr:from>
    <xdr:ext cx="598805" cy="24638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229100" y="9490710"/>
          <a:ext cx="598805"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77470</xdr:rowOff>
    </xdr:from>
    <xdr:to>
      <xdr:col>24</xdr:col>
      <xdr:colOff>114300</xdr:colOff>
      <xdr:row>58</xdr:row>
      <xdr:rowOff>11430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127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29845</xdr:rowOff>
    </xdr:from>
    <xdr:to>
      <xdr:col>19</xdr:col>
      <xdr:colOff>171450</xdr:colOff>
      <xdr:row>58</xdr:row>
      <xdr:rowOff>42545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622550" y="9756775"/>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85725</xdr:rowOff>
    </xdr:from>
    <xdr:to>
      <xdr:col>20</xdr:col>
      <xdr:colOff>38100</xdr:colOff>
      <xdr:row>58</xdr:row>
      <xdr:rowOff>18415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384550" y="964501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34925</xdr:rowOff>
    </xdr:from>
    <xdr:ext cx="588010" cy="23939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154680" y="9426575"/>
          <a:ext cx="588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42545</xdr:rowOff>
    </xdr:from>
    <xdr:to>
      <xdr:col>15</xdr:col>
      <xdr:colOff>50800</xdr:colOff>
      <xdr:row>58</xdr:row>
      <xdr:rowOff>74295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828800" y="9769475"/>
          <a:ext cx="7937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90805</xdr:rowOff>
    </xdr:from>
    <xdr:to>
      <xdr:col>15</xdr:col>
      <xdr:colOff>101600</xdr:colOff>
      <xdr:row>58</xdr:row>
      <xdr:rowOff>23495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571750" y="96500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39370</xdr:rowOff>
    </xdr:from>
    <xdr:ext cx="588010" cy="2457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360930" y="9431020"/>
          <a:ext cx="5880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71755</xdr:rowOff>
    </xdr:from>
    <xdr:to>
      <xdr:col>10</xdr:col>
      <xdr:colOff>114300</xdr:colOff>
      <xdr:row>58</xdr:row>
      <xdr:rowOff>74295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028700" y="979868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100330</xdr:rowOff>
    </xdr:from>
    <xdr:to>
      <xdr:col>10</xdr:col>
      <xdr:colOff>165100</xdr:colOff>
      <xdr:row>58</xdr:row>
      <xdr:rowOff>33655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778000" y="9659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50165</xdr:rowOff>
    </xdr:from>
    <xdr:ext cx="588010" cy="23812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548130" y="9441815"/>
          <a:ext cx="58801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98425</xdr:rowOff>
    </xdr:from>
    <xdr:to>
      <xdr:col>6</xdr:col>
      <xdr:colOff>38100</xdr:colOff>
      <xdr:row>58</xdr:row>
      <xdr:rowOff>32385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984250" y="9657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48895</xdr:rowOff>
    </xdr:from>
    <xdr:ext cx="588010" cy="23876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754380" y="9440545"/>
          <a:ext cx="58801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76200</xdr:rowOff>
    </xdr:from>
    <xdr:ext cx="762000" cy="2457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0068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76200</xdr:rowOff>
    </xdr:from>
    <xdr:ext cx="762000" cy="2457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2575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76200</xdr:rowOff>
    </xdr:from>
    <xdr:ext cx="751205" cy="2457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4511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76200</xdr:rowOff>
    </xdr:from>
    <xdr:ext cx="762000" cy="2457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6573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76200</xdr:rowOff>
    </xdr:from>
    <xdr:ext cx="762000" cy="2457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572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126365</xdr:rowOff>
    </xdr:from>
    <xdr:to>
      <xdr:col>24</xdr:col>
      <xdr:colOff>114300</xdr:colOff>
      <xdr:row>58</xdr:row>
      <xdr:rowOff>59055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127500" y="96856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57150</xdr:rowOff>
    </xdr:from>
    <xdr:ext cx="598805" cy="24765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229100" y="961644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145415</xdr:rowOff>
    </xdr:from>
    <xdr:to>
      <xdr:col>20</xdr:col>
      <xdr:colOff>38100</xdr:colOff>
      <xdr:row>58</xdr:row>
      <xdr:rowOff>78105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384550" y="97047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70485</xdr:rowOff>
    </xdr:from>
    <xdr:ext cx="523875" cy="23939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187065" y="9797415"/>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159385</xdr:rowOff>
    </xdr:from>
    <xdr:to>
      <xdr:col>15</xdr:col>
      <xdr:colOff>101600</xdr:colOff>
      <xdr:row>58</xdr:row>
      <xdr:rowOff>92075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571750" y="9718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83185</xdr:rowOff>
    </xdr:from>
    <xdr:ext cx="523875" cy="24320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393315" y="9810115"/>
          <a:ext cx="5238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26035</xdr:rowOff>
    </xdr:from>
    <xdr:to>
      <xdr:col>10</xdr:col>
      <xdr:colOff>165100</xdr:colOff>
      <xdr:row>58</xdr:row>
      <xdr:rowOff>123825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778000" y="9752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114935</xdr:rowOff>
    </xdr:from>
    <xdr:ext cx="534670" cy="24701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580515" y="984186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22860</xdr:rowOff>
    </xdr:from>
    <xdr:to>
      <xdr:col>6</xdr:col>
      <xdr:colOff>38100</xdr:colOff>
      <xdr:row>58</xdr:row>
      <xdr:rowOff>120015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984250" y="974979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111760</xdr:rowOff>
    </xdr:from>
    <xdr:ext cx="523875" cy="24765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86765" y="9838690"/>
          <a:ext cx="5238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54610</xdr:rowOff>
    </xdr:from>
    <xdr:to>
      <xdr:col>28</xdr:col>
      <xdr:colOff>114300</xdr:colOff>
      <xdr:row>65</xdr:row>
      <xdr:rowOff>30480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6858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54610</xdr:rowOff>
    </xdr:from>
    <xdr:to>
      <xdr:col>12</xdr:col>
      <xdr:colOff>127000</xdr:colOff>
      <xdr:row>66</xdr:row>
      <xdr:rowOff>133350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128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85090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128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54610</xdr:rowOff>
    </xdr:from>
    <xdr:to>
      <xdr:col>18</xdr:col>
      <xdr:colOff>0</xdr:colOff>
      <xdr:row>66</xdr:row>
      <xdr:rowOff>133350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7145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85090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7145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54610</xdr:rowOff>
    </xdr:from>
    <xdr:to>
      <xdr:col>24</xdr:col>
      <xdr:colOff>0</xdr:colOff>
      <xdr:row>66</xdr:row>
      <xdr:rowOff>133350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743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85090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743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78740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6858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39090" cy="21336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666750" y="112414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78740</xdr:rowOff>
    </xdr:from>
    <xdr:to>
      <xdr:col>28</xdr:col>
      <xdr:colOff>114300</xdr:colOff>
      <xdr:row>81</xdr:row>
      <xdr:rowOff>78740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6858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41910</xdr:rowOff>
    </xdr:from>
    <xdr:to>
      <xdr:col>28</xdr:col>
      <xdr:colOff>114300</xdr:colOff>
      <xdr:row>79</xdr:row>
      <xdr:rowOff>41910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3289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71120</xdr:rowOff>
    </xdr:from>
    <xdr:ext cx="238125" cy="23939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474980" y="1315085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34290</xdr:rowOff>
    </xdr:from>
    <xdr:ext cx="531495" cy="23939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11455" y="1277874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133350</xdr:rowOff>
    </xdr:from>
    <xdr:to>
      <xdr:col>28</xdr:col>
      <xdr:colOff>114300</xdr:colOff>
      <xdr:row>74</xdr:row>
      <xdr:rowOff>133350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85800" y="125425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161925</xdr:rowOff>
    </xdr:from>
    <xdr:ext cx="531495" cy="23812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11455" y="12403455"/>
          <a:ext cx="53149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96520</xdr:rowOff>
    </xdr:from>
    <xdr:to>
      <xdr:col>28</xdr:col>
      <xdr:colOff>114300</xdr:colOff>
      <xdr:row>72</xdr:row>
      <xdr:rowOff>96520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685800" y="12170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125730</xdr:rowOff>
    </xdr:from>
    <xdr:ext cx="531495" cy="23939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11455" y="1203198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60325</xdr:rowOff>
    </xdr:from>
    <xdr:to>
      <xdr:col>28</xdr:col>
      <xdr:colOff>114300</xdr:colOff>
      <xdr:row>70</xdr:row>
      <xdr:rowOff>60325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685800" y="11798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88900</xdr:rowOff>
    </xdr:from>
    <xdr:ext cx="531495" cy="23749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11455" y="1165987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52070</xdr:rowOff>
    </xdr:from>
    <xdr:ext cx="595630" cy="23749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2877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78740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6858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44450</xdr:rowOff>
    </xdr:from>
    <xdr:to>
      <xdr:col>24</xdr:col>
      <xdr:colOff>62865</xdr:colOff>
      <xdr:row>79</xdr:row>
      <xdr:rowOff>40640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176395" y="1195070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44450</xdr:rowOff>
    </xdr:from>
    <xdr:ext cx="313690" cy="24828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229100" y="13291820"/>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40640</xdr:rowOff>
    </xdr:from>
    <xdr:to>
      <xdr:col>24</xdr:col>
      <xdr:colOff>152400</xdr:colOff>
      <xdr:row>79</xdr:row>
      <xdr:rowOff>40640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108450" y="13288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158750</xdr:rowOff>
    </xdr:from>
    <xdr:ext cx="534670" cy="238760"/>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229100" y="11729720"/>
          <a:ext cx="5346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71,878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44450</xdr:rowOff>
    </xdr:from>
    <xdr:to>
      <xdr:col>24</xdr:col>
      <xdr:colOff>152400</xdr:colOff>
      <xdr:row>71</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108450" y="11950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79</xdr:row>
      <xdr:rowOff>20320</xdr:rowOff>
    </xdr:from>
    <xdr:to>
      <xdr:col>24</xdr:col>
      <xdr:colOff>63500</xdr:colOff>
      <xdr:row>79</xdr:row>
      <xdr:rowOff>22860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429000" y="1326769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132715</xdr:rowOff>
    </xdr:from>
    <xdr:ext cx="534670" cy="2457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229100" y="12877165"/>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111125</xdr:rowOff>
    </xdr:from>
    <xdr:to>
      <xdr:col>24</xdr:col>
      <xdr:colOff>114300</xdr:colOff>
      <xdr:row>78</xdr:row>
      <xdr:rowOff>43815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127500" y="130232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15875</xdr:rowOff>
    </xdr:from>
    <xdr:to>
      <xdr:col>19</xdr:col>
      <xdr:colOff>171450</xdr:colOff>
      <xdr:row>79</xdr:row>
      <xdr:rowOff>22860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622550" y="1326324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134620</xdr:rowOff>
    </xdr:from>
    <xdr:to>
      <xdr:col>20</xdr:col>
      <xdr:colOff>38100</xdr:colOff>
      <xdr:row>78</xdr:row>
      <xdr:rowOff>68580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384550" y="13046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84455</xdr:rowOff>
    </xdr:from>
    <xdr:ext cx="523875" cy="23685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187065" y="12828905"/>
          <a:ext cx="52387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12700</xdr:rowOff>
    </xdr:from>
    <xdr:to>
      <xdr:col>15</xdr:col>
      <xdr:colOff>50800</xdr:colOff>
      <xdr:row>79</xdr:row>
      <xdr:rowOff>15875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828800" y="1326007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160655</xdr:rowOff>
    </xdr:from>
    <xdr:to>
      <xdr:col>15</xdr:col>
      <xdr:colOff>101600</xdr:colOff>
      <xdr:row>78</xdr:row>
      <xdr:rowOff>93345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571750" y="130727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109220</xdr:rowOff>
    </xdr:from>
    <xdr:ext cx="469900" cy="24193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406650" y="1285367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79</xdr:row>
      <xdr:rowOff>12700</xdr:rowOff>
    </xdr:from>
    <xdr:to>
      <xdr:col>10</xdr:col>
      <xdr:colOff>114300</xdr:colOff>
      <xdr:row>79</xdr:row>
      <xdr:rowOff>22225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028700" y="1326007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143510</xdr:rowOff>
    </xdr:from>
    <xdr:to>
      <xdr:col>10</xdr:col>
      <xdr:colOff>165100</xdr:colOff>
      <xdr:row>78</xdr:row>
      <xdr:rowOff>76200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778000" y="13055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92710</xdr:rowOff>
    </xdr:from>
    <xdr:ext cx="469900" cy="24384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612900" y="12837160"/>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149225</xdr:rowOff>
    </xdr:from>
    <xdr:to>
      <xdr:col>6</xdr:col>
      <xdr:colOff>38100</xdr:colOff>
      <xdr:row>78</xdr:row>
      <xdr:rowOff>82550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984250" y="1306131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97790</xdr:rowOff>
    </xdr:from>
    <xdr:ext cx="469900" cy="2457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19150" y="1284224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76200</xdr:rowOff>
    </xdr:from>
    <xdr:ext cx="762000" cy="2457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0068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76200</xdr:rowOff>
    </xdr:from>
    <xdr:ext cx="762000" cy="2457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2575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76200</xdr:rowOff>
    </xdr:from>
    <xdr:ext cx="751205" cy="2457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4511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76200</xdr:rowOff>
    </xdr:from>
    <xdr:ext cx="762000" cy="2457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6573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76200</xdr:rowOff>
    </xdr:from>
    <xdr:ext cx="762000" cy="2457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572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135890</xdr:rowOff>
    </xdr:from>
    <xdr:to>
      <xdr:col>24</xdr:col>
      <xdr:colOff>114300</xdr:colOff>
      <xdr:row>79</xdr:row>
      <xdr:rowOff>69850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127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54610</xdr:rowOff>
    </xdr:from>
    <xdr:ext cx="469900" cy="24193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229100" y="1313434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138430</xdr:rowOff>
    </xdr:from>
    <xdr:to>
      <xdr:col>20</xdr:col>
      <xdr:colOff>38100</xdr:colOff>
      <xdr:row>79</xdr:row>
      <xdr:rowOff>71755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384550" y="1321816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62230</xdr:rowOff>
    </xdr:from>
    <xdr:ext cx="469900" cy="2457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219450" y="1330960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130175</xdr:rowOff>
    </xdr:from>
    <xdr:to>
      <xdr:col>15</xdr:col>
      <xdr:colOff>101600</xdr:colOff>
      <xdr:row>79</xdr:row>
      <xdr:rowOff>62865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571750" y="13209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55245</xdr:rowOff>
    </xdr:from>
    <xdr:ext cx="469900" cy="24193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406650" y="1330261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127635</xdr:rowOff>
    </xdr:from>
    <xdr:to>
      <xdr:col>10</xdr:col>
      <xdr:colOff>165100</xdr:colOff>
      <xdr:row>79</xdr:row>
      <xdr:rowOff>60325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778000" y="132073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52070</xdr:rowOff>
    </xdr:from>
    <xdr:ext cx="469900" cy="23749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612900" y="13299440"/>
          <a:ext cx="4699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137795</xdr:rowOff>
    </xdr:from>
    <xdr:to>
      <xdr:col>6</xdr:col>
      <xdr:colOff>38100</xdr:colOff>
      <xdr:row>79</xdr:row>
      <xdr:rowOff>71755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984250" y="13217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61595</xdr:rowOff>
    </xdr:from>
    <xdr:ext cx="469900" cy="2463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19150" y="1330896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54610</xdr:rowOff>
    </xdr:from>
    <xdr:to>
      <xdr:col>28</xdr:col>
      <xdr:colOff>114300</xdr:colOff>
      <xdr:row>85</xdr:row>
      <xdr:rowOff>30480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6858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54610</xdr:rowOff>
    </xdr:from>
    <xdr:to>
      <xdr:col>12</xdr:col>
      <xdr:colOff>127000</xdr:colOff>
      <xdr:row>86</xdr:row>
      <xdr:rowOff>133350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128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85090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128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54610</xdr:rowOff>
    </xdr:from>
    <xdr:to>
      <xdr:col>18</xdr:col>
      <xdr:colOff>0</xdr:colOff>
      <xdr:row>86</xdr:row>
      <xdr:rowOff>133350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7145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85090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7145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54610</xdr:rowOff>
    </xdr:from>
    <xdr:to>
      <xdr:col>24</xdr:col>
      <xdr:colOff>0</xdr:colOff>
      <xdr:row>86</xdr:row>
      <xdr:rowOff>133350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743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85090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743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39090" cy="21336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666750" y="145942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125" cy="24892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474980" y="169138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11455" y="162604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146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6083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7620</xdr:rowOff>
    </xdr:from>
    <xdr:to>
      <xdr:col>28</xdr:col>
      <xdr:colOff>114300</xdr:colOff>
      <xdr:row>90</xdr:row>
      <xdr:rowOff>7620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685800" y="15099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36830</xdr:rowOff>
    </xdr:from>
    <xdr:ext cx="595630" cy="24384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60600"/>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52070</xdr:rowOff>
    </xdr:from>
    <xdr:ext cx="595630" cy="23749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46405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85090</xdr:rowOff>
    </xdr:from>
    <xdr:to>
      <xdr:col>24</xdr:col>
      <xdr:colOff>62865</xdr:colOff>
      <xdr:row>98</xdr:row>
      <xdr:rowOff>158115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176395" y="15008860"/>
          <a:ext cx="127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161925</xdr:rowOff>
    </xdr:from>
    <xdr:ext cx="534670" cy="259080"/>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229100" y="1662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40,292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158115</xdr:rowOff>
    </xdr:from>
    <xdr:to>
      <xdr:col>24</xdr:col>
      <xdr:colOff>152400</xdr:colOff>
      <xdr:row>98</xdr:row>
      <xdr:rowOff>158115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108450" y="16617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34290</xdr:rowOff>
    </xdr:from>
    <xdr:ext cx="598805" cy="23939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229100" y="14790420"/>
          <a:ext cx="5988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188,415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85090</xdr:rowOff>
    </xdr:from>
    <xdr:to>
      <xdr:col>24</xdr:col>
      <xdr:colOff>152400</xdr:colOff>
      <xdr:row>89</xdr:row>
      <xdr:rowOff>85090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108450" y="15008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68580</xdr:rowOff>
    </xdr:from>
    <xdr:to>
      <xdr:col>24</xdr:col>
      <xdr:colOff>63500</xdr:colOff>
      <xdr:row>98</xdr:row>
      <xdr:rowOff>29210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429000" y="16184880"/>
          <a:ext cx="7493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54610</xdr:rowOff>
    </xdr:from>
    <xdr:ext cx="534670" cy="248920"/>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229100" y="1582801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31750</xdr:rowOff>
    </xdr:from>
    <xdr:to>
      <xdr:col>24</xdr:col>
      <xdr:colOff>114300</xdr:colOff>
      <xdr:row>95</xdr:row>
      <xdr:rowOff>133350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127500" y="159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29210</xdr:rowOff>
    </xdr:from>
    <xdr:to>
      <xdr:col>19</xdr:col>
      <xdr:colOff>171450</xdr:colOff>
      <xdr:row>98</xdr:row>
      <xdr:rowOff>68580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622550" y="16488410"/>
          <a:ext cx="8064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125095</xdr:rowOff>
    </xdr:from>
    <xdr:to>
      <xdr:col>20</xdr:col>
      <xdr:colOff>38100</xdr:colOff>
      <xdr:row>97</xdr:row>
      <xdr:rowOff>55245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384550" y="16241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71755</xdr:rowOff>
    </xdr:from>
    <xdr:ext cx="52387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187065" y="160166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68580</xdr:rowOff>
    </xdr:from>
    <xdr:to>
      <xdr:col>15</xdr:col>
      <xdr:colOff>50800</xdr:colOff>
      <xdr:row>98</xdr:row>
      <xdr:rowOff>95250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828800" y="1652778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123825</xdr:rowOff>
    </xdr:from>
    <xdr:to>
      <xdr:col>15</xdr:col>
      <xdr:colOff>101600</xdr:colOff>
      <xdr:row>97</xdr:row>
      <xdr:rowOff>53975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571750" y="1624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70485</xdr:rowOff>
    </xdr:from>
    <xdr:ext cx="52387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393315" y="160153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67945</xdr:rowOff>
    </xdr:from>
    <xdr:to>
      <xdr:col>10</xdr:col>
      <xdr:colOff>114300</xdr:colOff>
      <xdr:row>98</xdr:row>
      <xdr:rowOff>95250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028700" y="16527145"/>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135255</xdr:rowOff>
    </xdr:from>
    <xdr:to>
      <xdr:col>10</xdr:col>
      <xdr:colOff>165100</xdr:colOff>
      <xdr:row>97</xdr:row>
      <xdr:rowOff>65405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778000" y="1625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81915</xdr:rowOff>
    </xdr:from>
    <xdr:ext cx="53467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580515" y="16026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150495</xdr:rowOff>
    </xdr:from>
    <xdr:to>
      <xdr:col>6</xdr:col>
      <xdr:colOff>38100</xdr:colOff>
      <xdr:row>97</xdr:row>
      <xdr:rowOff>80645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984250" y="16266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97790</xdr:rowOff>
    </xdr:from>
    <xdr:ext cx="523875" cy="25146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786765" y="160426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120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4511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17780</xdr:rowOff>
    </xdr:from>
    <xdr:to>
      <xdr:col>24</xdr:col>
      <xdr:colOff>114300</xdr:colOff>
      <xdr:row>96</xdr:row>
      <xdr:rowOff>119380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127500" y="16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167640</xdr:rowOff>
    </xdr:from>
    <xdr:ext cx="534670" cy="250190"/>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229100" y="161124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149225</xdr:rowOff>
    </xdr:from>
    <xdr:to>
      <xdr:col>20</xdr:col>
      <xdr:colOff>38100</xdr:colOff>
      <xdr:row>98</xdr:row>
      <xdr:rowOff>79375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384550" y="16436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70485</xdr:rowOff>
    </xdr:from>
    <xdr:ext cx="52387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187065" y="165296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17780</xdr:rowOff>
    </xdr:from>
    <xdr:to>
      <xdr:col>15</xdr:col>
      <xdr:colOff>101600</xdr:colOff>
      <xdr:row>98</xdr:row>
      <xdr:rowOff>119380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57175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110490</xdr:rowOff>
    </xdr:from>
    <xdr:ext cx="523875" cy="25019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393315" y="1656969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44450</xdr:rowOff>
    </xdr:from>
    <xdr:to>
      <xdr:col>10</xdr:col>
      <xdr:colOff>165100</xdr:colOff>
      <xdr:row>98</xdr:row>
      <xdr:rowOff>146050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7780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137160</xdr:rowOff>
    </xdr:from>
    <xdr:ext cx="534670"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580515" y="1659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17780</xdr:rowOff>
    </xdr:from>
    <xdr:to>
      <xdr:col>6</xdr:col>
      <xdr:colOff>38100</xdr:colOff>
      <xdr:row>98</xdr:row>
      <xdr:rowOff>118745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984250" y="1647698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109855</xdr:rowOff>
    </xdr:from>
    <xdr:ext cx="523875" cy="25082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786765" y="165690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54610</xdr:rowOff>
    </xdr:from>
    <xdr:to>
      <xdr:col>59</xdr:col>
      <xdr:colOff>50800</xdr:colOff>
      <xdr:row>25</xdr:row>
      <xdr:rowOff>30480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5956300" y="39141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54610</xdr:rowOff>
    </xdr:from>
    <xdr:to>
      <xdr:col>43</xdr:col>
      <xdr:colOff>63500</xdr:colOff>
      <xdr:row>26</xdr:row>
      <xdr:rowOff>133350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0642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85090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0642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54610</xdr:rowOff>
    </xdr:from>
    <xdr:to>
      <xdr:col>48</xdr:col>
      <xdr:colOff>127000</xdr:colOff>
      <xdr:row>26</xdr:row>
      <xdr:rowOff>133350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9850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85090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9850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54610</xdr:rowOff>
    </xdr:from>
    <xdr:to>
      <xdr:col>54</xdr:col>
      <xdr:colOff>127000</xdr:colOff>
      <xdr:row>26</xdr:row>
      <xdr:rowOff>133350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013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85090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013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78740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5956300" y="47218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39090" cy="21336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5918200" y="45358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78740</xdr:rowOff>
    </xdr:from>
    <xdr:to>
      <xdr:col>59</xdr:col>
      <xdr:colOff>50800</xdr:colOff>
      <xdr:row>41</xdr:row>
      <xdr:rowOff>78740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956300" y="6955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41910</xdr:rowOff>
    </xdr:from>
    <xdr:to>
      <xdr:col>59</xdr:col>
      <xdr:colOff>50800</xdr:colOff>
      <xdr:row>39</xdr:row>
      <xdr:rowOff>41910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5836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71120</xdr:rowOff>
    </xdr:from>
    <xdr:ext cx="238125" cy="23939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726430" y="644525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34290</xdr:rowOff>
    </xdr:from>
    <xdr:ext cx="595630" cy="23939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17820" y="607314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133350</xdr:rowOff>
    </xdr:from>
    <xdr:to>
      <xdr:col>59</xdr:col>
      <xdr:colOff>50800</xdr:colOff>
      <xdr:row>34</xdr:row>
      <xdr:rowOff>133350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58369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161925</xdr:rowOff>
    </xdr:from>
    <xdr:ext cx="595630" cy="23812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7820" y="569785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96520</xdr:rowOff>
    </xdr:from>
    <xdr:to>
      <xdr:col>59</xdr:col>
      <xdr:colOff>50800</xdr:colOff>
      <xdr:row>32</xdr:row>
      <xdr:rowOff>96520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5464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125730</xdr:rowOff>
    </xdr:from>
    <xdr:ext cx="595630" cy="23939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7820" y="532638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60325</xdr:rowOff>
    </xdr:from>
    <xdr:to>
      <xdr:col>59</xdr:col>
      <xdr:colOff>50800</xdr:colOff>
      <xdr:row>30</xdr:row>
      <xdr:rowOff>60325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5093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88900</xdr:rowOff>
    </xdr:from>
    <xdr:ext cx="595630" cy="23749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7820" y="495427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52070</xdr:rowOff>
    </xdr:from>
    <xdr:ext cx="595630" cy="23749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417820" y="45821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78740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5956300" y="47218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13335</xdr:rowOff>
    </xdr:from>
    <xdr:to>
      <xdr:col>54</xdr:col>
      <xdr:colOff>171450</xdr:colOff>
      <xdr:row>38</xdr:row>
      <xdr:rowOff>38735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429750" y="5213985"/>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41910</xdr:rowOff>
    </xdr:from>
    <xdr:ext cx="523875" cy="2457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9480550" y="6416040"/>
          <a:ext cx="52387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46,077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38735</xdr:rowOff>
    </xdr:from>
    <xdr:to>
      <xdr:col>55</xdr:col>
      <xdr:colOff>88900</xdr:colOff>
      <xdr:row>38</xdr:row>
      <xdr:rowOff>38735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359900" y="6412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126365</xdr:rowOff>
    </xdr:from>
    <xdr:ext cx="588010" cy="23876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9480550" y="4991735"/>
          <a:ext cx="58801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368,206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13335</xdr:rowOff>
    </xdr:from>
    <xdr:to>
      <xdr:col>55</xdr:col>
      <xdr:colOff>88900</xdr:colOff>
      <xdr:row>31</xdr:row>
      <xdr:rowOff>13335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359900" y="5213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109220</xdr:rowOff>
    </xdr:from>
    <xdr:to>
      <xdr:col>55</xdr:col>
      <xdr:colOff>0</xdr:colOff>
      <xdr:row>37</xdr:row>
      <xdr:rowOff>159385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686800" y="5980430"/>
          <a:ext cx="74295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162560</xdr:rowOff>
    </xdr:from>
    <xdr:ext cx="588010" cy="24193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9480550" y="5866130"/>
          <a:ext cx="58801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140970</xdr:rowOff>
    </xdr:from>
    <xdr:to>
      <xdr:col>55</xdr:col>
      <xdr:colOff>50800</xdr:colOff>
      <xdr:row>36</xdr:row>
      <xdr:rowOff>73660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398000" y="601218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35</xdr:row>
      <xdr:rowOff>109220</xdr:rowOff>
    </xdr:from>
    <xdr:to>
      <xdr:col>50</xdr:col>
      <xdr:colOff>114300</xdr:colOff>
      <xdr:row>38</xdr:row>
      <xdr:rowOff>15240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86700" y="5980430"/>
          <a:ext cx="800100" cy="408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123825</xdr:rowOff>
    </xdr:from>
    <xdr:to>
      <xdr:col>50</xdr:col>
      <xdr:colOff>165100</xdr:colOff>
      <xdr:row>34</xdr:row>
      <xdr:rowOff>56515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36000" y="56597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72390</xdr:rowOff>
    </xdr:from>
    <xdr:ext cx="588010" cy="24257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06130" y="5440680"/>
          <a:ext cx="58801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152400</xdr:rowOff>
    </xdr:from>
    <xdr:to>
      <xdr:col>45</xdr:col>
      <xdr:colOff>171450</xdr:colOff>
      <xdr:row>38</xdr:row>
      <xdr:rowOff>15240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080250" y="635889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69850</xdr:rowOff>
    </xdr:from>
    <xdr:to>
      <xdr:col>46</xdr:col>
      <xdr:colOff>38100</xdr:colOff>
      <xdr:row>37</xdr:row>
      <xdr:rowOff>2540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42250" y="61087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17780</xdr:rowOff>
    </xdr:from>
    <xdr:ext cx="588010" cy="24130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12380" y="5888990"/>
          <a:ext cx="5880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152400</xdr:rowOff>
    </xdr:from>
    <xdr:to>
      <xdr:col>41</xdr:col>
      <xdr:colOff>50800</xdr:colOff>
      <xdr:row>38</xdr:row>
      <xdr:rowOff>13335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286500" y="6358890"/>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71755</xdr:rowOff>
    </xdr:from>
    <xdr:to>
      <xdr:col>41</xdr:col>
      <xdr:colOff>101600</xdr:colOff>
      <xdr:row>37</xdr:row>
      <xdr:rowOff>5080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029450" y="61106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20320</xdr:rowOff>
    </xdr:from>
    <xdr:ext cx="588010" cy="2457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818630" y="5891530"/>
          <a:ext cx="5880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61595</xdr:rowOff>
    </xdr:from>
    <xdr:to>
      <xdr:col>36</xdr:col>
      <xdr:colOff>165100</xdr:colOff>
      <xdr:row>36</xdr:row>
      <xdr:rowOff>159385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235700" y="6100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11430</xdr:rowOff>
    </xdr:from>
    <xdr:ext cx="588010" cy="24066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005830" y="5882640"/>
          <a:ext cx="58801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76200</xdr:rowOff>
    </xdr:from>
    <xdr:ext cx="762000" cy="2457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25830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76200</xdr:rowOff>
    </xdr:from>
    <xdr:ext cx="762000" cy="2457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153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76200</xdr:rowOff>
    </xdr:from>
    <xdr:ext cx="762000" cy="2457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7152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76200</xdr:rowOff>
    </xdr:from>
    <xdr:ext cx="751205" cy="2457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9088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76200</xdr:rowOff>
    </xdr:from>
    <xdr:ext cx="762000" cy="2457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1150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109855</xdr:rowOff>
    </xdr:from>
    <xdr:to>
      <xdr:col>55</xdr:col>
      <xdr:colOff>50800</xdr:colOff>
      <xdr:row>38</xdr:row>
      <xdr:rowOff>42545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398000" y="63163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28575</xdr:rowOff>
    </xdr:from>
    <xdr:ext cx="523875" cy="23685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9480550" y="6235065"/>
          <a:ext cx="52387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60325</xdr:rowOff>
    </xdr:from>
    <xdr:to>
      <xdr:col>50</xdr:col>
      <xdr:colOff>165100</xdr:colOff>
      <xdr:row>35</xdr:row>
      <xdr:rowOff>158750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36000" y="59315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149225</xdr:rowOff>
    </xdr:from>
    <xdr:ext cx="588010" cy="24701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06130" y="6020435"/>
          <a:ext cx="588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129540</xdr:rowOff>
    </xdr:from>
    <xdr:to>
      <xdr:col>46</xdr:col>
      <xdr:colOff>38100</xdr:colOff>
      <xdr:row>38</xdr:row>
      <xdr:rowOff>62230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42250" y="633603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54610</xdr:rowOff>
    </xdr:from>
    <xdr:ext cx="523875" cy="24193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44765" y="6428740"/>
          <a:ext cx="5238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104775</xdr:rowOff>
    </xdr:from>
    <xdr:to>
      <xdr:col>41</xdr:col>
      <xdr:colOff>101600</xdr:colOff>
      <xdr:row>38</xdr:row>
      <xdr:rowOff>38100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029450" y="63112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29210</xdr:rowOff>
    </xdr:from>
    <xdr:ext cx="523875" cy="24130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851015" y="6403340"/>
          <a:ext cx="5238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128270</xdr:rowOff>
    </xdr:from>
    <xdr:to>
      <xdr:col>36</xdr:col>
      <xdr:colOff>165100</xdr:colOff>
      <xdr:row>38</xdr:row>
      <xdr:rowOff>60960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235700" y="6334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52705</xdr:rowOff>
    </xdr:from>
    <xdr:ext cx="534670" cy="23749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38215" y="6426835"/>
          <a:ext cx="53467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54610</xdr:rowOff>
    </xdr:from>
    <xdr:to>
      <xdr:col>59</xdr:col>
      <xdr:colOff>50800</xdr:colOff>
      <xdr:row>45</xdr:row>
      <xdr:rowOff>30480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5956300" y="72669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54610</xdr:rowOff>
    </xdr:from>
    <xdr:to>
      <xdr:col>43</xdr:col>
      <xdr:colOff>63500</xdr:colOff>
      <xdr:row>46</xdr:row>
      <xdr:rowOff>133350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0642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85090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0642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54610</xdr:rowOff>
    </xdr:from>
    <xdr:to>
      <xdr:col>48</xdr:col>
      <xdr:colOff>127000</xdr:colOff>
      <xdr:row>46</xdr:row>
      <xdr:rowOff>133350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9850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85090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9850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54610</xdr:rowOff>
    </xdr:from>
    <xdr:to>
      <xdr:col>54</xdr:col>
      <xdr:colOff>127000</xdr:colOff>
      <xdr:row>46</xdr:row>
      <xdr:rowOff>133350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013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85090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013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78740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5956300" y="80746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39090" cy="21336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200" y="78886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78740</xdr:rowOff>
    </xdr:from>
    <xdr:to>
      <xdr:col>59</xdr:col>
      <xdr:colOff>50800</xdr:colOff>
      <xdr:row>61</xdr:row>
      <xdr:rowOff>78740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956300" y="10308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94615</xdr:rowOff>
    </xdr:from>
    <xdr:to>
      <xdr:col>59</xdr:col>
      <xdr:colOff>50800</xdr:colOff>
      <xdr:row>59</xdr:row>
      <xdr:rowOff>94615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9989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123190</xdr:rowOff>
    </xdr:from>
    <xdr:ext cx="238125" cy="24066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726430" y="9850120"/>
          <a:ext cx="2381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109855</xdr:rowOff>
    </xdr:from>
    <xdr:to>
      <xdr:col>59</xdr:col>
      <xdr:colOff>50800</xdr:colOff>
      <xdr:row>57</xdr:row>
      <xdr:rowOff>109855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96691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137795</xdr:rowOff>
    </xdr:from>
    <xdr:ext cx="595630" cy="24257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417820" y="9529445"/>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126365</xdr:rowOff>
    </xdr:from>
    <xdr:to>
      <xdr:col>59</xdr:col>
      <xdr:colOff>50800</xdr:colOff>
      <xdr:row>55</xdr:row>
      <xdr:rowOff>126365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9350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153035</xdr:rowOff>
    </xdr:from>
    <xdr:ext cx="595630" cy="2457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417820" y="920940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141605</xdr:rowOff>
    </xdr:from>
    <xdr:to>
      <xdr:col>59</xdr:col>
      <xdr:colOff>50800</xdr:colOff>
      <xdr:row>53</xdr:row>
      <xdr:rowOff>141605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9030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5715</xdr:rowOff>
    </xdr:from>
    <xdr:ext cx="595630" cy="2463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17820" y="889444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157480</xdr:rowOff>
    </xdr:from>
    <xdr:to>
      <xdr:col>59</xdr:col>
      <xdr:colOff>50800</xdr:colOff>
      <xdr:row>51</xdr:row>
      <xdr:rowOff>157480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8710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20955</xdr:rowOff>
    </xdr:from>
    <xdr:ext cx="595630" cy="24511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17820" y="857440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7620</xdr:rowOff>
    </xdr:from>
    <xdr:to>
      <xdr:col>59</xdr:col>
      <xdr:colOff>50800</xdr:colOff>
      <xdr:row>50</xdr:row>
      <xdr:rowOff>7620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5956300" y="83934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36830</xdr:rowOff>
    </xdr:from>
    <xdr:ext cx="595630" cy="24384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417820" y="8255000"/>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52070</xdr:rowOff>
    </xdr:from>
    <xdr:ext cx="595630" cy="23749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417820" y="79349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78740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5956300" y="80746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161925</xdr:rowOff>
    </xdr:from>
    <xdr:to>
      <xdr:col>54</xdr:col>
      <xdr:colOff>171450</xdr:colOff>
      <xdr:row>59</xdr:row>
      <xdr:rowOff>38735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429750" y="854773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41910</xdr:rowOff>
    </xdr:from>
    <xdr:ext cx="523875" cy="2457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9480550" y="9936480"/>
          <a:ext cx="52387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38735</xdr:rowOff>
    </xdr:from>
    <xdr:to>
      <xdr:col>55</xdr:col>
      <xdr:colOff>88900</xdr:colOff>
      <xdr:row>59</xdr:row>
      <xdr:rowOff>38735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359900" y="9933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110490</xdr:rowOff>
    </xdr:from>
    <xdr:ext cx="588010" cy="24193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9480550" y="8328660"/>
          <a:ext cx="58801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450,973</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161925</xdr:rowOff>
    </xdr:from>
    <xdr:to>
      <xdr:col>55</xdr:col>
      <xdr:colOff>88900</xdr:colOff>
      <xdr:row>50</xdr:row>
      <xdr:rowOff>161925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359900" y="8547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124460</xdr:rowOff>
    </xdr:from>
    <xdr:to>
      <xdr:col>55</xdr:col>
      <xdr:colOff>0</xdr:colOff>
      <xdr:row>58</xdr:row>
      <xdr:rowOff>89535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686800" y="9516110"/>
          <a:ext cx="74295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127635</xdr:rowOff>
    </xdr:from>
    <xdr:ext cx="588010" cy="24257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9480550" y="9351645"/>
          <a:ext cx="588010"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106045</xdr:rowOff>
    </xdr:from>
    <xdr:to>
      <xdr:col>55</xdr:col>
      <xdr:colOff>50800</xdr:colOff>
      <xdr:row>57</xdr:row>
      <xdr:rowOff>38735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398000" y="94976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124460</xdr:rowOff>
    </xdr:from>
    <xdr:to>
      <xdr:col>50</xdr:col>
      <xdr:colOff>114300</xdr:colOff>
      <xdr:row>58</xdr:row>
      <xdr:rowOff>116840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86700" y="9516110"/>
          <a:ext cx="8001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146685</xdr:rowOff>
    </xdr:from>
    <xdr:to>
      <xdr:col>50</xdr:col>
      <xdr:colOff>165100</xdr:colOff>
      <xdr:row>57</xdr:row>
      <xdr:rowOff>79375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36000" y="95383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71755</xdr:rowOff>
    </xdr:from>
    <xdr:ext cx="588010" cy="23876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06130" y="9631045"/>
          <a:ext cx="58801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84455</xdr:rowOff>
    </xdr:from>
    <xdr:to>
      <xdr:col>45</xdr:col>
      <xdr:colOff>171450</xdr:colOff>
      <xdr:row>58</xdr:row>
      <xdr:rowOff>116840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080250" y="981138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84455</xdr:rowOff>
    </xdr:from>
    <xdr:to>
      <xdr:col>46</xdr:col>
      <xdr:colOff>38100</xdr:colOff>
      <xdr:row>57</xdr:row>
      <xdr:rowOff>17145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42250" y="94761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33655</xdr:rowOff>
    </xdr:from>
    <xdr:ext cx="588010" cy="23939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12380" y="9257665"/>
          <a:ext cx="588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84455</xdr:rowOff>
    </xdr:from>
    <xdr:to>
      <xdr:col>41</xdr:col>
      <xdr:colOff>50800</xdr:colOff>
      <xdr:row>58</xdr:row>
      <xdr:rowOff>115570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286500" y="9811385"/>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159385</xdr:rowOff>
    </xdr:from>
    <xdr:to>
      <xdr:col>41</xdr:col>
      <xdr:colOff>101600</xdr:colOff>
      <xdr:row>57</xdr:row>
      <xdr:rowOff>92075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029450" y="95510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107315</xdr:rowOff>
    </xdr:from>
    <xdr:ext cx="588010" cy="23685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818630" y="9331325"/>
          <a:ext cx="5880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107950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235700" y="95707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124460</xdr:rowOff>
    </xdr:from>
    <xdr:ext cx="588010" cy="23939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005830" y="9348470"/>
          <a:ext cx="588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76200</xdr:rowOff>
    </xdr:from>
    <xdr:ext cx="762000" cy="2457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5830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76200</xdr:rowOff>
    </xdr:from>
    <xdr:ext cx="762000" cy="2457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153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76200</xdr:rowOff>
    </xdr:from>
    <xdr:ext cx="762000" cy="2457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7152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76200</xdr:rowOff>
    </xdr:from>
    <xdr:ext cx="751205" cy="2457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9088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76200</xdr:rowOff>
    </xdr:from>
    <xdr:ext cx="762000" cy="2457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1150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40005</xdr:rowOff>
    </xdr:from>
    <xdr:to>
      <xdr:col>55</xdr:col>
      <xdr:colOff>50800</xdr:colOff>
      <xdr:row>58</xdr:row>
      <xdr:rowOff>137795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398000" y="97669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123825</xdr:rowOff>
    </xdr:from>
    <xdr:ext cx="523875" cy="24003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9480550" y="9683115"/>
          <a:ext cx="52387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74930</xdr:rowOff>
    </xdr:from>
    <xdr:to>
      <xdr:col>50</xdr:col>
      <xdr:colOff>165100</xdr:colOff>
      <xdr:row>57</xdr:row>
      <xdr:rowOff>7620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36000" y="94665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24130</xdr:rowOff>
    </xdr:from>
    <xdr:ext cx="588010" cy="24828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06130" y="9248140"/>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69215</xdr:rowOff>
    </xdr:from>
    <xdr:to>
      <xdr:col>46</xdr:col>
      <xdr:colOff>38100</xdr:colOff>
      <xdr:row>59</xdr:row>
      <xdr:rowOff>1905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42250" y="97961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157480</xdr:rowOff>
    </xdr:from>
    <xdr:ext cx="523875" cy="24384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44765" y="9884410"/>
          <a:ext cx="52387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35560</xdr:rowOff>
    </xdr:from>
    <xdr:to>
      <xdr:col>41</xdr:col>
      <xdr:colOff>101600</xdr:colOff>
      <xdr:row>58</xdr:row>
      <xdr:rowOff>132080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029450" y="97624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124460</xdr:rowOff>
    </xdr:from>
    <xdr:ext cx="523875" cy="23939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851015" y="9851390"/>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67945</xdr:rowOff>
    </xdr:from>
    <xdr:to>
      <xdr:col>36</xdr:col>
      <xdr:colOff>165100</xdr:colOff>
      <xdr:row>59</xdr:row>
      <xdr:rowOff>635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235700" y="97948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156210</xdr:rowOff>
    </xdr:from>
    <xdr:ext cx="534670" cy="24320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38215" y="9883140"/>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54610</xdr:rowOff>
    </xdr:from>
    <xdr:to>
      <xdr:col>59</xdr:col>
      <xdr:colOff>50800</xdr:colOff>
      <xdr:row>65</xdr:row>
      <xdr:rowOff>30480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5956300" y="106197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54610</xdr:rowOff>
    </xdr:from>
    <xdr:to>
      <xdr:col>43</xdr:col>
      <xdr:colOff>63500</xdr:colOff>
      <xdr:row>66</xdr:row>
      <xdr:rowOff>133350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0642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85090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0642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54610</xdr:rowOff>
    </xdr:from>
    <xdr:to>
      <xdr:col>48</xdr:col>
      <xdr:colOff>127000</xdr:colOff>
      <xdr:row>66</xdr:row>
      <xdr:rowOff>133350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9850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85090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9850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54610</xdr:rowOff>
    </xdr:from>
    <xdr:to>
      <xdr:col>54</xdr:col>
      <xdr:colOff>127000</xdr:colOff>
      <xdr:row>66</xdr:row>
      <xdr:rowOff>133350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013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85090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013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78740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5956300" y="114274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39090" cy="21336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918200" y="112414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78740</xdr:rowOff>
    </xdr:from>
    <xdr:to>
      <xdr:col>59</xdr:col>
      <xdr:colOff>50800</xdr:colOff>
      <xdr:row>81</xdr:row>
      <xdr:rowOff>78740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366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41910</xdr:rowOff>
    </xdr:from>
    <xdr:to>
      <xdr:col>59</xdr:col>
      <xdr:colOff>50800</xdr:colOff>
      <xdr:row>79</xdr:row>
      <xdr:rowOff>41910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3289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71120</xdr:rowOff>
    </xdr:from>
    <xdr:ext cx="238125" cy="23939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726430" y="1315085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34290</xdr:rowOff>
    </xdr:from>
    <xdr:ext cx="595630" cy="23939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417820" y="1277874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133350</xdr:rowOff>
    </xdr:from>
    <xdr:to>
      <xdr:col>59</xdr:col>
      <xdr:colOff>50800</xdr:colOff>
      <xdr:row>74</xdr:row>
      <xdr:rowOff>133350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25425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161925</xdr:rowOff>
    </xdr:from>
    <xdr:ext cx="595630" cy="23812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417820" y="1240345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96520</xdr:rowOff>
    </xdr:from>
    <xdr:to>
      <xdr:col>59</xdr:col>
      <xdr:colOff>50800</xdr:colOff>
      <xdr:row>72</xdr:row>
      <xdr:rowOff>96520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2170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125730</xdr:rowOff>
    </xdr:from>
    <xdr:ext cx="595630" cy="23939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417820" y="1203198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60325</xdr:rowOff>
    </xdr:from>
    <xdr:to>
      <xdr:col>59</xdr:col>
      <xdr:colOff>50800</xdr:colOff>
      <xdr:row>70</xdr:row>
      <xdr:rowOff>60325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5956300" y="11798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88900</xdr:rowOff>
    </xdr:from>
    <xdr:ext cx="595630" cy="23749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417820" y="1165987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52070</xdr:rowOff>
    </xdr:from>
    <xdr:ext cx="595630" cy="23749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417820" y="112877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78740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5956300" y="114274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116840</xdr:rowOff>
    </xdr:from>
    <xdr:to>
      <xdr:col>54</xdr:col>
      <xdr:colOff>171450</xdr:colOff>
      <xdr:row>79</xdr:row>
      <xdr:rowOff>41910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429750" y="1185545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46990</xdr:rowOff>
    </xdr:from>
    <xdr:ext cx="238760" cy="238760"/>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9480550" y="13294360"/>
          <a:ext cx="23876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359900" y="13289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66675</xdr:rowOff>
    </xdr:from>
    <xdr:ext cx="588010" cy="241300"/>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9480550" y="11637645"/>
          <a:ext cx="5880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384,444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116840</xdr:rowOff>
    </xdr:from>
    <xdr:to>
      <xdr:col>55</xdr:col>
      <xdr:colOff>88900</xdr:colOff>
      <xdr:row>70</xdr:row>
      <xdr:rowOff>116840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359900" y="11855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93980</xdr:rowOff>
    </xdr:from>
    <xdr:to>
      <xdr:col>55</xdr:col>
      <xdr:colOff>0</xdr:colOff>
      <xdr:row>78</xdr:row>
      <xdr:rowOff>132715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686800" y="12838430"/>
          <a:ext cx="74295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28575</xdr:rowOff>
    </xdr:from>
    <xdr:ext cx="523875" cy="23685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9480550" y="12940665"/>
          <a:ext cx="523875" cy="2368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5715</xdr:rowOff>
    </xdr:from>
    <xdr:to>
      <xdr:col>55</xdr:col>
      <xdr:colOff>50800</xdr:colOff>
      <xdr:row>78</xdr:row>
      <xdr:rowOff>103505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398000" y="130854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76</xdr:row>
      <xdr:rowOff>93980</xdr:rowOff>
    </xdr:from>
    <xdr:to>
      <xdr:col>50</xdr:col>
      <xdr:colOff>114300</xdr:colOff>
      <xdr:row>78</xdr:row>
      <xdr:rowOff>162560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86700" y="12838430"/>
          <a:ext cx="800100"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16510</xdr:rowOff>
    </xdr:from>
    <xdr:to>
      <xdr:col>50</xdr:col>
      <xdr:colOff>165100</xdr:colOff>
      <xdr:row>78</xdr:row>
      <xdr:rowOff>113030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36000" y="130962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104775</xdr:rowOff>
    </xdr:from>
    <xdr:ext cx="534670" cy="23812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38515" y="13184505"/>
          <a:ext cx="5346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82550</xdr:rowOff>
    </xdr:from>
    <xdr:to>
      <xdr:col>45</xdr:col>
      <xdr:colOff>171450</xdr:colOff>
      <xdr:row>78</xdr:row>
      <xdr:rowOff>162560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080250" y="13162280"/>
          <a:ext cx="8064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137160</xdr:rowOff>
    </xdr:from>
    <xdr:to>
      <xdr:col>46</xdr:col>
      <xdr:colOff>38100</xdr:colOff>
      <xdr:row>78</xdr:row>
      <xdr:rowOff>70485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42250" y="130492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85725</xdr:rowOff>
    </xdr:from>
    <xdr:ext cx="523875" cy="24066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44765" y="12830175"/>
          <a:ext cx="52387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82550</xdr:rowOff>
    </xdr:from>
    <xdr:to>
      <xdr:col>41</xdr:col>
      <xdr:colOff>50800</xdr:colOff>
      <xdr:row>78</xdr:row>
      <xdr:rowOff>156210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286500" y="13162280"/>
          <a:ext cx="7937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8255</xdr:rowOff>
    </xdr:from>
    <xdr:to>
      <xdr:col>41</xdr:col>
      <xdr:colOff>101600</xdr:colOff>
      <xdr:row>78</xdr:row>
      <xdr:rowOff>106680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029450" y="130879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122555</xdr:rowOff>
    </xdr:from>
    <xdr:ext cx="523875" cy="24130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851015" y="12867005"/>
          <a:ext cx="5238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5080</xdr:rowOff>
    </xdr:from>
    <xdr:to>
      <xdr:col>36</xdr:col>
      <xdr:colOff>165100</xdr:colOff>
      <xdr:row>78</xdr:row>
      <xdr:rowOff>102870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235700" y="1308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117475</xdr:rowOff>
    </xdr:from>
    <xdr:ext cx="534670" cy="2463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038215" y="1286192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76200</xdr:rowOff>
    </xdr:from>
    <xdr:ext cx="762000" cy="2457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25830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76200</xdr:rowOff>
    </xdr:from>
    <xdr:ext cx="762000" cy="2457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3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76200</xdr:rowOff>
    </xdr:from>
    <xdr:ext cx="762000" cy="2457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152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76200</xdr:rowOff>
    </xdr:from>
    <xdr:ext cx="751205" cy="2457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9088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76200</xdr:rowOff>
    </xdr:from>
    <xdr:ext cx="762000" cy="2457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1150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84455</xdr:rowOff>
    </xdr:from>
    <xdr:to>
      <xdr:col>55</xdr:col>
      <xdr:colOff>50800</xdr:colOff>
      <xdr:row>79</xdr:row>
      <xdr:rowOff>17145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398000" y="1316418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3175</xdr:rowOff>
    </xdr:from>
    <xdr:ext cx="523875" cy="247650"/>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9480550" y="13082905"/>
          <a:ext cx="5238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45720</xdr:rowOff>
    </xdr:from>
    <xdr:to>
      <xdr:col>50</xdr:col>
      <xdr:colOff>165100</xdr:colOff>
      <xdr:row>76</xdr:row>
      <xdr:rowOff>142875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36000" y="127901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74</xdr:row>
      <xdr:rowOff>159385</xdr:rowOff>
    </xdr:from>
    <xdr:ext cx="588010" cy="23812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06130" y="12568555"/>
          <a:ext cx="58801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113665</xdr:rowOff>
    </xdr:from>
    <xdr:to>
      <xdr:col>46</xdr:col>
      <xdr:colOff>38100</xdr:colOff>
      <xdr:row>79</xdr:row>
      <xdr:rowOff>47625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42250" y="13193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38735</xdr:rowOff>
    </xdr:from>
    <xdr:ext cx="523875" cy="2463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44765" y="13286105"/>
          <a:ext cx="5238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33655</xdr:rowOff>
    </xdr:from>
    <xdr:to>
      <xdr:col>41</xdr:col>
      <xdr:colOff>101600</xdr:colOff>
      <xdr:row>78</xdr:row>
      <xdr:rowOff>130175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029450" y="1311338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122555</xdr:rowOff>
    </xdr:from>
    <xdr:ext cx="523875" cy="24130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51015" y="13202285"/>
          <a:ext cx="5238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107315</xdr:rowOff>
    </xdr:from>
    <xdr:to>
      <xdr:col>36</xdr:col>
      <xdr:colOff>165100</xdr:colOff>
      <xdr:row>79</xdr:row>
      <xdr:rowOff>40005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235700" y="131870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32385</xdr:rowOff>
    </xdr:from>
    <xdr:ext cx="534670" cy="23812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38215" y="13279755"/>
          <a:ext cx="5346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54610</xdr:rowOff>
    </xdr:from>
    <xdr:to>
      <xdr:col>59</xdr:col>
      <xdr:colOff>50800</xdr:colOff>
      <xdr:row>85</xdr:row>
      <xdr:rowOff>30480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5956300" y="139725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54610</xdr:rowOff>
    </xdr:from>
    <xdr:to>
      <xdr:col>43</xdr:col>
      <xdr:colOff>63500</xdr:colOff>
      <xdr:row>86</xdr:row>
      <xdr:rowOff>133350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0642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85090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0642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54610</xdr:rowOff>
    </xdr:from>
    <xdr:to>
      <xdr:col>48</xdr:col>
      <xdr:colOff>127000</xdr:colOff>
      <xdr:row>86</xdr:row>
      <xdr:rowOff>133350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9850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85090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9850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54610</xdr:rowOff>
    </xdr:from>
    <xdr:to>
      <xdr:col>54</xdr:col>
      <xdr:colOff>127000</xdr:colOff>
      <xdr:row>86</xdr:row>
      <xdr:rowOff>133350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013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85090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013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39090" cy="21336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200" y="145942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8125" cy="24892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726430" y="164566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5630" cy="24892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417820" y="159994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5630" cy="24892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17820" y="155422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133350</xdr:rowOff>
    </xdr:from>
    <xdr:to>
      <xdr:col>59</xdr:col>
      <xdr:colOff>50800</xdr:colOff>
      <xdr:row>90</xdr:row>
      <xdr:rowOff>133350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52247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161925</xdr:rowOff>
    </xdr:from>
    <xdr:ext cx="595630" cy="24193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17820" y="1508569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52070</xdr:rowOff>
    </xdr:from>
    <xdr:ext cx="595630" cy="23749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417820" y="146405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162560</xdr:rowOff>
    </xdr:from>
    <xdr:to>
      <xdr:col>54</xdr:col>
      <xdr:colOff>171450</xdr:colOff>
      <xdr:row>98</xdr:row>
      <xdr:rowOff>106680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429750" y="1525397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110490</xdr:rowOff>
    </xdr:from>
    <xdr:ext cx="459105" cy="250190"/>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9480550" y="1656969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106680</xdr:rowOff>
    </xdr:from>
    <xdr:to>
      <xdr:col>55</xdr:col>
      <xdr:colOff>88900</xdr:colOff>
      <xdr:row>98</xdr:row>
      <xdr:rowOff>106680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359900" y="16565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111125</xdr:rowOff>
    </xdr:from>
    <xdr:ext cx="588010" cy="24320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9480550" y="15034895"/>
          <a:ext cx="58801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293,453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162560</xdr:rowOff>
    </xdr:from>
    <xdr:to>
      <xdr:col>55</xdr:col>
      <xdr:colOff>88900</xdr:colOff>
      <xdr:row>90</xdr:row>
      <xdr:rowOff>162560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359900" y="15253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156210</xdr:rowOff>
    </xdr:from>
    <xdr:to>
      <xdr:col>55</xdr:col>
      <xdr:colOff>0</xdr:colOff>
      <xdr:row>98</xdr:row>
      <xdr:rowOff>52070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686800" y="16443960"/>
          <a:ext cx="7429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93980</xdr:rowOff>
    </xdr:from>
    <xdr:ext cx="523875" cy="259080"/>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9480550" y="16038830"/>
          <a:ext cx="5238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71120</xdr:rowOff>
    </xdr:from>
    <xdr:to>
      <xdr:col>55</xdr:col>
      <xdr:colOff>50800</xdr:colOff>
      <xdr:row>97</xdr:row>
      <xdr:rowOff>1270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398000" y="16187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159385</xdr:rowOff>
    </xdr:from>
    <xdr:to>
      <xdr:col>50</xdr:col>
      <xdr:colOff>114300</xdr:colOff>
      <xdr:row>98</xdr:row>
      <xdr:rowOff>52070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86700" y="16447135"/>
          <a:ext cx="8001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36000" y="1621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46355</xdr:rowOff>
    </xdr:from>
    <xdr:ext cx="53467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38515" y="15991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159385</xdr:rowOff>
    </xdr:from>
    <xdr:to>
      <xdr:col>45</xdr:col>
      <xdr:colOff>171450</xdr:colOff>
      <xdr:row>98</xdr:row>
      <xdr:rowOff>40640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080250" y="16447135"/>
          <a:ext cx="8064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74930</xdr:rowOff>
    </xdr:from>
    <xdr:to>
      <xdr:col>46</xdr:col>
      <xdr:colOff>38100</xdr:colOff>
      <xdr:row>97</xdr:row>
      <xdr:rowOff>4445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42250" y="161912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20955</xdr:rowOff>
    </xdr:from>
    <xdr:ext cx="523875" cy="24828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44765" y="1596580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165100</xdr:rowOff>
    </xdr:from>
    <xdr:to>
      <xdr:col>41</xdr:col>
      <xdr:colOff>50800</xdr:colOff>
      <xdr:row>98</xdr:row>
      <xdr:rowOff>40640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286500" y="16452850"/>
          <a:ext cx="7937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128905</xdr:rowOff>
    </xdr:from>
    <xdr:to>
      <xdr:col>41</xdr:col>
      <xdr:colOff>101600</xdr:colOff>
      <xdr:row>97</xdr:row>
      <xdr:rowOff>59055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02945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75565</xdr:rowOff>
    </xdr:from>
    <xdr:ext cx="523875" cy="25082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851015" y="160204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162560</xdr:rowOff>
    </xdr:from>
    <xdr:to>
      <xdr:col>36</xdr:col>
      <xdr:colOff>165100</xdr:colOff>
      <xdr:row>97</xdr:row>
      <xdr:rowOff>92710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2357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109220</xdr:rowOff>
    </xdr:from>
    <xdr:ext cx="534670" cy="25146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038215" y="160540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120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9088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105410</xdr:rowOff>
    </xdr:from>
    <xdr:to>
      <xdr:col>55</xdr:col>
      <xdr:colOff>50800</xdr:colOff>
      <xdr:row>98</xdr:row>
      <xdr:rowOff>35560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398000" y="16393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20320</xdr:rowOff>
    </xdr:from>
    <xdr:ext cx="523875" cy="248920"/>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9480550" y="163080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635</xdr:rowOff>
    </xdr:from>
    <xdr:to>
      <xdr:col>50</xdr:col>
      <xdr:colOff>165100</xdr:colOff>
      <xdr:row>98</xdr:row>
      <xdr:rowOff>102235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360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93345</xdr:rowOff>
    </xdr:from>
    <xdr:ext cx="53467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38515" y="1655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109220</xdr:rowOff>
    </xdr:from>
    <xdr:to>
      <xdr:col>46</xdr:col>
      <xdr:colOff>38100</xdr:colOff>
      <xdr:row>98</xdr:row>
      <xdr:rowOff>38735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42250" y="1639697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29845</xdr:rowOff>
    </xdr:from>
    <xdr:ext cx="523875" cy="25082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44765" y="1648904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160655</xdr:rowOff>
    </xdr:from>
    <xdr:to>
      <xdr:col>41</xdr:col>
      <xdr:colOff>101600</xdr:colOff>
      <xdr:row>98</xdr:row>
      <xdr:rowOff>90805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02945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81915</xdr:rowOff>
    </xdr:from>
    <xdr:ext cx="52387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851015" y="165411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114300</xdr:rowOff>
    </xdr:from>
    <xdr:to>
      <xdr:col>36</xdr:col>
      <xdr:colOff>165100</xdr:colOff>
      <xdr:row>98</xdr:row>
      <xdr:rowOff>44450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2357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35560</xdr:rowOff>
    </xdr:from>
    <xdr:ext cx="53467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038215" y="1649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54610</xdr:rowOff>
    </xdr:from>
    <xdr:to>
      <xdr:col>89</xdr:col>
      <xdr:colOff>171450</xdr:colOff>
      <xdr:row>25</xdr:row>
      <xdr:rowOff>30480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207750" y="39141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54610</xdr:rowOff>
    </xdr:from>
    <xdr:to>
      <xdr:col>74</xdr:col>
      <xdr:colOff>0</xdr:colOff>
      <xdr:row>26</xdr:row>
      <xdr:rowOff>133350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1315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85090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1315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54610</xdr:rowOff>
    </xdr:from>
    <xdr:to>
      <xdr:col>79</xdr:col>
      <xdr:colOff>63500</xdr:colOff>
      <xdr:row>26</xdr:row>
      <xdr:rowOff>133350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2364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85090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2364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54610</xdr:rowOff>
    </xdr:from>
    <xdr:to>
      <xdr:col>85</xdr:col>
      <xdr:colOff>63500</xdr:colOff>
      <xdr:row>26</xdr:row>
      <xdr:rowOff>133350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2651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85090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2651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78740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1207750" y="47218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336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169650" y="45358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78740</xdr:rowOff>
    </xdr:from>
    <xdr:to>
      <xdr:col>89</xdr:col>
      <xdr:colOff>171450</xdr:colOff>
      <xdr:row>41</xdr:row>
      <xdr:rowOff>78740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207750" y="6955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133350</xdr:rowOff>
    </xdr:from>
    <xdr:to>
      <xdr:col>89</xdr:col>
      <xdr:colOff>171450</xdr:colOff>
      <xdr:row>38</xdr:row>
      <xdr:rowOff>133350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1207750" y="65074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161925</xdr:rowOff>
    </xdr:from>
    <xdr:ext cx="238125" cy="23812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977880" y="636841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24130</xdr:rowOff>
    </xdr:from>
    <xdr:to>
      <xdr:col>89</xdr:col>
      <xdr:colOff>171450</xdr:colOff>
      <xdr:row>36</xdr:row>
      <xdr:rowOff>24130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207750" y="60629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52070</xdr:rowOff>
    </xdr:from>
    <xdr:ext cx="595630" cy="23749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669270" y="592328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78740</xdr:rowOff>
    </xdr:from>
    <xdr:to>
      <xdr:col>89</xdr:col>
      <xdr:colOff>171450</xdr:colOff>
      <xdr:row>33</xdr:row>
      <xdr:rowOff>78740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1207750" y="56146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106680</xdr:rowOff>
    </xdr:from>
    <xdr:ext cx="595630" cy="23685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669270" y="5474970"/>
          <a:ext cx="595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133350</xdr:rowOff>
    </xdr:from>
    <xdr:to>
      <xdr:col>89</xdr:col>
      <xdr:colOff>171450</xdr:colOff>
      <xdr:row>30</xdr:row>
      <xdr:rowOff>133350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51663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161925</xdr:rowOff>
    </xdr:from>
    <xdr:ext cx="595630" cy="23812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669270" y="502729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52070</xdr:rowOff>
    </xdr:from>
    <xdr:ext cx="595630" cy="23749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669270" y="45821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78740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1207750" y="47218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86995</xdr:rowOff>
    </xdr:from>
    <xdr:to>
      <xdr:col>85</xdr:col>
      <xdr:colOff>126365</xdr:colOff>
      <xdr:row>38</xdr:row>
      <xdr:rowOff>133350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698345" y="5455285"/>
          <a:ext cx="127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141605</xdr:rowOff>
    </xdr:from>
    <xdr:ext cx="249555" cy="24066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4744700" y="6515735"/>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133350</xdr:rowOff>
    </xdr:from>
    <xdr:to>
      <xdr:col>86</xdr:col>
      <xdr:colOff>25400</xdr:colOff>
      <xdr:row>38</xdr:row>
      <xdr:rowOff>133350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611350" y="6507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31</xdr:row>
      <xdr:rowOff>36195</xdr:rowOff>
    </xdr:from>
    <xdr:ext cx="598805" cy="23939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4744700" y="5236845"/>
          <a:ext cx="5988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235,751</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86995</xdr:rowOff>
    </xdr:from>
    <xdr:to>
      <xdr:col>86</xdr:col>
      <xdr:colOff>25400</xdr:colOff>
      <xdr:row>32</xdr:row>
      <xdr:rowOff>86995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611350" y="5455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133350</xdr:rowOff>
    </xdr:from>
    <xdr:to>
      <xdr:col>85</xdr:col>
      <xdr:colOff>127000</xdr:colOff>
      <xdr:row>38</xdr:row>
      <xdr:rowOff>133350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938250" y="650748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61595</xdr:rowOff>
    </xdr:from>
    <xdr:ext cx="534670" cy="246380"/>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4744700" y="6268085"/>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40005</xdr:rowOff>
    </xdr:from>
    <xdr:to>
      <xdr:col>85</xdr:col>
      <xdr:colOff>171450</xdr:colOff>
      <xdr:row>38</xdr:row>
      <xdr:rowOff>137795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649450" y="641413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38</xdr:row>
      <xdr:rowOff>133350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144500" y="65074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28575</xdr:rowOff>
    </xdr:from>
    <xdr:to>
      <xdr:col>81</xdr:col>
      <xdr:colOff>101600</xdr:colOff>
      <xdr:row>38</xdr:row>
      <xdr:rowOff>125095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887450" y="64027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140335</xdr:rowOff>
    </xdr:from>
    <xdr:ext cx="523875" cy="23685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709015" y="6179185"/>
          <a:ext cx="52387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133350</xdr:rowOff>
    </xdr:from>
    <xdr:to>
      <xdr:col>76</xdr:col>
      <xdr:colOff>114300</xdr:colOff>
      <xdr:row>38</xdr:row>
      <xdr:rowOff>133350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344400" y="65074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29845</xdr:rowOff>
    </xdr:from>
    <xdr:to>
      <xdr:col>76</xdr:col>
      <xdr:colOff>165100</xdr:colOff>
      <xdr:row>38</xdr:row>
      <xdr:rowOff>127000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093700" y="64039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142875</xdr:rowOff>
    </xdr:from>
    <xdr:ext cx="534670" cy="23939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896215" y="6181725"/>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133350</xdr:rowOff>
    </xdr:from>
    <xdr:to>
      <xdr:col>71</xdr:col>
      <xdr:colOff>171450</xdr:colOff>
      <xdr:row>38</xdr:row>
      <xdr:rowOff>133350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1537950" y="65074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29845</xdr:rowOff>
    </xdr:from>
    <xdr:to>
      <xdr:col>72</xdr:col>
      <xdr:colOff>38100</xdr:colOff>
      <xdr:row>38</xdr:row>
      <xdr:rowOff>127000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299950" y="640397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142875</xdr:rowOff>
    </xdr:from>
    <xdr:ext cx="523875" cy="23939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102465" y="6181725"/>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38100</xdr:rowOff>
    </xdr:from>
    <xdr:to>
      <xdr:col>67</xdr:col>
      <xdr:colOff>101600</xdr:colOff>
      <xdr:row>38</xdr:row>
      <xdr:rowOff>134620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1487150" y="64122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150495</xdr:rowOff>
    </xdr:from>
    <xdr:ext cx="523875" cy="2463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1308715" y="6189345"/>
          <a:ext cx="5238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76200</xdr:rowOff>
    </xdr:from>
    <xdr:ext cx="762000" cy="2457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52880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76200</xdr:rowOff>
    </xdr:from>
    <xdr:ext cx="751205" cy="2457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7668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76200</xdr:rowOff>
    </xdr:from>
    <xdr:ext cx="762000" cy="2457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9730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76200</xdr:rowOff>
    </xdr:from>
    <xdr:ext cx="762000" cy="2457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729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76200</xdr:rowOff>
    </xdr:from>
    <xdr:ext cx="751205" cy="2457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13665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85090</xdr:rowOff>
    </xdr:from>
    <xdr:to>
      <xdr:col>85</xdr:col>
      <xdr:colOff>171450</xdr:colOff>
      <xdr:row>39</xdr:row>
      <xdr:rowOff>17780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649450" y="645922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19685</xdr:rowOff>
    </xdr:from>
    <xdr:ext cx="249555" cy="245110"/>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4744700" y="639381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85090</xdr:rowOff>
    </xdr:from>
    <xdr:to>
      <xdr:col>81</xdr:col>
      <xdr:colOff>101600</xdr:colOff>
      <xdr:row>39</xdr:row>
      <xdr:rowOff>17780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88745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38760" cy="24193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832840" y="655193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85090</xdr:rowOff>
    </xdr:from>
    <xdr:to>
      <xdr:col>76</xdr:col>
      <xdr:colOff>165100</xdr:colOff>
      <xdr:row>39</xdr:row>
      <xdr:rowOff>17780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09370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39</xdr:row>
      <xdr:rowOff>10160</xdr:rowOff>
    </xdr:from>
    <xdr:ext cx="249555" cy="24193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030200" y="65519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85090</xdr:rowOff>
    </xdr:from>
    <xdr:to>
      <xdr:col>72</xdr:col>
      <xdr:colOff>38100</xdr:colOff>
      <xdr:row>39</xdr:row>
      <xdr:rowOff>17780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299950" y="64592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38760" cy="24193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226290" y="655193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85090</xdr:rowOff>
    </xdr:from>
    <xdr:to>
      <xdr:col>67</xdr:col>
      <xdr:colOff>101600</xdr:colOff>
      <xdr:row>39</xdr:row>
      <xdr:rowOff>17780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148715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38760" cy="24193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432540" y="655193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54610</xdr:rowOff>
    </xdr:from>
    <xdr:to>
      <xdr:col>89</xdr:col>
      <xdr:colOff>171450</xdr:colOff>
      <xdr:row>45</xdr:row>
      <xdr:rowOff>30480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207750" y="72669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54610</xdr:rowOff>
    </xdr:from>
    <xdr:to>
      <xdr:col>74</xdr:col>
      <xdr:colOff>0</xdr:colOff>
      <xdr:row>46</xdr:row>
      <xdr:rowOff>133350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1315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85090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1315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54610</xdr:rowOff>
    </xdr:from>
    <xdr:to>
      <xdr:col>79</xdr:col>
      <xdr:colOff>63500</xdr:colOff>
      <xdr:row>46</xdr:row>
      <xdr:rowOff>133350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2364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85090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64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54610</xdr:rowOff>
    </xdr:from>
    <xdr:to>
      <xdr:col>85</xdr:col>
      <xdr:colOff>63500</xdr:colOff>
      <xdr:row>46</xdr:row>
      <xdr:rowOff>133350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2651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85090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651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78740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1207750" y="80746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336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1169650" y="78886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78740</xdr:rowOff>
    </xdr:from>
    <xdr:to>
      <xdr:col>89</xdr:col>
      <xdr:colOff>171450</xdr:colOff>
      <xdr:row>61</xdr:row>
      <xdr:rowOff>78740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1207750" y="10308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133350</xdr:rowOff>
    </xdr:from>
    <xdr:to>
      <xdr:col>89</xdr:col>
      <xdr:colOff>171450</xdr:colOff>
      <xdr:row>54</xdr:row>
      <xdr:rowOff>133350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1207750" y="9189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161925</xdr:rowOff>
    </xdr:from>
    <xdr:ext cx="238125" cy="23812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0977880" y="905065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52070</xdr:rowOff>
    </xdr:from>
    <xdr:ext cx="238125" cy="23749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0977880" y="7934960"/>
          <a:ext cx="238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78740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1207750" y="80746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133350</xdr:rowOff>
    </xdr:from>
    <xdr:to>
      <xdr:col>85</xdr:col>
      <xdr:colOff>126365</xdr:colOff>
      <xdr:row>54</xdr:row>
      <xdr:rowOff>133350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698345" y="918972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4193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474470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133350</xdr:rowOff>
    </xdr:from>
    <xdr:to>
      <xdr:col>86</xdr:col>
      <xdr:colOff>25400</xdr:colOff>
      <xdr:row>54</xdr:row>
      <xdr:rowOff>133350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611350" y="9189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4193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4744700" y="889889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133350</xdr:rowOff>
    </xdr:from>
    <xdr:to>
      <xdr:col>86</xdr:col>
      <xdr:colOff>25400</xdr:colOff>
      <xdr:row>54</xdr:row>
      <xdr:rowOff>133350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611350" y="9189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133350</xdr:rowOff>
    </xdr:from>
    <xdr:to>
      <xdr:col>85</xdr:col>
      <xdr:colOff>127000</xdr:colOff>
      <xdr:row>54</xdr:row>
      <xdr:rowOff>133350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938250" y="918972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64135</xdr:rowOff>
    </xdr:from>
    <xdr:ext cx="249555" cy="243840"/>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4744700" y="9120505"/>
          <a:ext cx="249555"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85090</xdr:rowOff>
    </xdr:from>
    <xdr:to>
      <xdr:col>85</xdr:col>
      <xdr:colOff>171450</xdr:colOff>
      <xdr:row>55</xdr:row>
      <xdr:rowOff>17780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649450" y="914146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133350</xdr:rowOff>
    </xdr:from>
    <xdr:to>
      <xdr:col>81</xdr:col>
      <xdr:colOff>50800</xdr:colOff>
      <xdr:row>54</xdr:row>
      <xdr:rowOff>133350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144500" y="91897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85090</xdr:rowOff>
    </xdr:from>
    <xdr:to>
      <xdr:col>81</xdr:col>
      <xdr:colOff>101600</xdr:colOff>
      <xdr:row>55</xdr:row>
      <xdr:rowOff>17780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88745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8760" cy="24193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832840" y="923417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133350</xdr:rowOff>
    </xdr:from>
    <xdr:to>
      <xdr:col>76</xdr:col>
      <xdr:colOff>114300</xdr:colOff>
      <xdr:row>54</xdr:row>
      <xdr:rowOff>133350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344400" y="91897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85090</xdr:rowOff>
    </xdr:from>
    <xdr:to>
      <xdr:col>76</xdr:col>
      <xdr:colOff>165100</xdr:colOff>
      <xdr:row>55</xdr:row>
      <xdr:rowOff>17780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09370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4193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03020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133350</xdr:rowOff>
    </xdr:from>
    <xdr:to>
      <xdr:col>71</xdr:col>
      <xdr:colOff>171450</xdr:colOff>
      <xdr:row>54</xdr:row>
      <xdr:rowOff>133350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1537950" y="91897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85090</xdr:rowOff>
    </xdr:from>
    <xdr:to>
      <xdr:col>72</xdr:col>
      <xdr:colOff>38100</xdr:colOff>
      <xdr:row>55</xdr:row>
      <xdr:rowOff>17780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299950" y="91414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8760" cy="24193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226290" y="923417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85090</xdr:rowOff>
    </xdr:from>
    <xdr:to>
      <xdr:col>67</xdr:col>
      <xdr:colOff>101600</xdr:colOff>
      <xdr:row>55</xdr:row>
      <xdr:rowOff>17780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148715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8760" cy="24193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1432540" y="923417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76200</xdr:rowOff>
    </xdr:from>
    <xdr:ext cx="762000" cy="2457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52880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76200</xdr:rowOff>
    </xdr:from>
    <xdr:ext cx="751205" cy="2457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7668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76200</xdr:rowOff>
    </xdr:from>
    <xdr:ext cx="762000" cy="2457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9730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76200</xdr:rowOff>
    </xdr:from>
    <xdr:ext cx="762000" cy="2457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1729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76200</xdr:rowOff>
    </xdr:from>
    <xdr:ext cx="751205" cy="2457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3665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85090</xdr:rowOff>
    </xdr:from>
    <xdr:to>
      <xdr:col>85</xdr:col>
      <xdr:colOff>171450</xdr:colOff>
      <xdr:row>55</xdr:row>
      <xdr:rowOff>17780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649450" y="914146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118745</xdr:rowOff>
    </xdr:from>
    <xdr:ext cx="249555" cy="24193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4744700" y="900747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85090</xdr:rowOff>
    </xdr:from>
    <xdr:to>
      <xdr:col>81</xdr:col>
      <xdr:colOff>101600</xdr:colOff>
      <xdr:row>55</xdr:row>
      <xdr:rowOff>17780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88745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34290</xdr:rowOff>
    </xdr:from>
    <xdr:ext cx="238760" cy="23939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832840" y="8923020"/>
          <a:ext cx="2387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85090</xdr:rowOff>
    </xdr:from>
    <xdr:to>
      <xdr:col>76</xdr:col>
      <xdr:colOff>165100</xdr:colOff>
      <xdr:row>55</xdr:row>
      <xdr:rowOff>17780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09370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34290</xdr:rowOff>
    </xdr:from>
    <xdr:ext cx="249555" cy="23939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030200" y="8923020"/>
          <a:ext cx="2495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85090</xdr:rowOff>
    </xdr:from>
    <xdr:to>
      <xdr:col>72</xdr:col>
      <xdr:colOff>38100</xdr:colOff>
      <xdr:row>55</xdr:row>
      <xdr:rowOff>17780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299950" y="914146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34290</xdr:rowOff>
    </xdr:from>
    <xdr:ext cx="238760" cy="23939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226290" y="8923020"/>
          <a:ext cx="2387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85090</xdr:rowOff>
    </xdr:from>
    <xdr:to>
      <xdr:col>67</xdr:col>
      <xdr:colOff>101600</xdr:colOff>
      <xdr:row>55</xdr:row>
      <xdr:rowOff>17780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148715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34290</xdr:rowOff>
    </xdr:from>
    <xdr:ext cx="238760" cy="23939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432540" y="8923020"/>
          <a:ext cx="2387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54610</xdr:rowOff>
    </xdr:from>
    <xdr:to>
      <xdr:col>89</xdr:col>
      <xdr:colOff>171450</xdr:colOff>
      <xdr:row>65</xdr:row>
      <xdr:rowOff>30480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207750" y="106197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54610</xdr:rowOff>
    </xdr:from>
    <xdr:to>
      <xdr:col>74</xdr:col>
      <xdr:colOff>0</xdr:colOff>
      <xdr:row>66</xdr:row>
      <xdr:rowOff>133350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315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85090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1315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54610</xdr:rowOff>
    </xdr:from>
    <xdr:to>
      <xdr:col>79</xdr:col>
      <xdr:colOff>63500</xdr:colOff>
      <xdr:row>66</xdr:row>
      <xdr:rowOff>133350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2364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85090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2364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54610</xdr:rowOff>
    </xdr:from>
    <xdr:to>
      <xdr:col>85</xdr:col>
      <xdr:colOff>63500</xdr:colOff>
      <xdr:row>66</xdr:row>
      <xdr:rowOff>133350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2651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85090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2651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78740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1207750" y="114274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336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169650" y="112414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78740</xdr:rowOff>
    </xdr:from>
    <xdr:to>
      <xdr:col>89</xdr:col>
      <xdr:colOff>171450</xdr:colOff>
      <xdr:row>81</xdr:row>
      <xdr:rowOff>78740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1207750" y="1366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133350</xdr:rowOff>
    </xdr:from>
    <xdr:to>
      <xdr:col>89</xdr:col>
      <xdr:colOff>171450</xdr:colOff>
      <xdr:row>78</xdr:row>
      <xdr:rowOff>133350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32130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161925</xdr:rowOff>
    </xdr:from>
    <xdr:ext cx="238125" cy="23812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977880" y="1307401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24130</xdr:rowOff>
    </xdr:from>
    <xdr:to>
      <xdr:col>89</xdr:col>
      <xdr:colOff>171450</xdr:colOff>
      <xdr:row>76</xdr:row>
      <xdr:rowOff>24130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207750" y="127685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52070</xdr:rowOff>
    </xdr:from>
    <xdr:ext cx="595630" cy="23749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669270" y="1262888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78740</xdr:rowOff>
    </xdr:from>
    <xdr:to>
      <xdr:col>89</xdr:col>
      <xdr:colOff>171450</xdr:colOff>
      <xdr:row>73</xdr:row>
      <xdr:rowOff>78740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207750" y="123202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106680</xdr:rowOff>
    </xdr:from>
    <xdr:ext cx="595630" cy="23685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669270" y="12180570"/>
          <a:ext cx="595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133350</xdr:rowOff>
    </xdr:from>
    <xdr:to>
      <xdr:col>89</xdr:col>
      <xdr:colOff>171450</xdr:colOff>
      <xdr:row>70</xdr:row>
      <xdr:rowOff>133350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18719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161925</xdr:rowOff>
    </xdr:from>
    <xdr:ext cx="595630" cy="23812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669270" y="1173289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52070</xdr:rowOff>
    </xdr:from>
    <xdr:ext cx="595630" cy="23749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669270" y="112877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78740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1207750" y="114274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2540</xdr:rowOff>
    </xdr:from>
    <xdr:to>
      <xdr:col>85</xdr:col>
      <xdr:colOff>126365</xdr:colOff>
      <xdr:row>78</xdr:row>
      <xdr:rowOff>104775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698345" y="119087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107950</xdr:rowOff>
    </xdr:from>
    <xdr:ext cx="469900" cy="24193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4744700" y="1318768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611350" y="13184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114935</xdr:rowOff>
    </xdr:from>
    <xdr:ext cx="598805" cy="24701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4744700" y="1168590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292,460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2540</xdr:rowOff>
    </xdr:from>
    <xdr:to>
      <xdr:col>86</xdr:col>
      <xdr:colOff>25400</xdr:colOff>
      <xdr:row>71</xdr:row>
      <xdr:rowOff>2540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611350" y="11908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41275</xdr:rowOff>
    </xdr:from>
    <xdr:to>
      <xdr:col>85</xdr:col>
      <xdr:colOff>127000</xdr:colOff>
      <xdr:row>77</xdr:row>
      <xdr:rowOff>73660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938250" y="1295336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68580</xdr:rowOff>
    </xdr:from>
    <xdr:ext cx="534670" cy="23939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4744700" y="12645390"/>
          <a:ext cx="534670"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46990</xdr:rowOff>
    </xdr:from>
    <xdr:to>
      <xdr:col>85</xdr:col>
      <xdr:colOff>171450</xdr:colOff>
      <xdr:row>76</xdr:row>
      <xdr:rowOff>143510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649450" y="12791440"/>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73660</xdr:rowOff>
    </xdr:from>
    <xdr:to>
      <xdr:col>81</xdr:col>
      <xdr:colOff>50800</xdr:colOff>
      <xdr:row>77</xdr:row>
      <xdr:rowOff>92075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144500" y="1298575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95250</xdr:rowOff>
    </xdr:from>
    <xdr:to>
      <xdr:col>81</xdr:col>
      <xdr:colOff>101600</xdr:colOff>
      <xdr:row>77</xdr:row>
      <xdr:rowOff>28575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887450" y="12839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43815</xdr:rowOff>
    </xdr:from>
    <xdr:ext cx="523875" cy="2463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709015" y="12620625"/>
          <a:ext cx="5238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92075</xdr:rowOff>
    </xdr:from>
    <xdr:to>
      <xdr:col>76</xdr:col>
      <xdr:colOff>114300</xdr:colOff>
      <xdr:row>77</xdr:row>
      <xdr:rowOff>100965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344400" y="13004165"/>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99060</xdr:rowOff>
    </xdr:from>
    <xdr:to>
      <xdr:col>76</xdr:col>
      <xdr:colOff>165100</xdr:colOff>
      <xdr:row>77</xdr:row>
      <xdr:rowOff>33020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0937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49530</xdr:rowOff>
    </xdr:from>
    <xdr:ext cx="534670" cy="23876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896215" y="12626340"/>
          <a:ext cx="5346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98425</xdr:rowOff>
    </xdr:from>
    <xdr:to>
      <xdr:col>71</xdr:col>
      <xdr:colOff>171450</xdr:colOff>
      <xdr:row>77</xdr:row>
      <xdr:rowOff>100965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1537950" y="1301051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85090</xdr:rowOff>
    </xdr:from>
    <xdr:to>
      <xdr:col>72</xdr:col>
      <xdr:colOff>38100</xdr:colOff>
      <xdr:row>77</xdr:row>
      <xdr:rowOff>17780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299950" y="128295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34290</xdr:rowOff>
    </xdr:from>
    <xdr:ext cx="523875" cy="23939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102465" y="12611100"/>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84455</xdr:rowOff>
    </xdr:from>
    <xdr:to>
      <xdr:col>67</xdr:col>
      <xdr:colOff>101600</xdr:colOff>
      <xdr:row>77</xdr:row>
      <xdr:rowOff>17145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1487150" y="12828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33655</xdr:rowOff>
    </xdr:from>
    <xdr:ext cx="523875" cy="23939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308715" y="12610465"/>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76200</xdr:rowOff>
    </xdr:from>
    <xdr:ext cx="762000" cy="2457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52880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76200</xdr:rowOff>
    </xdr:from>
    <xdr:ext cx="751205" cy="2457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7668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76200</xdr:rowOff>
    </xdr:from>
    <xdr:ext cx="762000" cy="2457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9730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76200</xdr:rowOff>
    </xdr:from>
    <xdr:ext cx="762000" cy="2457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729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76200</xdr:rowOff>
    </xdr:from>
    <xdr:ext cx="751205" cy="2457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3665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157480</xdr:rowOff>
    </xdr:from>
    <xdr:to>
      <xdr:col>85</xdr:col>
      <xdr:colOff>171450</xdr:colOff>
      <xdr:row>77</xdr:row>
      <xdr:rowOff>90805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649450" y="1290193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137160</xdr:rowOff>
    </xdr:from>
    <xdr:ext cx="534670" cy="242570"/>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4744700" y="12881610"/>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25400</xdr:rowOff>
    </xdr:from>
    <xdr:to>
      <xdr:col>81</xdr:col>
      <xdr:colOff>101600</xdr:colOff>
      <xdr:row>77</xdr:row>
      <xdr:rowOff>123190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887450" y="12937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114300</xdr:rowOff>
    </xdr:from>
    <xdr:ext cx="523875" cy="24765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709015" y="13026390"/>
          <a:ext cx="5238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42545</xdr:rowOff>
    </xdr:from>
    <xdr:to>
      <xdr:col>76</xdr:col>
      <xdr:colOff>165100</xdr:colOff>
      <xdr:row>77</xdr:row>
      <xdr:rowOff>140335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093700" y="12954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131445</xdr:rowOff>
    </xdr:from>
    <xdr:ext cx="534670" cy="2457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896215" y="1304353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52070</xdr:rowOff>
    </xdr:from>
    <xdr:to>
      <xdr:col>72</xdr:col>
      <xdr:colOff>38100</xdr:colOff>
      <xdr:row>77</xdr:row>
      <xdr:rowOff>149225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299950" y="1296416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140970</xdr:rowOff>
    </xdr:from>
    <xdr:ext cx="523875" cy="24130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02465" y="13053060"/>
          <a:ext cx="5238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50800</xdr:rowOff>
    </xdr:from>
    <xdr:to>
      <xdr:col>67</xdr:col>
      <xdr:colOff>101600</xdr:colOff>
      <xdr:row>77</xdr:row>
      <xdr:rowOff>147955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1487150" y="129628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139065</xdr:rowOff>
    </xdr:from>
    <xdr:ext cx="523875" cy="24320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308715" y="13051155"/>
          <a:ext cx="5238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54610</xdr:rowOff>
    </xdr:from>
    <xdr:to>
      <xdr:col>89</xdr:col>
      <xdr:colOff>171450</xdr:colOff>
      <xdr:row>85</xdr:row>
      <xdr:rowOff>30480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1207750" y="139725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54610</xdr:rowOff>
    </xdr:from>
    <xdr:to>
      <xdr:col>74</xdr:col>
      <xdr:colOff>0</xdr:colOff>
      <xdr:row>86</xdr:row>
      <xdr:rowOff>133350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1315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85090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315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54610</xdr:rowOff>
    </xdr:from>
    <xdr:to>
      <xdr:col>79</xdr:col>
      <xdr:colOff>63500</xdr:colOff>
      <xdr:row>86</xdr:row>
      <xdr:rowOff>133350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2364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85090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2364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54610</xdr:rowOff>
    </xdr:from>
    <xdr:to>
      <xdr:col>85</xdr:col>
      <xdr:colOff>63500</xdr:colOff>
      <xdr:row>86</xdr:row>
      <xdr:rowOff>133350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2651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85090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2651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336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169650" y="145942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812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977880" y="165874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5630" cy="25082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669270" y="1626044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5630"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6692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5630" cy="25146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669270" y="1560830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7620</xdr:rowOff>
    </xdr:from>
    <xdr:to>
      <xdr:col>89</xdr:col>
      <xdr:colOff>171450</xdr:colOff>
      <xdr:row>90</xdr:row>
      <xdr:rowOff>7620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1207750" y="150990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36830</xdr:rowOff>
    </xdr:from>
    <xdr:ext cx="595630" cy="24384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669270" y="14960600"/>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52070</xdr:rowOff>
    </xdr:from>
    <xdr:ext cx="595630" cy="23749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669270" y="146405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93345</xdr:rowOff>
    </xdr:from>
    <xdr:to>
      <xdr:col>85</xdr:col>
      <xdr:colOff>126365</xdr:colOff>
      <xdr:row>99</xdr:row>
      <xdr:rowOff>85090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698345" y="1518475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88900</xdr:rowOff>
    </xdr:from>
    <xdr:ext cx="469900" cy="248920"/>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4744700" y="167195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85090</xdr:rowOff>
    </xdr:from>
    <xdr:to>
      <xdr:col>86</xdr:col>
      <xdr:colOff>25400</xdr:colOff>
      <xdr:row>99</xdr:row>
      <xdr:rowOff>85090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611350" y="16715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41910</xdr:rowOff>
    </xdr:from>
    <xdr:ext cx="598805" cy="2457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4744700" y="1496568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472,777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93345</xdr:rowOff>
    </xdr:from>
    <xdr:to>
      <xdr:col>86</xdr:col>
      <xdr:colOff>25400</xdr:colOff>
      <xdr:row>90</xdr:row>
      <xdr:rowOff>93345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611350" y="15184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86360</xdr:rowOff>
    </xdr:from>
    <xdr:to>
      <xdr:col>85</xdr:col>
      <xdr:colOff>127000</xdr:colOff>
      <xdr:row>99</xdr:row>
      <xdr:rowOff>37465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938250" y="16545560"/>
          <a:ext cx="762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153035</xdr:rowOff>
    </xdr:from>
    <xdr:ext cx="534670" cy="259080"/>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4744700" y="16269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130175</xdr:rowOff>
    </xdr:from>
    <xdr:to>
      <xdr:col>85</xdr:col>
      <xdr:colOff>171450</xdr:colOff>
      <xdr:row>98</xdr:row>
      <xdr:rowOff>60325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649450" y="16417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37465</xdr:rowOff>
    </xdr:from>
    <xdr:to>
      <xdr:col>81</xdr:col>
      <xdr:colOff>50800</xdr:colOff>
      <xdr:row>99</xdr:row>
      <xdr:rowOff>74930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144500" y="16668115"/>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50800</xdr:rowOff>
    </xdr:from>
    <xdr:to>
      <xdr:col>81</xdr:col>
      <xdr:colOff>101600</xdr:colOff>
      <xdr:row>98</xdr:row>
      <xdr:rowOff>152400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88745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168910</xdr:rowOff>
    </xdr:from>
    <xdr:ext cx="523875" cy="24892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709015" y="162852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99</xdr:row>
      <xdr:rowOff>43815</xdr:rowOff>
    </xdr:from>
    <xdr:to>
      <xdr:col>76</xdr:col>
      <xdr:colOff>114300</xdr:colOff>
      <xdr:row>99</xdr:row>
      <xdr:rowOff>74930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344400" y="16674465"/>
          <a:ext cx="8001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59055</xdr:rowOff>
    </xdr:from>
    <xdr:to>
      <xdr:col>76</xdr:col>
      <xdr:colOff>165100</xdr:colOff>
      <xdr:row>98</xdr:row>
      <xdr:rowOff>160655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093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6350</xdr:rowOff>
    </xdr:from>
    <xdr:ext cx="534670" cy="25146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896215" y="162941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43815</xdr:rowOff>
    </xdr:from>
    <xdr:to>
      <xdr:col>71</xdr:col>
      <xdr:colOff>171450</xdr:colOff>
      <xdr:row>99</xdr:row>
      <xdr:rowOff>52070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1537950" y="1667446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59690</xdr:rowOff>
    </xdr:from>
    <xdr:to>
      <xdr:col>72</xdr:col>
      <xdr:colOff>38100</xdr:colOff>
      <xdr:row>98</xdr:row>
      <xdr:rowOff>161290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299950" y="16518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6350</xdr:rowOff>
    </xdr:from>
    <xdr:ext cx="523875" cy="25146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102465" y="162941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41910</xdr:rowOff>
    </xdr:from>
    <xdr:to>
      <xdr:col>67</xdr:col>
      <xdr:colOff>101600</xdr:colOff>
      <xdr:row>98</xdr:row>
      <xdr:rowOff>143510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148715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160020</xdr:rowOff>
    </xdr:from>
    <xdr:ext cx="52387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1308715" y="162763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120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7668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120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13665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34925</xdr:rowOff>
    </xdr:from>
    <xdr:to>
      <xdr:col>85</xdr:col>
      <xdr:colOff>171450</xdr:colOff>
      <xdr:row>98</xdr:row>
      <xdr:rowOff>136525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649450" y="164941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98</xdr:row>
      <xdr:rowOff>13970</xdr:rowOff>
    </xdr:from>
    <xdr:ext cx="534670" cy="25908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4744700" y="1647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158115</xdr:rowOff>
    </xdr:from>
    <xdr:to>
      <xdr:col>81</xdr:col>
      <xdr:colOff>101600</xdr:colOff>
      <xdr:row>99</xdr:row>
      <xdr:rowOff>88265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88745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79375</xdr:rowOff>
    </xdr:from>
    <xdr:ext cx="523875" cy="2584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709015" y="167100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23495</xdr:rowOff>
    </xdr:from>
    <xdr:to>
      <xdr:col>76</xdr:col>
      <xdr:colOff>165100</xdr:colOff>
      <xdr:row>99</xdr:row>
      <xdr:rowOff>125095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0937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116205</xdr:rowOff>
    </xdr:from>
    <xdr:ext cx="4699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928600" y="16746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164465</xdr:rowOff>
    </xdr:from>
    <xdr:to>
      <xdr:col>72</xdr:col>
      <xdr:colOff>38100</xdr:colOff>
      <xdr:row>99</xdr:row>
      <xdr:rowOff>94615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299950" y="16623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86360</xdr:rowOff>
    </xdr:from>
    <xdr:ext cx="523875" cy="25146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102465" y="1671701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635</xdr:rowOff>
    </xdr:from>
    <xdr:to>
      <xdr:col>67</xdr:col>
      <xdr:colOff>101600</xdr:colOff>
      <xdr:row>99</xdr:row>
      <xdr:rowOff>102235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148715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93345</xdr:rowOff>
    </xdr:from>
    <xdr:ext cx="52387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1308715" y="167239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54610</xdr:rowOff>
    </xdr:from>
    <xdr:to>
      <xdr:col>120</xdr:col>
      <xdr:colOff>114300</xdr:colOff>
      <xdr:row>25</xdr:row>
      <xdr:rowOff>30480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64592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54610</xdr:rowOff>
    </xdr:from>
    <xdr:to>
      <xdr:col>104</xdr:col>
      <xdr:colOff>127000</xdr:colOff>
      <xdr:row>26</xdr:row>
      <xdr:rowOff>133350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6586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85090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6586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54610</xdr:rowOff>
    </xdr:from>
    <xdr:to>
      <xdr:col>110</xdr:col>
      <xdr:colOff>0</xdr:colOff>
      <xdr:row>26</xdr:row>
      <xdr:rowOff>133350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4879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85090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74879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54610</xdr:rowOff>
    </xdr:from>
    <xdr:to>
      <xdr:col>116</xdr:col>
      <xdr:colOff>0</xdr:colOff>
      <xdr:row>26</xdr:row>
      <xdr:rowOff>133350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5166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85090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5166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78740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64592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39090" cy="21336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6440150" y="45358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78740</xdr:rowOff>
    </xdr:from>
    <xdr:to>
      <xdr:col>120</xdr:col>
      <xdr:colOff>114300</xdr:colOff>
      <xdr:row>41</xdr:row>
      <xdr:rowOff>78740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4592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41910</xdr:rowOff>
    </xdr:from>
    <xdr:to>
      <xdr:col>120</xdr:col>
      <xdr:colOff>114300</xdr:colOff>
      <xdr:row>39</xdr:row>
      <xdr:rowOff>41910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459200" y="6583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71120</xdr:rowOff>
    </xdr:from>
    <xdr:ext cx="238125" cy="23939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6248380" y="644525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34290</xdr:rowOff>
    </xdr:from>
    <xdr:ext cx="531495" cy="23939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5984855" y="607314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133350</xdr:rowOff>
    </xdr:from>
    <xdr:to>
      <xdr:col>120</xdr:col>
      <xdr:colOff>114300</xdr:colOff>
      <xdr:row>34</xdr:row>
      <xdr:rowOff>133350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459200" y="58369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161925</xdr:rowOff>
    </xdr:from>
    <xdr:ext cx="531495" cy="23812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5984855" y="5697855"/>
          <a:ext cx="53149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96520</xdr:rowOff>
    </xdr:from>
    <xdr:to>
      <xdr:col>120</xdr:col>
      <xdr:colOff>114300</xdr:colOff>
      <xdr:row>32</xdr:row>
      <xdr:rowOff>96520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459200" y="5464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125730</xdr:rowOff>
    </xdr:from>
    <xdr:ext cx="531495" cy="23939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5984855" y="532638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60325</xdr:rowOff>
    </xdr:from>
    <xdr:to>
      <xdr:col>120</xdr:col>
      <xdr:colOff>114300</xdr:colOff>
      <xdr:row>30</xdr:row>
      <xdr:rowOff>60325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5093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88900</xdr:rowOff>
    </xdr:from>
    <xdr:ext cx="531495" cy="23749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984855" y="495427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52070</xdr:rowOff>
    </xdr:from>
    <xdr:ext cx="531495" cy="23749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5984855" y="458216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78740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64592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128270</xdr:rowOff>
    </xdr:from>
    <xdr:to>
      <xdr:col>116</xdr:col>
      <xdr:colOff>62865</xdr:colOff>
      <xdr:row>39</xdr:row>
      <xdr:rowOff>41910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949795" y="499364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46990</xdr:rowOff>
    </xdr:from>
    <xdr:ext cx="249555" cy="238760"/>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0002500" y="6588760"/>
          <a:ext cx="2495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41910</xdr:rowOff>
    </xdr:from>
    <xdr:to>
      <xdr:col>116</xdr:col>
      <xdr:colOff>152400</xdr:colOff>
      <xdr:row>39</xdr:row>
      <xdr:rowOff>41910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881850" y="6583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76835</xdr:rowOff>
    </xdr:from>
    <xdr:ext cx="534670" cy="2457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0002500" y="477456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42,656</a:t>
          </a:r>
          <a:endParaRPr kumimoji="1" lang="ja-JP" altLang="en-US" sz="1000" b="1">
            <a:latin typeface="ＭＳ Ｐゴシック"/>
            <a:ea typeface="ＭＳ Ｐゴシック"/>
          </a:endParaRPr>
        </a:p>
      </xdr:txBody>
    </xdr:sp>
    <xdr:clientData/>
  </xdr:oneCellAnchor>
  <xdr:twoCellAnchor>
    <xdr:from>
      <xdr:col>115</xdr:col>
      <xdr:colOff>165100</xdr:colOff>
      <xdr:row>29</xdr:row>
      <xdr:rowOff>128270</xdr:rowOff>
    </xdr:from>
    <xdr:to>
      <xdr:col>116</xdr:col>
      <xdr:colOff>152400</xdr:colOff>
      <xdr:row>29</xdr:row>
      <xdr:rowOff>128270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881850" y="4993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156210</xdr:rowOff>
    </xdr:from>
    <xdr:to>
      <xdr:col>116</xdr:col>
      <xdr:colOff>63500</xdr:colOff>
      <xdr:row>39</xdr:row>
      <xdr:rowOff>41910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202400" y="6530340"/>
          <a:ext cx="7493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99060</xdr:rowOff>
    </xdr:from>
    <xdr:ext cx="469900" cy="246380"/>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0002500" y="6305550"/>
          <a:ext cx="46990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77470</xdr:rowOff>
    </xdr:from>
    <xdr:to>
      <xdr:col>116</xdr:col>
      <xdr:colOff>114300</xdr:colOff>
      <xdr:row>39</xdr:row>
      <xdr:rowOff>11430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171450</xdr:colOff>
      <xdr:row>39</xdr:row>
      <xdr:rowOff>41910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395950" y="65836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81280</xdr:rowOff>
    </xdr:from>
    <xdr:to>
      <xdr:col>112</xdr:col>
      <xdr:colOff>38100</xdr:colOff>
      <xdr:row>39</xdr:row>
      <xdr:rowOff>15240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157950" y="6455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30480</xdr:rowOff>
    </xdr:from>
    <xdr:ext cx="469900" cy="24003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992850" y="623697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41910</xdr:rowOff>
    </xdr:from>
    <xdr:to>
      <xdr:col>107</xdr:col>
      <xdr:colOff>50800</xdr:colOff>
      <xdr:row>39</xdr:row>
      <xdr:rowOff>41910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7602200" y="65836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38735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345150" y="647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53975</xdr:rowOff>
    </xdr:from>
    <xdr:ext cx="469900" cy="24130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180050" y="626046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41910</xdr:rowOff>
    </xdr:from>
    <xdr:to>
      <xdr:col>102</xdr:col>
      <xdr:colOff>114300</xdr:colOff>
      <xdr:row>39</xdr:row>
      <xdr:rowOff>41910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6802100" y="65836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90805</xdr:rowOff>
    </xdr:from>
    <xdr:to>
      <xdr:col>102</xdr:col>
      <xdr:colOff>165100</xdr:colOff>
      <xdr:row>39</xdr:row>
      <xdr:rowOff>23495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7551400" y="64649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39370</xdr:rowOff>
    </xdr:from>
    <xdr:ext cx="469900" cy="2457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386300" y="624586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95250</xdr:rowOff>
    </xdr:from>
    <xdr:to>
      <xdr:col>98</xdr:col>
      <xdr:colOff>38100</xdr:colOff>
      <xdr:row>39</xdr:row>
      <xdr:rowOff>29210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6757650" y="6469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44450</xdr:rowOff>
    </xdr:from>
    <xdr:ext cx="469900" cy="24828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6592550" y="625094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76200</xdr:rowOff>
    </xdr:from>
    <xdr:ext cx="762000" cy="2457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7802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76200</xdr:rowOff>
    </xdr:from>
    <xdr:ext cx="762000" cy="2457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0309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76200</xdr:rowOff>
    </xdr:from>
    <xdr:ext cx="751205" cy="2457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2245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76200</xdr:rowOff>
    </xdr:from>
    <xdr:ext cx="762000" cy="2457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4307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76200</xdr:rowOff>
    </xdr:from>
    <xdr:ext cx="762000" cy="2457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66306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107315</xdr:rowOff>
    </xdr:from>
    <xdr:to>
      <xdr:col>116</xdr:col>
      <xdr:colOff>114300</xdr:colOff>
      <xdr:row>39</xdr:row>
      <xdr:rowOff>40005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900900" y="6481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57150</xdr:rowOff>
    </xdr:from>
    <xdr:ext cx="469900" cy="247650"/>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0002500" y="643128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158750</xdr:rowOff>
    </xdr:from>
    <xdr:to>
      <xdr:col>112</xdr:col>
      <xdr:colOff>38100</xdr:colOff>
      <xdr:row>39</xdr:row>
      <xdr:rowOff>91440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157950" y="65328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82550</xdr:rowOff>
    </xdr:from>
    <xdr:ext cx="238760" cy="24257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084290" y="66243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158750</xdr:rowOff>
    </xdr:from>
    <xdr:to>
      <xdr:col>107</xdr:col>
      <xdr:colOff>101600</xdr:colOff>
      <xdr:row>39</xdr:row>
      <xdr:rowOff>91440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345150" y="6532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82550</xdr:rowOff>
    </xdr:from>
    <xdr:ext cx="238760" cy="24257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90540" y="66243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158750</xdr:rowOff>
    </xdr:from>
    <xdr:to>
      <xdr:col>102</xdr:col>
      <xdr:colOff>165100</xdr:colOff>
      <xdr:row>39</xdr:row>
      <xdr:rowOff>91440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7551400" y="6532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82550</xdr:rowOff>
    </xdr:from>
    <xdr:ext cx="249555" cy="24257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487900" y="6624320"/>
          <a:ext cx="2495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158750</xdr:rowOff>
    </xdr:from>
    <xdr:to>
      <xdr:col>98</xdr:col>
      <xdr:colOff>38100</xdr:colOff>
      <xdr:row>39</xdr:row>
      <xdr:rowOff>91440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6757650" y="65328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82550</xdr:rowOff>
    </xdr:from>
    <xdr:ext cx="238760" cy="24257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683990" y="66243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54610</xdr:rowOff>
    </xdr:from>
    <xdr:to>
      <xdr:col>120</xdr:col>
      <xdr:colOff>114300</xdr:colOff>
      <xdr:row>45</xdr:row>
      <xdr:rowOff>30480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64592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54610</xdr:rowOff>
    </xdr:from>
    <xdr:to>
      <xdr:col>104</xdr:col>
      <xdr:colOff>127000</xdr:colOff>
      <xdr:row>46</xdr:row>
      <xdr:rowOff>133350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6586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85090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6586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54610</xdr:rowOff>
    </xdr:from>
    <xdr:to>
      <xdr:col>110</xdr:col>
      <xdr:colOff>0</xdr:colOff>
      <xdr:row>46</xdr:row>
      <xdr:rowOff>133350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74879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85090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74879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54610</xdr:rowOff>
    </xdr:from>
    <xdr:to>
      <xdr:col>116</xdr:col>
      <xdr:colOff>0</xdr:colOff>
      <xdr:row>46</xdr:row>
      <xdr:rowOff>133350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5166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85090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5166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78740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64592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39090" cy="21336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6440150" y="78886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78740</xdr:rowOff>
    </xdr:from>
    <xdr:to>
      <xdr:col>120</xdr:col>
      <xdr:colOff>114300</xdr:colOff>
      <xdr:row>61</xdr:row>
      <xdr:rowOff>78740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4592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41910</xdr:rowOff>
    </xdr:from>
    <xdr:to>
      <xdr:col>120</xdr:col>
      <xdr:colOff>114300</xdr:colOff>
      <xdr:row>59</xdr:row>
      <xdr:rowOff>41910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459200" y="9936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71120</xdr:rowOff>
    </xdr:from>
    <xdr:ext cx="238125" cy="23939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6248380" y="979805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34290</xdr:rowOff>
    </xdr:from>
    <xdr:ext cx="531495" cy="23939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984855" y="942594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133350</xdr:rowOff>
    </xdr:from>
    <xdr:to>
      <xdr:col>120</xdr:col>
      <xdr:colOff>114300</xdr:colOff>
      <xdr:row>54</xdr:row>
      <xdr:rowOff>133350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9189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161925</xdr:rowOff>
    </xdr:from>
    <xdr:ext cx="531495" cy="23812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984855" y="9050655"/>
          <a:ext cx="53149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96520</xdr:rowOff>
    </xdr:from>
    <xdr:to>
      <xdr:col>120</xdr:col>
      <xdr:colOff>114300</xdr:colOff>
      <xdr:row>52</xdr:row>
      <xdr:rowOff>96520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459200" y="8817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125730</xdr:rowOff>
    </xdr:from>
    <xdr:ext cx="531495" cy="23939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984855" y="867918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60325</xdr:rowOff>
    </xdr:from>
    <xdr:to>
      <xdr:col>120</xdr:col>
      <xdr:colOff>114300</xdr:colOff>
      <xdr:row>50</xdr:row>
      <xdr:rowOff>60325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8446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88900</xdr:rowOff>
    </xdr:from>
    <xdr:ext cx="595630" cy="23749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939770" y="830707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52070</xdr:rowOff>
    </xdr:from>
    <xdr:ext cx="595630" cy="23749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939770" y="79349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78740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64592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36830</xdr:rowOff>
    </xdr:from>
    <xdr:to>
      <xdr:col>116</xdr:col>
      <xdr:colOff>62865</xdr:colOff>
      <xdr:row>59</xdr:row>
      <xdr:rowOff>41910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949795" y="842264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46990</xdr:rowOff>
    </xdr:from>
    <xdr:ext cx="249555" cy="238760"/>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0002500" y="9941560"/>
          <a:ext cx="2495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41910</xdr:rowOff>
    </xdr:from>
    <xdr:to>
      <xdr:col>116</xdr:col>
      <xdr:colOff>152400</xdr:colOff>
      <xdr:row>59</xdr:row>
      <xdr:rowOff>41910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881850" y="9936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149225</xdr:rowOff>
    </xdr:from>
    <xdr:ext cx="598805" cy="24701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0002500" y="819975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122,001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36830</xdr:rowOff>
    </xdr:from>
    <xdr:to>
      <xdr:col>116</xdr:col>
      <xdr:colOff>152400</xdr:colOff>
      <xdr:row>50</xdr:row>
      <xdr:rowOff>36830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881850" y="8422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41910</xdr:rowOff>
    </xdr:from>
    <xdr:to>
      <xdr:col>116</xdr:col>
      <xdr:colOff>63500</xdr:colOff>
      <xdr:row>59</xdr:row>
      <xdr:rowOff>41910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202400" y="99364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122555</xdr:rowOff>
    </xdr:from>
    <xdr:ext cx="469900" cy="241300"/>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0002500" y="9681845"/>
          <a:ext cx="4699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100330</xdr:rowOff>
    </xdr:from>
    <xdr:to>
      <xdr:col>116</xdr:col>
      <xdr:colOff>114300</xdr:colOff>
      <xdr:row>59</xdr:row>
      <xdr:rowOff>33655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900900" y="9827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41910</xdr:rowOff>
    </xdr:from>
    <xdr:to>
      <xdr:col>111</xdr:col>
      <xdr:colOff>171450</xdr:colOff>
      <xdr:row>59</xdr:row>
      <xdr:rowOff>41910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395950" y="99364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114935</xdr:rowOff>
    </xdr:from>
    <xdr:to>
      <xdr:col>112</xdr:col>
      <xdr:colOff>38100</xdr:colOff>
      <xdr:row>59</xdr:row>
      <xdr:rowOff>49530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157950" y="98418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64135</xdr:rowOff>
    </xdr:from>
    <xdr:ext cx="469900" cy="24384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992850" y="9623425"/>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41910</xdr:rowOff>
    </xdr:from>
    <xdr:to>
      <xdr:col>107</xdr:col>
      <xdr:colOff>50800</xdr:colOff>
      <xdr:row>59</xdr:row>
      <xdr:rowOff>41910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7602200" y="99364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50800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345150" y="9844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67310</xdr:rowOff>
    </xdr:from>
    <xdr:ext cx="469900" cy="24066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180050" y="962660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41910</xdr:rowOff>
    </xdr:from>
    <xdr:to>
      <xdr:col>102</xdr:col>
      <xdr:colOff>114300</xdr:colOff>
      <xdr:row>59</xdr:row>
      <xdr:rowOff>41910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6802100" y="99364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129540</xdr:rowOff>
    </xdr:from>
    <xdr:to>
      <xdr:col>102</xdr:col>
      <xdr:colOff>165100</xdr:colOff>
      <xdr:row>59</xdr:row>
      <xdr:rowOff>62230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7551400" y="9856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78740</xdr:rowOff>
    </xdr:from>
    <xdr:ext cx="469900" cy="24828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386300" y="963803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129540</xdr:rowOff>
    </xdr:from>
    <xdr:to>
      <xdr:col>98</xdr:col>
      <xdr:colOff>38100</xdr:colOff>
      <xdr:row>59</xdr:row>
      <xdr:rowOff>62230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6757650" y="985647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78740</xdr:rowOff>
    </xdr:from>
    <xdr:ext cx="469900" cy="24828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6592550" y="963803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76200</xdr:rowOff>
    </xdr:from>
    <xdr:ext cx="762000" cy="2457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7802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76200</xdr:rowOff>
    </xdr:from>
    <xdr:ext cx="762000" cy="2457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0309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76200</xdr:rowOff>
    </xdr:from>
    <xdr:ext cx="751205" cy="2457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245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76200</xdr:rowOff>
    </xdr:from>
    <xdr:ext cx="762000" cy="2457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4307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76200</xdr:rowOff>
    </xdr:from>
    <xdr:ext cx="762000" cy="2457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66306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91440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900900" y="9885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79375</xdr:rowOff>
    </xdr:from>
    <xdr:ext cx="249555" cy="24828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0002500" y="980630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158750</xdr:rowOff>
    </xdr:from>
    <xdr:to>
      <xdr:col>112</xdr:col>
      <xdr:colOff>38100</xdr:colOff>
      <xdr:row>59</xdr:row>
      <xdr:rowOff>91440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157950" y="98856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82550</xdr:rowOff>
    </xdr:from>
    <xdr:ext cx="238760" cy="24257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084290" y="99771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158750</xdr:rowOff>
    </xdr:from>
    <xdr:to>
      <xdr:col>107</xdr:col>
      <xdr:colOff>101600</xdr:colOff>
      <xdr:row>59</xdr:row>
      <xdr:rowOff>91440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345150" y="9885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82550</xdr:rowOff>
    </xdr:from>
    <xdr:ext cx="238760" cy="24257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90540" y="99771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158750</xdr:rowOff>
    </xdr:from>
    <xdr:to>
      <xdr:col>102</xdr:col>
      <xdr:colOff>165100</xdr:colOff>
      <xdr:row>59</xdr:row>
      <xdr:rowOff>91440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7551400" y="9885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82550</xdr:rowOff>
    </xdr:from>
    <xdr:ext cx="249555" cy="24257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487900" y="9977120"/>
          <a:ext cx="2495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158750</xdr:rowOff>
    </xdr:from>
    <xdr:to>
      <xdr:col>98</xdr:col>
      <xdr:colOff>38100</xdr:colOff>
      <xdr:row>59</xdr:row>
      <xdr:rowOff>91440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6757650" y="98856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82550</xdr:rowOff>
    </xdr:from>
    <xdr:ext cx="238760" cy="24257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683990" y="99771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54610</xdr:rowOff>
    </xdr:from>
    <xdr:to>
      <xdr:col>120</xdr:col>
      <xdr:colOff>114300</xdr:colOff>
      <xdr:row>65</xdr:row>
      <xdr:rowOff>30480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64592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54610</xdr:rowOff>
    </xdr:from>
    <xdr:to>
      <xdr:col>104</xdr:col>
      <xdr:colOff>127000</xdr:colOff>
      <xdr:row>66</xdr:row>
      <xdr:rowOff>133350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6586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85090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6586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54610</xdr:rowOff>
    </xdr:from>
    <xdr:to>
      <xdr:col>110</xdr:col>
      <xdr:colOff>0</xdr:colOff>
      <xdr:row>66</xdr:row>
      <xdr:rowOff>133350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74879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85090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74879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54610</xdr:rowOff>
    </xdr:from>
    <xdr:to>
      <xdr:col>116</xdr:col>
      <xdr:colOff>0</xdr:colOff>
      <xdr:row>66</xdr:row>
      <xdr:rowOff>133350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5166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85090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5166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24130</xdr:rowOff>
    </xdr:from>
    <xdr:to>
      <xdr:col>120</xdr:col>
      <xdr:colOff>114300</xdr:colOff>
      <xdr:row>81</xdr:row>
      <xdr:rowOff>78740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64592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39090" cy="21336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6440150" y="112414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78740</xdr:rowOff>
    </xdr:from>
    <xdr:to>
      <xdr:col>120</xdr:col>
      <xdr:colOff>114300</xdr:colOff>
      <xdr:row>81</xdr:row>
      <xdr:rowOff>78740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4592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106680</xdr:rowOff>
    </xdr:from>
    <xdr:ext cx="238125" cy="23685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6248380" y="13521690"/>
          <a:ext cx="23812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133350</xdr:rowOff>
    </xdr:from>
    <xdr:to>
      <xdr:col>120</xdr:col>
      <xdr:colOff>114300</xdr:colOff>
      <xdr:row>78</xdr:row>
      <xdr:rowOff>133350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6459200" y="13213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161925</xdr:rowOff>
    </xdr:from>
    <xdr:ext cx="531495" cy="23812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5984855" y="13074015"/>
          <a:ext cx="53149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24130</xdr:rowOff>
    </xdr:from>
    <xdr:to>
      <xdr:col>120</xdr:col>
      <xdr:colOff>114300</xdr:colOff>
      <xdr:row>76</xdr:row>
      <xdr:rowOff>24130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6459200" y="12768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52070</xdr:rowOff>
    </xdr:from>
    <xdr:ext cx="531495" cy="23749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984855" y="1262888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78740</xdr:rowOff>
    </xdr:from>
    <xdr:to>
      <xdr:col>120</xdr:col>
      <xdr:colOff>114300</xdr:colOff>
      <xdr:row>73</xdr:row>
      <xdr:rowOff>78740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23202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106680</xdr:rowOff>
    </xdr:from>
    <xdr:ext cx="531495" cy="23685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984855" y="12180570"/>
          <a:ext cx="53149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133350</xdr:rowOff>
    </xdr:from>
    <xdr:to>
      <xdr:col>120</xdr:col>
      <xdr:colOff>114300</xdr:colOff>
      <xdr:row>70</xdr:row>
      <xdr:rowOff>133350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18719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161925</xdr:rowOff>
    </xdr:from>
    <xdr:ext cx="595630" cy="23812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939770" y="1173289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68</xdr:row>
      <xdr:rowOff>24130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52070</xdr:rowOff>
    </xdr:from>
    <xdr:ext cx="595630" cy="23749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39770" y="112877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81</xdr:row>
      <xdr:rowOff>78740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64592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84455</xdr:rowOff>
    </xdr:from>
    <xdr:to>
      <xdr:col>116</xdr:col>
      <xdr:colOff>62865</xdr:colOff>
      <xdr:row>79</xdr:row>
      <xdr:rowOff>78740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949795" y="11823065"/>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82550</xdr:rowOff>
    </xdr:from>
    <xdr:ext cx="534670" cy="242570"/>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0002500" y="13329920"/>
          <a:ext cx="5346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22,516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78740</xdr:rowOff>
    </xdr:from>
    <xdr:to>
      <xdr:col>116</xdr:col>
      <xdr:colOff>152400</xdr:colOff>
      <xdr:row>79</xdr:row>
      <xdr:rowOff>78740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881850" y="13326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33655</xdr:rowOff>
    </xdr:from>
    <xdr:ext cx="598805" cy="23939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0002500" y="11604625"/>
          <a:ext cx="5988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123,369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84455</xdr:rowOff>
    </xdr:from>
    <xdr:to>
      <xdr:col>116</xdr:col>
      <xdr:colOff>152400</xdr:colOff>
      <xdr:row>70</xdr:row>
      <xdr:rowOff>84455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881850" y="11823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74</xdr:row>
      <xdr:rowOff>82550</xdr:rowOff>
    </xdr:from>
    <xdr:to>
      <xdr:col>116</xdr:col>
      <xdr:colOff>63500</xdr:colOff>
      <xdr:row>74</xdr:row>
      <xdr:rowOff>139065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202400" y="12491720"/>
          <a:ext cx="7493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102870</xdr:rowOff>
    </xdr:from>
    <xdr:ext cx="534670" cy="238760"/>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0002500" y="12512040"/>
          <a:ext cx="534670"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123190</xdr:rowOff>
    </xdr:from>
    <xdr:to>
      <xdr:col>116</xdr:col>
      <xdr:colOff>114300</xdr:colOff>
      <xdr:row>75</xdr:row>
      <xdr:rowOff>55880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900900" y="12532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139065</xdr:rowOff>
    </xdr:from>
    <xdr:to>
      <xdr:col>111</xdr:col>
      <xdr:colOff>171450</xdr:colOff>
      <xdr:row>74</xdr:row>
      <xdr:rowOff>162560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395950" y="12548235"/>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78740</xdr:rowOff>
    </xdr:from>
    <xdr:to>
      <xdr:col>112</xdr:col>
      <xdr:colOff>38100</xdr:colOff>
      <xdr:row>75</xdr:row>
      <xdr:rowOff>12700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157950" y="12487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28575</xdr:rowOff>
    </xdr:from>
    <xdr:ext cx="523875" cy="23685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960465" y="12270105"/>
          <a:ext cx="52387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162560</xdr:rowOff>
    </xdr:from>
    <xdr:to>
      <xdr:col>107</xdr:col>
      <xdr:colOff>50800</xdr:colOff>
      <xdr:row>75</xdr:row>
      <xdr:rowOff>62865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7602200" y="12571730"/>
          <a:ext cx="79375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59690</xdr:rowOff>
    </xdr:from>
    <xdr:to>
      <xdr:col>107</xdr:col>
      <xdr:colOff>101600</xdr:colOff>
      <xdr:row>74</xdr:row>
      <xdr:rowOff>156845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345150" y="124688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7620</xdr:rowOff>
    </xdr:from>
    <xdr:ext cx="523875" cy="2457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166715" y="12249150"/>
          <a:ext cx="52387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75</xdr:row>
      <xdr:rowOff>62865</xdr:rowOff>
    </xdr:from>
    <xdr:to>
      <xdr:col>102</xdr:col>
      <xdr:colOff>114300</xdr:colOff>
      <xdr:row>75</xdr:row>
      <xdr:rowOff>120650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6802100" y="12639675"/>
          <a:ext cx="8001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96520</xdr:rowOff>
    </xdr:from>
    <xdr:to>
      <xdr:col>102</xdr:col>
      <xdr:colOff>165100</xdr:colOff>
      <xdr:row>75</xdr:row>
      <xdr:rowOff>30480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7551400" y="125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46990</xdr:rowOff>
    </xdr:from>
    <xdr:ext cx="534670" cy="23876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353915" y="12288520"/>
          <a:ext cx="53467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106680</xdr:rowOff>
    </xdr:from>
    <xdr:to>
      <xdr:col>98</xdr:col>
      <xdr:colOff>38100</xdr:colOff>
      <xdr:row>75</xdr:row>
      <xdr:rowOff>39370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6757650" y="1251585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55880</xdr:rowOff>
    </xdr:from>
    <xdr:ext cx="523875" cy="24765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6560165" y="12297410"/>
          <a:ext cx="5238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76200</xdr:rowOff>
    </xdr:from>
    <xdr:ext cx="762000" cy="2457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7802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76200</xdr:rowOff>
    </xdr:from>
    <xdr:ext cx="762000" cy="2457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0309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76200</xdr:rowOff>
    </xdr:from>
    <xdr:ext cx="751205" cy="2457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245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76200</xdr:rowOff>
    </xdr:from>
    <xdr:ext cx="762000" cy="2457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4307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76200</xdr:rowOff>
    </xdr:from>
    <xdr:ext cx="762000" cy="2457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66306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34290</xdr:rowOff>
    </xdr:from>
    <xdr:to>
      <xdr:col>116</xdr:col>
      <xdr:colOff>114300</xdr:colOff>
      <xdr:row>74</xdr:row>
      <xdr:rowOff>130810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900900" y="124434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55880</xdr:rowOff>
    </xdr:from>
    <xdr:ext cx="534670" cy="247650"/>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0002500" y="1229741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90805</xdr:rowOff>
    </xdr:from>
    <xdr:to>
      <xdr:col>112</xdr:col>
      <xdr:colOff>38100</xdr:colOff>
      <xdr:row>75</xdr:row>
      <xdr:rowOff>23495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157950" y="1249997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15875</xdr:rowOff>
    </xdr:from>
    <xdr:ext cx="523875" cy="23939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960465" y="12592685"/>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74,618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114300</xdr:rowOff>
    </xdr:from>
    <xdr:to>
      <xdr:col>107</xdr:col>
      <xdr:colOff>101600</xdr:colOff>
      <xdr:row>75</xdr:row>
      <xdr:rowOff>48260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34515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38735</xdr:rowOff>
    </xdr:from>
    <xdr:ext cx="523875" cy="2463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166715" y="12615545"/>
          <a:ext cx="5238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15875</xdr:rowOff>
    </xdr:from>
    <xdr:to>
      <xdr:col>102</xdr:col>
      <xdr:colOff>165100</xdr:colOff>
      <xdr:row>75</xdr:row>
      <xdr:rowOff>112395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7551400" y="1259268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104775</xdr:rowOff>
    </xdr:from>
    <xdr:ext cx="534670" cy="23812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7353915" y="12681585"/>
          <a:ext cx="53467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72390</xdr:rowOff>
    </xdr:from>
    <xdr:to>
      <xdr:col>98</xdr:col>
      <xdr:colOff>38100</xdr:colOff>
      <xdr:row>76</xdr:row>
      <xdr:rowOff>5715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6757650" y="126492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161290</xdr:rowOff>
    </xdr:from>
    <xdr:ext cx="523875" cy="23812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6560165" y="12738100"/>
          <a:ext cx="5238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54610</xdr:rowOff>
    </xdr:from>
    <xdr:to>
      <xdr:col>120</xdr:col>
      <xdr:colOff>114300</xdr:colOff>
      <xdr:row>85</xdr:row>
      <xdr:rowOff>30480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64592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54610</xdr:rowOff>
    </xdr:from>
    <xdr:to>
      <xdr:col>104</xdr:col>
      <xdr:colOff>127000</xdr:colOff>
      <xdr:row>86</xdr:row>
      <xdr:rowOff>133350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586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85090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6586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54610</xdr:rowOff>
    </xdr:from>
    <xdr:to>
      <xdr:col>110</xdr:col>
      <xdr:colOff>0</xdr:colOff>
      <xdr:row>86</xdr:row>
      <xdr:rowOff>133350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4879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85090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4879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54610</xdr:rowOff>
    </xdr:from>
    <xdr:to>
      <xdr:col>116</xdr:col>
      <xdr:colOff>0</xdr:colOff>
      <xdr:row>86</xdr:row>
      <xdr:rowOff>133350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5166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85090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5166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24130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64592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39090" cy="21336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440150" y="145942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125" cy="24892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6248380" y="157708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88</xdr:row>
      <xdr:rowOff>24130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64592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52070</xdr:rowOff>
    </xdr:from>
    <xdr:ext cx="238125" cy="23749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6248380" y="14640560"/>
          <a:ext cx="238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64592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76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084290" y="159550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876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90540" y="159550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76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6683990" y="159550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120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2245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76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084290" y="156375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876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90540" y="156375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76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6683990" y="156375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latin typeface="ＭＳ Ｐゴシック"/>
              <a:ea typeface="ＭＳ Ｐゴシック"/>
            </a:rPr>
            <a:t>　類似団体と比較して本町が上回っているのは、繰出金である。これは</a:t>
          </a:r>
          <a:r>
            <a:rPr kumimoji="1" lang="ja-JP" altLang="en-US" sz="1300" b="0">
              <a:solidFill>
                <a:schemeClr val="tx1"/>
              </a:solidFill>
              <a:latin typeface="ＭＳ Ｐゴシック"/>
              <a:ea typeface="ＭＳ Ｐゴシック"/>
            </a:rPr>
            <a:t>下水道事業の公営企業会計への移行に伴う打ち切り決算の実施により、繰出金が増加したためである。</a:t>
          </a:r>
        </a:p>
        <a:p>
          <a:r>
            <a:rPr kumimoji="1" lang="ja-JP" altLang="en-US" sz="1300" b="0">
              <a:latin typeface="ＭＳ Ｐゴシック"/>
              <a:ea typeface="ＭＳ Ｐゴシック"/>
            </a:rPr>
            <a:t>一方、繰出金を除くすべての項目は類似団体平均を下回っており、住民</a:t>
          </a:r>
          <a:r>
            <a:rPr kumimoji="1" lang="en-US" altLang="ja-JP" sz="1300" b="0">
              <a:latin typeface="ＭＳ Ｐゴシック"/>
              <a:ea typeface="ＭＳ Ｐゴシック"/>
            </a:rPr>
            <a:t>1</a:t>
          </a:r>
          <a:r>
            <a:rPr kumimoji="1" lang="ja-JP" altLang="en-US" sz="1300" b="0">
              <a:latin typeface="ＭＳ Ｐゴシック"/>
              <a:ea typeface="ＭＳ Ｐゴシック"/>
            </a:rPr>
            <a:t>人あたりのコストは類似団体に比べて抑えられている。しかしながら、扶助費は前年度に比べて大きく増加しており、今後も高齢化の進行等に伴い増加していくと考えられる。</a:t>
          </a:r>
        </a:p>
        <a:p>
          <a:r>
            <a:rPr kumimoji="1" lang="ja-JP" altLang="en-US" sz="1300" b="0">
              <a:latin typeface="ＭＳ Ｐゴシック"/>
              <a:ea typeface="ＭＳ Ｐゴシック"/>
            </a:rPr>
            <a:t>引き続き経常的な施設維持管理経費の縮減を図るとともに、事務事業の整理・合理化や内部管理経費等の見直しを行うことにより、更なるコスト削減に努めていく。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60325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230"/>
          <a:ext cx="354330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41910</xdr:rowOff>
    </xdr:from>
    <xdr:to>
      <xdr:col>120</xdr:col>
      <xdr:colOff>88900</xdr:colOff>
      <xdr:row>4</xdr:row>
      <xdr:rowOff>36830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3360"/>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38760"/>
          <a:ext cx="3441700" cy="4356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dr:col>85</xdr:col>
      <xdr:colOff>63500</xdr:colOff>
      <xdr:row>1</xdr:row>
      <xdr:rowOff>17780</xdr:rowOff>
    </xdr:from>
    <xdr:to>
      <xdr:col>99</xdr:col>
      <xdr:colOff>57150</xdr:colOff>
      <xdr:row>4</xdr:row>
      <xdr:rowOff>60325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230"/>
          <a:ext cx="239395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41910</xdr:rowOff>
    </xdr:from>
    <xdr:to>
      <xdr:col>99</xdr:col>
      <xdr:colOff>38100</xdr:colOff>
      <xdr:row>4</xdr:row>
      <xdr:rowOff>36830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3360"/>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38760"/>
          <a:ext cx="229235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91440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2490"/>
          <a:ext cx="9086850" cy="17373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60325</xdr:rowOff>
    </xdr:from>
    <xdr:to>
      <xdr:col>12</xdr:col>
      <xdr:colOff>0</xdr:colOff>
      <xdr:row>15</xdr:row>
      <xdr:rowOff>60325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233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60325</xdr:rowOff>
    </xdr:from>
    <xdr:to>
      <xdr:col>19</xdr:col>
      <xdr:colOff>25400</xdr:colOff>
      <xdr:row>15</xdr:row>
      <xdr:rowOff>60325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233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6,654
6,569
4.06
4,393,979
4,168,603
224,646
2,557,699
3,594,787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60325</xdr:rowOff>
    </xdr:from>
    <xdr:to>
      <xdr:col>26</xdr:col>
      <xdr:colOff>127000</xdr:colOff>
      <xdr:row>15</xdr:row>
      <xdr:rowOff>60325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233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78740</xdr:rowOff>
    </xdr:from>
    <xdr:to>
      <xdr:col>37</xdr:col>
      <xdr:colOff>63500</xdr:colOff>
      <xdr:row>10</xdr:row>
      <xdr:rowOff>158750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0750"/>
          <a:ext cx="18224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78740</xdr:rowOff>
    </xdr:from>
    <xdr:to>
      <xdr:col>44</xdr:col>
      <xdr:colOff>0</xdr:colOff>
      <xdr:row>10</xdr:row>
      <xdr:rowOff>158750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0750"/>
          <a:ext cx="11366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10.3
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91440</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3450"/>
          <a:ext cx="5778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114935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114935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2490"/>
          <a:ext cx="1371600" cy="1115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91440</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3450"/>
          <a:ext cx="13081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96520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070"/>
          <a:ext cx="1308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121920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648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151130</xdr:rowOff>
    </xdr:from>
    <xdr:to>
      <xdr:col>59</xdr:col>
      <xdr:colOff>73025</xdr:colOff>
      <xdr:row>6</xdr:row>
      <xdr:rowOff>85090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78740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146050</xdr:rowOff>
    </xdr:from>
    <xdr:to>
      <xdr:col>59</xdr:col>
      <xdr:colOff>17780</xdr:colOff>
      <xdr:row>9</xdr:row>
      <xdr:rowOff>114935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098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146050</xdr:rowOff>
    </xdr:from>
    <xdr:to>
      <xdr:col>59</xdr:col>
      <xdr:colOff>107950</xdr:colOff>
      <xdr:row>8</xdr:row>
      <xdr:rowOff>146050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09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593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109220</xdr:rowOff>
    </xdr:from>
    <xdr:ext cx="8896350" cy="24193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5270"/>
          <a:ext cx="889635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85090</xdr:rowOff>
    </xdr:from>
    <xdr:ext cx="6046470" cy="24130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06420"/>
          <a:ext cx="60464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60325</xdr:rowOff>
    </xdr:from>
    <xdr:ext cx="8231505" cy="24765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6935"/>
          <a:ext cx="82315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54610</xdr:rowOff>
    </xdr:from>
    <xdr:to>
      <xdr:col>28</xdr:col>
      <xdr:colOff>114300</xdr:colOff>
      <xdr:row>25</xdr:row>
      <xdr:rowOff>30480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54610</xdr:rowOff>
    </xdr:from>
    <xdr:to>
      <xdr:col>12</xdr:col>
      <xdr:colOff>127000</xdr:colOff>
      <xdr:row>26</xdr:row>
      <xdr:rowOff>133350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85090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54610</xdr:rowOff>
    </xdr:from>
    <xdr:to>
      <xdr:col>18</xdr:col>
      <xdr:colOff>0</xdr:colOff>
      <xdr:row>26</xdr:row>
      <xdr:rowOff>133350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85090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54610</xdr:rowOff>
    </xdr:from>
    <xdr:to>
      <xdr:col>24</xdr:col>
      <xdr:colOff>0</xdr:colOff>
      <xdr:row>26</xdr:row>
      <xdr:rowOff>133350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85090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78740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39090" cy="21336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78740</xdr:rowOff>
    </xdr:from>
    <xdr:to>
      <xdr:col>28</xdr:col>
      <xdr:colOff>114300</xdr:colOff>
      <xdr:row>41</xdr:row>
      <xdr:rowOff>78740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106680</xdr:rowOff>
    </xdr:from>
    <xdr:ext cx="456565" cy="23685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590" y="6816090"/>
          <a:ext cx="45656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41910</xdr:rowOff>
    </xdr:from>
    <xdr:to>
      <xdr:col>28</xdr:col>
      <xdr:colOff>114300</xdr:colOff>
      <xdr:row>39</xdr:row>
      <xdr:rowOff>41910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83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71120</xdr:rowOff>
    </xdr:from>
    <xdr:ext cx="456565" cy="23939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445250"/>
          <a:ext cx="4565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34290</xdr:rowOff>
    </xdr:from>
    <xdr:ext cx="456565" cy="23939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73140"/>
          <a:ext cx="4565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34</xdr:row>
      <xdr:rowOff>133350</xdr:rowOff>
    </xdr:from>
    <xdr:to>
      <xdr:col>28</xdr:col>
      <xdr:colOff>114300</xdr:colOff>
      <xdr:row>34</xdr:row>
      <xdr:rowOff>133350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8369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161925</xdr:rowOff>
    </xdr:from>
    <xdr:ext cx="531495" cy="23812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11455" y="5697855"/>
          <a:ext cx="53149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96520</xdr:rowOff>
    </xdr:from>
    <xdr:to>
      <xdr:col>28</xdr:col>
      <xdr:colOff>114300</xdr:colOff>
      <xdr:row>32</xdr:row>
      <xdr:rowOff>96520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464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125730</xdr:rowOff>
    </xdr:from>
    <xdr:ext cx="531495" cy="23939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11455" y="532638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60325</xdr:rowOff>
    </xdr:from>
    <xdr:to>
      <xdr:col>28</xdr:col>
      <xdr:colOff>114300</xdr:colOff>
      <xdr:row>30</xdr:row>
      <xdr:rowOff>60325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93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88900</xdr:rowOff>
    </xdr:from>
    <xdr:ext cx="531495" cy="23749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11455" y="495427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52070</xdr:rowOff>
    </xdr:from>
    <xdr:ext cx="531495" cy="23749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11455" y="458216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78740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60960</xdr:rowOff>
    </xdr:from>
    <xdr:to>
      <xdr:col>24</xdr:col>
      <xdr:colOff>62865</xdr:colOff>
      <xdr:row>39</xdr:row>
      <xdr:rowOff>43180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09397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48260</xdr:rowOff>
    </xdr:from>
    <xdr:ext cx="469900" cy="23876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590030"/>
          <a:ext cx="4699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43180</xdr:rowOff>
    </xdr:from>
    <xdr:to>
      <xdr:col>24</xdr:col>
      <xdr:colOff>152400</xdr:colOff>
      <xdr:row>39</xdr:row>
      <xdr:rowOff>43180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10795</xdr:rowOff>
    </xdr:from>
    <xdr:ext cx="534670" cy="24130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487616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13,997</a:t>
          </a:r>
          <a:endParaRPr kumimoji="1" lang="ja-JP" altLang="en-US" sz="1000" b="1">
            <a:latin typeface="ＭＳ Ｐゴシック"/>
          </a:endParaRPr>
        </a:p>
      </xdr:txBody>
    </xdr:sp>
    <xdr:clientData/>
  </xdr:oneCellAnchor>
  <xdr:twoCellAnchor>
    <xdr:from>
      <xdr:col>23</xdr:col>
      <xdr:colOff>165100</xdr:colOff>
      <xdr:row>30</xdr:row>
      <xdr:rowOff>60960</xdr:rowOff>
    </xdr:from>
    <xdr:to>
      <xdr:col>24</xdr:col>
      <xdr:colOff>152400</xdr:colOff>
      <xdr:row>30</xdr:row>
      <xdr:rowOff>60960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093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97155</xdr:rowOff>
    </xdr:from>
    <xdr:to>
      <xdr:col>24</xdr:col>
      <xdr:colOff>63500</xdr:colOff>
      <xdr:row>35</xdr:row>
      <xdr:rowOff>140335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429000" y="5968365"/>
          <a:ext cx="7493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57150</xdr:rowOff>
    </xdr:from>
    <xdr:ext cx="469900" cy="24765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760720"/>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35560</xdr:rowOff>
    </xdr:from>
    <xdr:to>
      <xdr:col>24</xdr:col>
      <xdr:colOff>114300</xdr:colOff>
      <xdr:row>35</xdr:row>
      <xdr:rowOff>132080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9067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140335</xdr:rowOff>
    </xdr:from>
    <xdr:to>
      <xdr:col>19</xdr:col>
      <xdr:colOff>171450</xdr:colOff>
      <xdr:row>36</xdr:row>
      <xdr:rowOff>1270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622550" y="6011545"/>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47625</xdr:rowOff>
    </xdr:from>
    <xdr:to>
      <xdr:col>20</xdr:col>
      <xdr:colOff>38100</xdr:colOff>
      <xdr:row>35</xdr:row>
      <xdr:rowOff>144145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91883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160020</xdr:rowOff>
    </xdr:from>
    <xdr:ext cx="469900" cy="23812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450" y="5695950"/>
          <a:ext cx="4699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60960</xdr:rowOff>
    </xdr:from>
    <xdr:to>
      <xdr:col>15</xdr:col>
      <xdr:colOff>50800</xdr:colOff>
      <xdr:row>36</xdr:row>
      <xdr:rowOff>1270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828800" y="5932170"/>
          <a:ext cx="7937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151130</xdr:rowOff>
    </xdr:from>
    <xdr:to>
      <xdr:col>15</xdr:col>
      <xdr:colOff>101600</xdr:colOff>
      <xdr:row>35</xdr:row>
      <xdr:rowOff>85090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100965</xdr:rowOff>
    </xdr:from>
    <xdr:ext cx="469900" cy="24320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650" y="563689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51435</xdr:rowOff>
    </xdr:from>
    <xdr:to>
      <xdr:col>10</xdr:col>
      <xdr:colOff>114300</xdr:colOff>
      <xdr:row>35</xdr:row>
      <xdr:rowOff>60960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028700" y="592264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149860</xdr:rowOff>
    </xdr:from>
    <xdr:to>
      <xdr:col>10</xdr:col>
      <xdr:colOff>165100</xdr:colOff>
      <xdr:row>35</xdr:row>
      <xdr:rowOff>83185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853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98425</xdr:rowOff>
    </xdr:from>
    <xdr:ext cx="469900" cy="2457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00" y="563435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15875</xdr:rowOff>
    </xdr:from>
    <xdr:to>
      <xdr:col>6</xdr:col>
      <xdr:colOff>38100</xdr:colOff>
      <xdr:row>35</xdr:row>
      <xdr:rowOff>112395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88708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104775</xdr:rowOff>
    </xdr:from>
    <xdr:ext cx="469900" cy="23812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150" y="5975985"/>
          <a:ext cx="4699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76200</xdr:rowOff>
    </xdr:from>
    <xdr:ext cx="762000" cy="2457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76200</xdr:rowOff>
    </xdr:from>
    <xdr:ext cx="762000" cy="2457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76200</xdr:rowOff>
    </xdr:from>
    <xdr:ext cx="751205" cy="2457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76200</xdr:rowOff>
    </xdr:from>
    <xdr:ext cx="762000" cy="2457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76200</xdr:rowOff>
    </xdr:from>
    <xdr:ext cx="762000" cy="2457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50165</xdr:rowOff>
    </xdr:from>
    <xdr:to>
      <xdr:col>24</xdr:col>
      <xdr:colOff>114300</xdr:colOff>
      <xdr:row>35</xdr:row>
      <xdr:rowOff>146685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92137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28575</xdr:rowOff>
    </xdr:from>
    <xdr:ext cx="469900" cy="23685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89978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91440</xdr:rowOff>
    </xdr:from>
    <xdr:to>
      <xdr:col>20</xdr:col>
      <xdr:colOff>38100</xdr:colOff>
      <xdr:row>36</xdr:row>
      <xdr:rowOff>24130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96265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16510</xdr:rowOff>
    </xdr:from>
    <xdr:ext cx="469900" cy="23939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450" y="6055360"/>
          <a:ext cx="46990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116205</xdr:rowOff>
    </xdr:from>
    <xdr:to>
      <xdr:col>15</xdr:col>
      <xdr:colOff>101600</xdr:colOff>
      <xdr:row>36</xdr:row>
      <xdr:rowOff>50165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40640</xdr:rowOff>
    </xdr:from>
    <xdr:ext cx="469900" cy="24511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650" y="607949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13335</xdr:rowOff>
    </xdr:from>
    <xdr:to>
      <xdr:col>10</xdr:col>
      <xdr:colOff>165100</xdr:colOff>
      <xdr:row>35</xdr:row>
      <xdr:rowOff>109855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8845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101600</xdr:rowOff>
    </xdr:from>
    <xdr:ext cx="469900" cy="2438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00" y="5972810"/>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3175</xdr:rowOff>
    </xdr:from>
    <xdr:to>
      <xdr:col>6</xdr:col>
      <xdr:colOff>38100</xdr:colOff>
      <xdr:row>35</xdr:row>
      <xdr:rowOff>100330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87438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115570</xdr:rowOff>
    </xdr:from>
    <xdr:ext cx="469900" cy="24701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150" y="565150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54610</xdr:rowOff>
    </xdr:from>
    <xdr:to>
      <xdr:col>28</xdr:col>
      <xdr:colOff>114300</xdr:colOff>
      <xdr:row>45</xdr:row>
      <xdr:rowOff>30480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54610</xdr:rowOff>
    </xdr:from>
    <xdr:to>
      <xdr:col>12</xdr:col>
      <xdr:colOff>127000</xdr:colOff>
      <xdr:row>46</xdr:row>
      <xdr:rowOff>133350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85090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54610</xdr:rowOff>
    </xdr:from>
    <xdr:to>
      <xdr:col>18</xdr:col>
      <xdr:colOff>0</xdr:colOff>
      <xdr:row>46</xdr:row>
      <xdr:rowOff>133350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85090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54610</xdr:rowOff>
    </xdr:from>
    <xdr:to>
      <xdr:col>24</xdr:col>
      <xdr:colOff>0</xdr:colOff>
      <xdr:row>46</xdr:row>
      <xdr:rowOff>133350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85090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78740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39090" cy="21336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8886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78740</xdr:rowOff>
    </xdr:from>
    <xdr:to>
      <xdr:col>28</xdr:col>
      <xdr:colOff>114300</xdr:colOff>
      <xdr:row>61</xdr:row>
      <xdr:rowOff>78740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94615</xdr:rowOff>
    </xdr:from>
    <xdr:to>
      <xdr:col>28</xdr:col>
      <xdr:colOff>114300</xdr:colOff>
      <xdr:row>59</xdr:row>
      <xdr:rowOff>94615</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989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123190</xdr:rowOff>
    </xdr:from>
    <xdr:ext cx="238125" cy="24066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4980" y="9850120"/>
          <a:ext cx="23812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109855</xdr:rowOff>
    </xdr:from>
    <xdr:to>
      <xdr:col>28</xdr:col>
      <xdr:colOff>114300</xdr:colOff>
      <xdr:row>57</xdr:row>
      <xdr:rowOff>109855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669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137795</xdr:rowOff>
    </xdr:from>
    <xdr:ext cx="595630" cy="24257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529445"/>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126365</xdr:rowOff>
    </xdr:from>
    <xdr:to>
      <xdr:col>28</xdr:col>
      <xdr:colOff>114300</xdr:colOff>
      <xdr:row>55</xdr:row>
      <xdr:rowOff>126365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350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153035</xdr:rowOff>
    </xdr:from>
    <xdr:ext cx="595630" cy="2457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0940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141605</xdr:rowOff>
    </xdr:from>
    <xdr:to>
      <xdr:col>28</xdr:col>
      <xdr:colOff>114300</xdr:colOff>
      <xdr:row>53</xdr:row>
      <xdr:rowOff>141605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9030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463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9444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157480</xdr:rowOff>
    </xdr:from>
    <xdr:to>
      <xdr:col>28</xdr:col>
      <xdr:colOff>114300</xdr:colOff>
      <xdr:row>51</xdr:row>
      <xdr:rowOff>157480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710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95630" cy="24511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7440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7620</xdr:rowOff>
    </xdr:from>
    <xdr:to>
      <xdr:col>28</xdr:col>
      <xdr:colOff>114300</xdr:colOff>
      <xdr:row>50</xdr:row>
      <xdr:rowOff>7620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36830</xdr:rowOff>
    </xdr:from>
    <xdr:ext cx="685800" cy="24384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255000"/>
          <a:ext cx="6858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52070</xdr:rowOff>
    </xdr:from>
    <xdr:ext cx="685800" cy="23749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7934960"/>
          <a:ext cx="6858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78740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6858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84455</xdr:rowOff>
    </xdr:from>
    <xdr:to>
      <xdr:col>24</xdr:col>
      <xdr:colOff>62865</xdr:colOff>
      <xdr:row>58</xdr:row>
      <xdr:rowOff>129540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176395" y="830262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133350</xdr:rowOff>
    </xdr:from>
    <xdr:ext cx="534670" cy="2457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229100" y="986028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82,173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129540</xdr:rowOff>
    </xdr:from>
    <xdr:to>
      <xdr:col>24</xdr:col>
      <xdr:colOff>152400</xdr:colOff>
      <xdr:row>58</xdr:row>
      <xdr:rowOff>129540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9856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33020</xdr:rowOff>
    </xdr:from>
    <xdr:ext cx="690245" cy="23749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229100" y="8083550"/>
          <a:ext cx="69024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1,056,923</a:t>
          </a:r>
          <a:endParaRPr kumimoji="1" lang="ja-JP" altLang="en-US" sz="1000" b="1">
            <a:latin typeface="ＭＳ Ｐゴシック"/>
          </a:endParaRPr>
        </a:p>
      </xdr:txBody>
    </xdr:sp>
    <xdr:clientData/>
  </xdr:oneCellAnchor>
  <xdr:twoCellAnchor>
    <xdr:from>
      <xdr:col>23</xdr:col>
      <xdr:colOff>165100</xdr:colOff>
      <xdr:row>49</xdr:row>
      <xdr:rowOff>84455</xdr:rowOff>
    </xdr:from>
    <xdr:to>
      <xdr:col>24</xdr:col>
      <xdr:colOff>152400</xdr:colOff>
      <xdr:row>49</xdr:row>
      <xdr:rowOff>84455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108450" y="8302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56</xdr:row>
      <xdr:rowOff>90805</xdr:rowOff>
    </xdr:from>
    <xdr:to>
      <xdr:col>24</xdr:col>
      <xdr:colOff>63500</xdr:colOff>
      <xdr:row>58</xdr:row>
      <xdr:rowOff>3810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429000" y="9482455"/>
          <a:ext cx="7493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49530</xdr:rowOff>
    </xdr:from>
    <xdr:ext cx="598805" cy="23876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229100" y="9441180"/>
          <a:ext cx="598805" cy="238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26670</xdr:rowOff>
    </xdr:from>
    <xdr:to>
      <xdr:col>24</xdr:col>
      <xdr:colOff>114300</xdr:colOff>
      <xdr:row>57</xdr:row>
      <xdr:rowOff>124460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127500" y="9585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90805</xdr:rowOff>
    </xdr:from>
    <xdr:to>
      <xdr:col>19</xdr:col>
      <xdr:colOff>171450</xdr:colOff>
      <xdr:row>58</xdr:row>
      <xdr:rowOff>89535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622550" y="9482455"/>
          <a:ext cx="80645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89535</xdr:rowOff>
    </xdr:from>
    <xdr:to>
      <xdr:col>20</xdr:col>
      <xdr:colOff>38100</xdr:colOff>
      <xdr:row>57</xdr:row>
      <xdr:rowOff>22225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384550" y="94811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14605</xdr:rowOff>
    </xdr:from>
    <xdr:ext cx="588010" cy="23939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154680" y="9573895"/>
          <a:ext cx="588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89535</xdr:rowOff>
    </xdr:from>
    <xdr:to>
      <xdr:col>15</xdr:col>
      <xdr:colOff>50800</xdr:colOff>
      <xdr:row>58</xdr:row>
      <xdr:rowOff>100965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828800" y="981646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112395</xdr:rowOff>
    </xdr:from>
    <xdr:to>
      <xdr:col>15</xdr:col>
      <xdr:colOff>101600</xdr:colOff>
      <xdr:row>58</xdr:row>
      <xdr:rowOff>45720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571750" y="9671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60960</xdr:rowOff>
    </xdr:from>
    <xdr:ext cx="588010" cy="24701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360930" y="9452610"/>
          <a:ext cx="58801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80645</xdr:rowOff>
    </xdr:from>
    <xdr:to>
      <xdr:col>10</xdr:col>
      <xdr:colOff>114300</xdr:colOff>
      <xdr:row>58</xdr:row>
      <xdr:rowOff>100965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028700" y="980757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116840</xdr:rowOff>
    </xdr:from>
    <xdr:to>
      <xdr:col>10</xdr:col>
      <xdr:colOff>165100</xdr:colOff>
      <xdr:row>58</xdr:row>
      <xdr:rowOff>50800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7780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66675</xdr:rowOff>
    </xdr:from>
    <xdr:ext cx="588010" cy="24130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548130" y="9458325"/>
          <a:ext cx="5880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100330</xdr:rowOff>
    </xdr:from>
    <xdr:to>
      <xdr:col>6</xdr:col>
      <xdr:colOff>38100</xdr:colOff>
      <xdr:row>58</xdr:row>
      <xdr:rowOff>33655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984250" y="96596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50165</xdr:rowOff>
    </xdr:from>
    <xdr:ext cx="588010" cy="23812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754380" y="9441815"/>
          <a:ext cx="58801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76200</xdr:rowOff>
    </xdr:from>
    <xdr:ext cx="762000" cy="2457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0068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76200</xdr:rowOff>
    </xdr:from>
    <xdr:ext cx="762000" cy="2457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2575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76200</xdr:rowOff>
    </xdr:from>
    <xdr:ext cx="751205" cy="2457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4511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76200</xdr:rowOff>
    </xdr:from>
    <xdr:ext cx="762000" cy="2457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6573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76200</xdr:rowOff>
    </xdr:from>
    <xdr:ext cx="762000" cy="2457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8572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118745</xdr:rowOff>
    </xdr:from>
    <xdr:to>
      <xdr:col>24</xdr:col>
      <xdr:colOff>114300</xdr:colOff>
      <xdr:row>58</xdr:row>
      <xdr:rowOff>52070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127500" y="96780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97790</xdr:rowOff>
    </xdr:from>
    <xdr:ext cx="598805" cy="2457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229100" y="965708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163,336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41275</xdr:rowOff>
    </xdr:from>
    <xdr:to>
      <xdr:col>20</xdr:col>
      <xdr:colOff>38100</xdr:colOff>
      <xdr:row>56</xdr:row>
      <xdr:rowOff>139065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384550" y="94329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154940</xdr:rowOff>
    </xdr:from>
    <xdr:ext cx="588010" cy="24193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154680" y="9211310"/>
          <a:ext cx="58801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317,574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40005</xdr:rowOff>
    </xdr:from>
    <xdr:to>
      <xdr:col>15</xdr:col>
      <xdr:colOff>101600</xdr:colOff>
      <xdr:row>58</xdr:row>
      <xdr:rowOff>137795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571750" y="9766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128905</xdr:rowOff>
    </xdr:from>
    <xdr:ext cx="588010" cy="24193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360930" y="9855835"/>
          <a:ext cx="58801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52070</xdr:rowOff>
    </xdr:from>
    <xdr:to>
      <xdr:col>10</xdr:col>
      <xdr:colOff>165100</xdr:colOff>
      <xdr:row>58</xdr:row>
      <xdr:rowOff>149225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778000" y="97790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140970</xdr:rowOff>
    </xdr:from>
    <xdr:ext cx="588010" cy="24130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548130" y="9867900"/>
          <a:ext cx="5880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32385</xdr:rowOff>
    </xdr:from>
    <xdr:to>
      <xdr:col>6</xdr:col>
      <xdr:colOff>38100</xdr:colOff>
      <xdr:row>58</xdr:row>
      <xdr:rowOff>128905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984250" y="975931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120650</xdr:rowOff>
    </xdr:from>
    <xdr:ext cx="588010" cy="24320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54380" y="9847580"/>
          <a:ext cx="58801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54610</xdr:rowOff>
    </xdr:from>
    <xdr:to>
      <xdr:col>28</xdr:col>
      <xdr:colOff>114300</xdr:colOff>
      <xdr:row>65</xdr:row>
      <xdr:rowOff>30480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6858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54610</xdr:rowOff>
    </xdr:from>
    <xdr:to>
      <xdr:col>12</xdr:col>
      <xdr:colOff>127000</xdr:colOff>
      <xdr:row>66</xdr:row>
      <xdr:rowOff>133350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128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85090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128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54610</xdr:rowOff>
    </xdr:from>
    <xdr:to>
      <xdr:col>18</xdr:col>
      <xdr:colOff>0</xdr:colOff>
      <xdr:row>66</xdr:row>
      <xdr:rowOff>133350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7145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85090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7145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54610</xdr:rowOff>
    </xdr:from>
    <xdr:to>
      <xdr:col>24</xdr:col>
      <xdr:colOff>0</xdr:colOff>
      <xdr:row>66</xdr:row>
      <xdr:rowOff>133350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743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85090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743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78740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6858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39090" cy="21336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666750" y="112414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78740</xdr:rowOff>
    </xdr:from>
    <xdr:to>
      <xdr:col>28</xdr:col>
      <xdr:colOff>114300</xdr:colOff>
      <xdr:row>81</xdr:row>
      <xdr:rowOff>78740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106680</xdr:rowOff>
    </xdr:from>
    <xdr:ext cx="531495" cy="23685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11455" y="13521690"/>
          <a:ext cx="53149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94615</xdr:rowOff>
    </xdr:from>
    <xdr:to>
      <xdr:col>28</xdr:col>
      <xdr:colOff>114300</xdr:colOff>
      <xdr:row>79</xdr:row>
      <xdr:rowOff>94615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33419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123190</xdr:rowOff>
    </xdr:from>
    <xdr:ext cx="595630" cy="24066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20292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109855</xdr:rowOff>
    </xdr:from>
    <xdr:to>
      <xdr:col>28</xdr:col>
      <xdr:colOff>114300</xdr:colOff>
      <xdr:row>77</xdr:row>
      <xdr:rowOff>109855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30219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137795</xdr:rowOff>
    </xdr:from>
    <xdr:ext cx="595630" cy="24257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882245"/>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126365</xdr:rowOff>
    </xdr:from>
    <xdr:to>
      <xdr:col>28</xdr:col>
      <xdr:colOff>114300</xdr:colOff>
      <xdr:row>75</xdr:row>
      <xdr:rowOff>126365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2703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153035</xdr:rowOff>
    </xdr:from>
    <xdr:ext cx="595630" cy="2457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56220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141605</xdr:rowOff>
    </xdr:from>
    <xdr:to>
      <xdr:col>28</xdr:col>
      <xdr:colOff>114300</xdr:colOff>
      <xdr:row>73</xdr:row>
      <xdr:rowOff>141605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2383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5630" cy="2463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24724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71</xdr:row>
      <xdr:rowOff>157480</xdr:rowOff>
    </xdr:from>
    <xdr:to>
      <xdr:col>28</xdr:col>
      <xdr:colOff>114300</xdr:colOff>
      <xdr:row>71</xdr:row>
      <xdr:rowOff>157480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2063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20955</xdr:rowOff>
    </xdr:from>
    <xdr:ext cx="595630" cy="24511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720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7620</xdr:rowOff>
    </xdr:from>
    <xdr:to>
      <xdr:col>28</xdr:col>
      <xdr:colOff>114300</xdr:colOff>
      <xdr:row>70</xdr:row>
      <xdr:rowOff>7620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685800" y="11746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36830</xdr:rowOff>
    </xdr:from>
    <xdr:ext cx="595630" cy="24384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607800"/>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52070</xdr:rowOff>
    </xdr:from>
    <xdr:ext cx="595630" cy="23749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2877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78740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6858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61595</xdr:rowOff>
    </xdr:from>
    <xdr:to>
      <xdr:col>24</xdr:col>
      <xdr:colOff>62865</xdr:colOff>
      <xdr:row>78</xdr:row>
      <xdr:rowOff>40005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176395" y="11967845"/>
          <a:ext cx="127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43815</xdr:rowOff>
    </xdr:from>
    <xdr:ext cx="598805" cy="246380"/>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229100" y="13123545"/>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134,843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40005</xdr:rowOff>
    </xdr:from>
    <xdr:to>
      <xdr:col>24</xdr:col>
      <xdr:colOff>152400</xdr:colOff>
      <xdr:row>78</xdr:row>
      <xdr:rowOff>40005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108450" y="13119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12065</xdr:rowOff>
    </xdr:from>
    <xdr:ext cx="598805" cy="240030"/>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229100" y="11750675"/>
          <a:ext cx="5988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315,097</a:t>
          </a:r>
          <a:endParaRPr kumimoji="1" lang="ja-JP" altLang="en-US" sz="1000" b="1">
            <a:latin typeface="ＭＳ Ｐゴシック"/>
          </a:endParaRPr>
        </a:p>
      </xdr:txBody>
    </xdr:sp>
    <xdr:clientData/>
  </xdr:oneCellAnchor>
  <xdr:twoCellAnchor>
    <xdr:from>
      <xdr:col>23</xdr:col>
      <xdr:colOff>165100</xdr:colOff>
      <xdr:row>71</xdr:row>
      <xdr:rowOff>61595</xdr:rowOff>
    </xdr:from>
    <xdr:to>
      <xdr:col>24</xdr:col>
      <xdr:colOff>152400</xdr:colOff>
      <xdr:row>71</xdr:row>
      <xdr:rowOff>61595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108450" y="11967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33020</xdr:rowOff>
    </xdr:from>
    <xdr:to>
      <xdr:col>24</xdr:col>
      <xdr:colOff>63500</xdr:colOff>
      <xdr:row>77</xdr:row>
      <xdr:rowOff>62865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429000" y="12777470"/>
          <a:ext cx="7493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79375</xdr:rowOff>
    </xdr:from>
    <xdr:ext cx="598805" cy="24828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229100" y="1248854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57785</xdr:rowOff>
    </xdr:from>
    <xdr:to>
      <xdr:col>24</xdr:col>
      <xdr:colOff>114300</xdr:colOff>
      <xdr:row>75</xdr:row>
      <xdr:rowOff>154940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127500" y="126345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62865</xdr:rowOff>
    </xdr:from>
    <xdr:to>
      <xdr:col>19</xdr:col>
      <xdr:colOff>171450</xdr:colOff>
      <xdr:row>77</xdr:row>
      <xdr:rowOff>93345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622550" y="12974955"/>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76200</xdr:rowOff>
    </xdr:from>
    <xdr:to>
      <xdr:col>20</xdr:col>
      <xdr:colOff>38100</xdr:colOff>
      <xdr:row>77</xdr:row>
      <xdr:rowOff>10160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384550" y="1282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25400</xdr:rowOff>
    </xdr:from>
    <xdr:ext cx="588010" cy="24828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154680" y="12602210"/>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93345</xdr:rowOff>
    </xdr:from>
    <xdr:to>
      <xdr:col>15</xdr:col>
      <xdr:colOff>50800</xdr:colOff>
      <xdr:row>77</xdr:row>
      <xdr:rowOff>130810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828800" y="13005435"/>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97790</xdr:rowOff>
    </xdr:from>
    <xdr:to>
      <xdr:col>15</xdr:col>
      <xdr:colOff>101600</xdr:colOff>
      <xdr:row>77</xdr:row>
      <xdr:rowOff>31750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571750" y="1284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48260</xdr:rowOff>
    </xdr:from>
    <xdr:ext cx="588010" cy="23876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360930" y="12625070"/>
          <a:ext cx="58801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130810</xdr:rowOff>
    </xdr:from>
    <xdr:to>
      <xdr:col>10</xdr:col>
      <xdr:colOff>114300</xdr:colOff>
      <xdr:row>77</xdr:row>
      <xdr:rowOff>159385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028700" y="1304290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125095</xdr:rowOff>
    </xdr:from>
    <xdr:to>
      <xdr:col>10</xdr:col>
      <xdr:colOff>165100</xdr:colOff>
      <xdr:row>77</xdr:row>
      <xdr:rowOff>57785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778000" y="128695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73025</xdr:rowOff>
    </xdr:from>
    <xdr:ext cx="588010" cy="24193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548130" y="12649835"/>
          <a:ext cx="58801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134620</xdr:rowOff>
    </xdr:from>
    <xdr:to>
      <xdr:col>6</xdr:col>
      <xdr:colOff>38100</xdr:colOff>
      <xdr:row>77</xdr:row>
      <xdr:rowOff>68580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984250" y="12879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84455</xdr:rowOff>
    </xdr:from>
    <xdr:ext cx="588010" cy="23685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754380" y="12661265"/>
          <a:ext cx="58801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76200</xdr:rowOff>
    </xdr:from>
    <xdr:ext cx="762000" cy="2457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0068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76200</xdr:rowOff>
    </xdr:from>
    <xdr:ext cx="762000" cy="2457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2575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76200</xdr:rowOff>
    </xdr:from>
    <xdr:ext cx="751205" cy="2457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4511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76200</xdr:rowOff>
    </xdr:from>
    <xdr:ext cx="762000" cy="2457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6573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76200</xdr:rowOff>
    </xdr:from>
    <xdr:ext cx="762000" cy="2457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572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147955</xdr:rowOff>
    </xdr:from>
    <xdr:to>
      <xdr:col>24</xdr:col>
      <xdr:colOff>114300</xdr:colOff>
      <xdr:row>76</xdr:row>
      <xdr:rowOff>81280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127500" y="127247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127635</xdr:rowOff>
    </xdr:from>
    <xdr:ext cx="598805" cy="242570"/>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229100" y="12704445"/>
          <a:ext cx="5988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188,672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15875</xdr:rowOff>
    </xdr:from>
    <xdr:to>
      <xdr:col>20</xdr:col>
      <xdr:colOff>38100</xdr:colOff>
      <xdr:row>77</xdr:row>
      <xdr:rowOff>112395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384550" y="1292796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104775</xdr:rowOff>
    </xdr:from>
    <xdr:ext cx="588010" cy="23812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154680" y="13016865"/>
          <a:ext cx="58801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43815</xdr:rowOff>
    </xdr:from>
    <xdr:to>
      <xdr:col>15</xdr:col>
      <xdr:colOff>101600</xdr:colOff>
      <xdr:row>77</xdr:row>
      <xdr:rowOff>141605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571750" y="12955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132715</xdr:rowOff>
    </xdr:from>
    <xdr:ext cx="588010" cy="2457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360930" y="13044805"/>
          <a:ext cx="5880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82550</xdr:rowOff>
    </xdr:from>
    <xdr:to>
      <xdr:col>10</xdr:col>
      <xdr:colOff>165100</xdr:colOff>
      <xdr:row>78</xdr:row>
      <xdr:rowOff>16510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7780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6350</xdr:rowOff>
    </xdr:from>
    <xdr:ext cx="588010" cy="2457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548130" y="13086080"/>
          <a:ext cx="58801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110490</xdr:rowOff>
    </xdr:from>
    <xdr:to>
      <xdr:col>6</xdr:col>
      <xdr:colOff>38100</xdr:colOff>
      <xdr:row>78</xdr:row>
      <xdr:rowOff>43180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984250" y="130225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35560</xdr:rowOff>
    </xdr:from>
    <xdr:ext cx="588010" cy="23939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54380" y="13115290"/>
          <a:ext cx="588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54610</xdr:rowOff>
    </xdr:from>
    <xdr:to>
      <xdr:col>28</xdr:col>
      <xdr:colOff>114300</xdr:colOff>
      <xdr:row>85</xdr:row>
      <xdr:rowOff>30480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6858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54610</xdr:rowOff>
    </xdr:from>
    <xdr:to>
      <xdr:col>12</xdr:col>
      <xdr:colOff>127000</xdr:colOff>
      <xdr:row>86</xdr:row>
      <xdr:rowOff>133350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128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85090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128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54610</xdr:rowOff>
    </xdr:from>
    <xdr:to>
      <xdr:col>18</xdr:col>
      <xdr:colOff>0</xdr:colOff>
      <xdr:row>86</xdr:row>
      <xdr:rowOff>133350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7145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85090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7145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54610</xdr:rowOff>
    </xdr:from>
    <xdr:to>
      <xdr:col>24</xdr:col>
      <xdr:colOff>0</xdr:colOff>
      <xdr:row>86</xdr:row>
      <xdr:rowOff>133350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2743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85090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2743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39090" cy="21336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666750" y="145942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38125" cy="24892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474980" y="164566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5630" cy="24892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9994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4892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5422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133350</xdr:rowOff>
    </xdr:from>
    <xdr:to>
      <xdr:col>28</xdr:col>
      <xdr:colOff>114300</xdr:colOff>
      <xdr:row>90</xdr:row>
      <xdr:rowOff>133350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85800" y="152247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161925</xdr:rowOff>
    </xdr:from>
    <xdr:ext cx="595630" cy="24193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08569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52070</xdr:rowOff>
    </xdr:from>
    <xdr:ext cx="595630" cy="23749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6405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3175</xdr:rowOff>
    </xdr:from>
    <xdr:to>
      <xdr:col>24</xdr:col>
      <xdr:colOff>62865</xdr:colOff>
      <xdr:row>97</xdr:row>
      <xdr:rowOff>133985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176395" y="1526222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137795</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229100" y="1642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133985</xdr:rowOff>
    </xdr:from>
    <xdr:to>
      <xdr:col>24</xdr:col>
      <xdr:colOff>152400</xdr:colOff>
      <xdr:row>97</xdr:row>
      <xdr:rowOff>133985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108450" y="16421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115570</xdr:rowOff>
    </xdr:from>
    <xdr:ext cx="598805" cy="24892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229100" y="150393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292,344</a:t>
          </a:r>
          <a:endParaRPr kumimoji="1" lang="ja-JP" altLang="en-US" sz="1000" b="1">
            <a:latin typeface="ＭＳ Ｐゴシック"/>
          </a:endParaRPr>
        </a:p>
      </xdr:txBody>
    </xdr:sp>
    <xdr:clientData/>
  </xdr:oneCellAnchor>
  <xdr:twoCellAnchor>
    <xdr:from>
      <xdr:col>23</xdr:col>
      <xdr:colOff>165100</xdr:colOff>
      <xdr:row>91</xdr:row>
      <xdr:rowOff>3175</xdr:rowOff>
    </xdr:from>
    <xdr:to>
      <xdr:col>24</xdr:col>
      <xdr:colOff>152400</xdr:colOff>
      <xdr:row>91</xdr:row>
      <xdr:rowOff>3175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108450" y="15262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113665</xdr:rowOff>
    </xdr:from>
    <xdr:to>
      <xdr:col>24</xdr:col>
      <xdr:colOff>63500</xdr:colOff>
      <xdr:row>97</xdr:row>
      <xdr:rowOff>134620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429000" y="16401415"/>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59055</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229100" y="16003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36195</xdr:rowOff>
    </xdr:from>
    <xdr:to>
      <xdr:col>24</xdr:col>
      <xdr:colOff>114300</xdr:colOff>
      <xdr:row>96</xdr:row>
      <xdr:rowOff>137795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127500" y="161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134620</xdr:rowOff>
    </xdr:from>
    <xdr:to>
      <xdr:col>19</xdr:col>
      <xdr:colOff>171450</xdr:colOff>
      <xdr:row>97</xdr:row>
      <xdr:rowOff>165100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622550" y="1642237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80645</xdr:rowOff>
    </xdr:from>
    <xdr:to>
      <xdr:col>20</xdr:col>
      <xdr:colOff>38100</xdr:colOff>
      <xdr:row>97</xdr:row>
      <xdr:rowOff>10795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384550" y="16196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27305</xdr:rowOff>
    </xdr:from>
    <xdr:ext cx="52387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187065" y="159721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154940</xdr:rowOff>
    </xdr:from>
    <xdr:to>
      <xdr:col>15</xdr:col>
      <xdr:colOff>50800</xdr:colOff>
      <xdr:row>97</xdr:row>
      <xdr:rowOff>165100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828800" y="1644269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101600</xdr:rowOff>
    </xdr:from>
    <xdr:to>
      <xdr:col>15</xdr:col>
      <xdr:colOff>101600</xdr:colOff>
      <xdr:row>97</xdr:row>
      <xdr:rowOff>31750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571750" y="1621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48260</xdr:rowOff>
    </xdr:from>
    <xdr:ext cx="52387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393315" y="159931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130175</xdr:rowOff>
    </xdr:from>
    <xdr:to>
      <xdr:col>10</xdr:col>
      <xdr:colOff>114300</xdr:colOff>
      <xdr:row>97</xdr:row>
      <xdr:rowOff>154940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028700" y="16417925"/>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77470</xdr:rowOff>
    </xdr:from>
    <xdr:to>
      <xdr:col>10</xdr:col>
      <xdr:colOff>165100</xdr:colOff>
      <xdr:row>97</xdr:row>
      <xdr:rowOff>7620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778000" y="161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24130</xdr:rowOff>
    </xdr:from>
    <xdr:ext cx="53467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580515" y="15968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82550</xdr:rowOff>
    </xdr:from>
    <xdr:to>
      <xdr:col>6</xdr:col>
      <xdr:colOff>38100</xdr:colOff>
      <xdr:row>97</xdr:row>
      <xdr:rowOff>12700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984250" y="16198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29210</xdr:rowOff>
    </xdr:from>
    <xdr:ext cx="523875" cy="25146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786765" y="159740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120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4511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63500</xdr:rowOff>
    </xdr:from>
    <xdr:to>
      <xdr:col>24</xdr:col>
      <xdr:colOff>114300</xdr:colOff>
      <xdr:row>97</xdr:row>
      <xdr:rowOff>164465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127500" y="16351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149225</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229100" y="1626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83820</xdr:rowOff>
    </xdr:from>
    <xdr:to>
      <xdr:col>20</xdr:col>
      <xdr:colOff>38100</xdr:colOff>
      <xdr:row>98</xdr:row>
      <xdr:rowOff>13970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384550" y="16371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5080</xdr:rowOff>
    </xdr:from>
    <xdr:ext cx="52387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187065" y="164642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114300</xdr:rowOff>
    </xdr:from>
    <xdr:to>
      <xdr:col>15</xdr:col>
      <xdr:colOff>101600</xdr:colOff>
      <xdr:row>98</xdr:row>
      <xdr:rowOff>44450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57175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35560</xdr:rowOff>
    </xdr:from>
    <xdr:ext cx="52387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393315" y="16494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104140</xdr:rowOff>
    </xdr:from>
    <xdr:to>
      <xdr:col>10</xdr:col>
      <xdr:colOff>165100</xdr:colOff>
      <xdr:row>98</xdr:row>
      <xdr:rowOff>34290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7780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25400</xdr:rowOff>
    </xdr:from>
    <xdr:ext cx="534670"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580515" y="16484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79375</xdr:rowOff>
    </xdr:from>
    <xdr:to>
      <xdr:col>6</xdr:col>
      <xdr:colOff>38100</xdr:colOff>
      <xdr:row>98</xdr:row>
      <xdr:rowOff>9525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984250" y="16367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635</xdr:rowOff>
    </xdr:from>
    <xdr:ext cx="52387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786765" y="164598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54610</xdr:rowOff>
    </xdr:from>
    <xdr:to>
      <xdr:col>59</xdr:col>
      <xdr:colOff>50800</xdr:colOff>
      <xdr:row>25</xdr:row>
      <xdr:rowOff>30480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5956300" y="39141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54610</xdr:rowOff>
    </xdr:from>
    <xdr:to>
      <xdr:col>43</xdr:col>
      <xdr:colOff>63500</xdr:colOff>
      <xdr:row>26</xdr:row>
      <xdr:rowOff>133350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85090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0642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54610</xdr:rowOff>
    </xdr:from>
    <xdr:to>
      <xdr:col>48</xdr:col>
      <xdr:colOff>127000</xdr:colOff>
      <xdr:row>26</xdr:row>
      <xdr:rowOff>133350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85090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9850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54610</xdr:rowOff>
    </xdr:from>
    <xdr:to>
      <xdr:col>54</xdr:col>
      <xdr:colOff>127000</xdr:colOff>
      <xdr:row>26</xdr:row>
      <xdr:rowOff>133350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85090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013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78740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5956300" y="47218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39090" cy="21336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918200" y="45358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78740</xdr:rowOff>
    </xdr:from>
    <xdr:to>
      <xdr:col>59</xdr:col>
      <xdr:colOff>50800</xdr:colOff>
      <xdr:row>41</xdr:row>
      <xdr:rowOff>78740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955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133350</xdr:rowOff>
    </xdr:from>
    <xdr:to>
      <xdr:col>59</xdr:col>
      <xdr:colOff>50800</xdr:colOff>
      <xdr:row>38</xdr:row>
      <xdr:rowOff>133350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65074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161925</xdr:rowOff>
    </xdr:from>
    <xdr:ext cx="238125" cy="23812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726430" y="636841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24130</xdr:rowOff>
    </xdr:from>
    <xdr:to>
      <xdr:col>59</xdr:col>
      <xdr:colOff>50800</xdr:colOff>
      <xdr:row>36</xdr:row>
      <xdr:rowOff>24130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60629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52070</xdr:rowOff>
    </xdr:from>
    <xdr:ext cx="456565" cy="23749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527040" y="5923280"/>
          <a:ext cx="45656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78740</xdr:rowOff>
    </xdr:from>
    <xdr:to>
      <xdr:col>59</xdr:col>
      <xdr:colOff>50800</xdr:colOff>
      <xdr:row>33</xdr:row>
      <xdr:rowOff>78740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56146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106680</xdr:rowOff>
    </xdr:from>
    <xdr:ext cx="520700" cy="23685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481955" y="5474970"/>
          <a:ext cx="5207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133350</xdr:rowOff>
    </xdr:from>
    <xdr:to>
      <xdr:col>59</xdr:col>
      <xdr:colOff>50800</xdr:colOff>
      <xdr:row>30</xdr:row>
      <xdr:rowOff>133350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956300" y="51663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161925</xdr:rowOff>
    </xdr:from>
    <xdr:ext cx="520700" cy="23812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481955" y="5027295"/>
          <a:ext cx="5207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52070</xdr:rowOff>
    </xdr:from>
    <xdr:ext cx="520700" cy="23749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481955" y="4582160"/>
          <a:ext cx="52070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78740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5956300" y="47218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66040</xdr:rowOff>
    </xdr:from>
    <xdr:to>
      <xdr:col>54</xdr:col>
      <xdr:colOff>171450</xdr:colOff>
      <xdr:row>38</xdr:row>
      <xdr:rowOff>133350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429750" y="509905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137160</xdr:rowOff>
    </xdr:from>
    <xdr:ext cx="238760" cy="242570"/>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9480550" y="651129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133350</xdr:rowOff>
    </xdr:from>
    <xdr:to>
      <xdr:col>55</xdr:col>
      <xdr:colOff>88900</xdr:colOff>
      <xdr:row>38</xdr:row>
      <xdr:rowOff>133350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359900" y="6507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15240</xdr:rowOff>
    </xdr:from>
    <xdr:ext cx="523875" cy="23939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9480550" y="4880610"/>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15,781</a:t>
          </a:r>
          <a:endParaRPr kumimoji="1" lang="ja-JP" altLang="en-US" sz="1000" b="1">
            <a:latin typeface="ＭＳ Ｐゴシック"/>
          </a:endParaRPr>
        </a:p>
      </xdr:txBody>
    </xdr:sp>
    <xdr:clientData/>
  </xdr:oneCellAnchor>
  <xdr:twoCellAnchor>
    <xdr:from>
      <xdr:col>54</xdr:col>
      <xdr:colOff>101600</xdr:colOff>
      <xdr:row>30</xdr:row>
      <xdr:rowOff>66040</xdr:rowOff>
    </xdr:from>
    <xdr:to>
      <xdr:col>55</xdr:col>
      <xdr:colOff>88900</xdr:colOff>
      <xdr:row>30</xdr:row>
      <xdr:rowOff>66040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359900" y="5099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133350</xdr:rowOff>
    </xdr:from>
    <xdr:to>
      <xdr:col>55</xdr:col>
      <xdr:colOff>0</xdr:colOff>
      <xdr:row>38</xdr:row>
      <xdr:rowOff>133350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686800" y="650748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34925</xdr:rowOff>
    </xdr:from>
    <xdr:ext cx="367665" cy="23939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9480550" y="6241415"/>
          <a:ext cx="367665"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13335</xdr:rowOff>
    </xdr:from>
    <xdr:to>
      <xdr:col>55</xdr:col>
      <xdr:colOff>50800</xdr:colOff>
      <xdr:row>38</xdr:row>
      <xdr:rowOff>109855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398000" y="638746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133350</xdr:rowOff>
    </xdr:from>
    <xdr:to>
      <xdr:col>50</xdr:col>
      <xdr:colOff>114300</xdr:colOff>
      <xdr:row>38</xdr:row>
      <xdr:rowOff>133350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86700" y="65074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159385</xdr:rowOff>
    </xdr:from>
    <xdr:to>
      <xdr:col>50</xdr:col>
      <xdr:colOff>165100</xdr:colOff>
      <xdr:row>38</xdr:row>
      <xdr:rowOff>92075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36000" y="6365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107315</xdr:rowOff>
    </xdr:from>
    <xdr:ext cx="469900" cy="23685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470900" y="6146165"/>
          <a:ext cx="46990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133350</xdr:rowOff>
    </xdr:from>
    <xdr:to>
      <xdr:col>45</xdr:col>
      <xdr:colOff>171450</xdr:colOff>
      <xdr:row>38</xdr:row>
      <xdr:rowOff>133350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080250" y="65074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144780</xdr:rowOff>
    </xdr:from>
    <xdr:to>
      <xdr:col>46</xdr:col>
      <xdr:colOff>38100</xdr:colOff>
      <xdr:row>38</xdr:row>
      <xdr:rowOff>77470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42250" y="635127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93345</xdr:rowOff>
    </xdr:from>
    <xdr:ext cx="469900" cy="24701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7150" y="613219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133350</xdr:rowOff>
    </xdr:from>
    <xdr:to>
      <xdr:col>41</xdr:col>
      <xdr:colOff>50800</xdr:colOff>
      <xdr:row>38</xdr:row>
      <xdr:rowOff>133350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286500" y="65074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74930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029450" y="63487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91440</xdr:rowOff>
    </xdr:from>
    <xdr:ext cx="469900" cy="24384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864350" y="6130290"/>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144145</xdr:rowOff>
    </xdr:from>
    <xdr:to>
      <xdr:col>36</xdr:col>
      <xdr:colOff>165100</xdr:colOff>
      <xdr:row>38</xdr:row>
      <xdr:rowOff>76835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235700" y="63506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93345</xdr:rowOff>
    </xdr:from>
    <xdr:ext cx="469900" cy="24701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070600" y="613219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76200</xdr:rowOff>
    </xdr:from>
    <xdr:ext cx="762000" cy="2457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25830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76200</xdr:rowOff>
    </xdr:from>
    <xdr:ext cx="762000" cy="2457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3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76200</xdr:rowOff>
    </xdr:from>
    <xdr:ext cx="762000" cy="2457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7152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76200</xdr:rowOff>
    </xdr:from>
    <xdr:ext cx="751205" cy="2457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9088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76200</xdr:rowOff>
    </xdr:from>
    <xdr:ext cx="762000" cy="2457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1150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85090</xdr:rowOff>
    </xdr:from>
    <xdr:to>
      <xdr:col>55</xdr:col>
      <xdr:colOff>50800</xdr:colOff>
      <xdr:row>39</xdr:row>
      <xdr:rowOff>17780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398000" y="64592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38760" cy="24828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9480550" y="6377940"/>
          <a:ext cx="238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85090</xdr:rowOff>
    </xdr:from>
    <xdr:to>
      <xdr:col>50</xdr:col>
      <xdr:colOff>165100</xdr:colOff>
      <xdr:row>39</xdr:row>
      <xdr:rowOff>17780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3600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171450</xdr:colOff>
      <xdr:row>39</xdr:row>
      <xdr:rowOff>10160</xdr:rowOff>
    </xdr:from>
    <xdr:ext cx="249555" cy="24193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72500" y="65519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85090</xdr:rowOff>
    </xdr:from>
    <xdr:to>
      <xdr:col>46</xdr:col>
      <xdr:colOff>38100</xdr:colOff>
      <xdr:row>39</xdr:row>
      <xdr:rowOff>17780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42250" y="64592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38760" cy="24193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68590" y="655193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85090</xdr:rowOff>
    </xdr:from>
    <xdr:to>
      <xdr:col>41</xdr:col>
      <xdr:colOff>101600</xdr:colOff>
      <xdr:row>39</xdr:row>
      <xdr:rowOff>17780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02945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38760" cy="24193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974840" y="655193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85090</xdr:rowOff>
    </xdr:from>
    <xdr:to>
      <xdr:col>36</xdr:col>
      <xdr:colOff>165100</xdr:colOff>
      <xdr:row>39</xdr:row>
      <xdr:rowOff>17780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23570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171450</xdr:colOff>
      <xdr:row>39</xdr:row>
      <xdr:rowOff>10160</xdr:rowOff>
    </xdr:from>
    <xdr:ext cx="249555" cy="24193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172200" y="65519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54610</xdr:rowOff>
    </xdr:from>
    <xdr:to>
      <xdr:col>59</xdr:col>
      <xdr:colOff>50800</xdr:colOff>
      <xdr:row>45</xdr:row>
      <xdr:rowOff>30480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5956300" y="72669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54610</xdr:rowOff>
    </xdr:from>
    <xdr:to>
      <xdr:col>43</xdr:col>
      <xdr:colOff>63500</xdr:colOff>
      <xdr:row>46</xdr:row>
      <xdr:rowOff>133350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0642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85090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0642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54610</xdr:rowOff>
    </xdr:from>
    <xdr:to>
      <xdr:col>48</xdr:col>
      <xdr:colOff>127000</xdr:colOff>
      <xdr:row>46</xdr:row>
      <xdr:rowOff>133350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9850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85090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9850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54610</xdr:rowOff>
    </xdr:from>
    <xdr:to>
      <xdr:col>54</xdr:col>
      <xdr:colOff>127000</xdr:colOff>
      <xdr:row>46</xdr:row>
      <xdr:rowOff>133350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013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85090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013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78740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5956300" y="80746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39090" cy="21336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5918200" y="78886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78740</xdr:rowOff>
    </xdr:from>
    <xdr:to>
      <xdr:col>59</xdr:col>
      <xdr:colOff>50800</xdr:colOff>
      <xdr:row>61</xdr:row>
      <xdr:rowOff>78740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956300" y="10308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133350</xdr:rowOff>
    </xdr:from>
    <xdr:to>
      <xdr:col>59</xdr:col>
      <xdr:colOff>50800</xdr:colOff>
      <xdr:row>58</xdr:row>
      <xdr:rowOff>133350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956300" y="9860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161925</xdr:rowOff>
    </xdr:from>
    <xdr:ext cx="238125" cy="23812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726430" y="972121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24130</xdr:rowOff>
    </xdr:from>
    <xdr:to>
      <xdr:col>59</xdr:col>
      <xdr:colOff>50800</xdr:colOff>
      <xdr:row>56</xdr:row>
      <xdr:rowOff>24130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956300" y="94157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52070</xdr:rowOff>
    </xdr:from>
    <xdr:ext cx="595630" cy="23749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417820" y="927608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78740</xdr:rowOff>
    </xdr:from>
    <xdr:to>
      <xdr:col>59</xdr:col>
      <xdr:colOff>50800</xdr:colOff>
      <xdr:row>53</xdr:row>
      <xdr:rowOff>78740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8967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106680</xdr:rowOff>
    </xdr:from>
    <xdr:ext cx="595630" cy="23685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417820" y="8827770"/>
          <a:ext cx="595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133350</xdr:rowOff>
    </xdr:from>
    <xdr:to>
      <xdr:col>59</xdr:col>
      <xdr:colOff>50800</xdr:colOff>
      <xdr:row>50</xdr:row>
      <xdr:rowOff>133350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85191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161925</xdr:rowOff>
    </xdr:from>
    <xdr:ext cx="595630" cy="23812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17820" y="838009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52070</xdr:rowOff>
    </xdr:from>
    <xdr:ext cx="595630" cy="23749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417820" y="79349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78740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5956300" y="80746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5715</xdr:rowOff>
    </xdr:from>
    <xdr:to>
      <xdr:col>54</xdr:col>
      <xdr:colOff>171450</xdr:colOff>
      <xdr:row>58</xdr:row>
      <xdr:rowOff>125730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429750" y="839152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128905</xdr:rowOff>
    </xdr:from>
    <xdr:ext cx="459105" cy="24193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9480550" y="9855835"/>
          <a:ext cx="4591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125730</xdr:rowOff>
    </xdr:from>
    <xdr:to>
      <xdr:col>55</xdr:col>
      <xdr:colOff>88900</xdr:colOff>
      <xdr:row>58</xdr:row>
      <xdr:rowOff>125730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359900" y="9852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118745</xdr:rowOff>
    </xdr:from>
    <xdr:ext cx="588010" cy="24193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9480550" y="8169275"/>
          <a:ext cx="58801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329,117</a:t>
          </a:r>
          <a:endParaRPr kumimoji="1" lang="ja-JP" altLang="en-US" sz="1000" b="1">
            <a:latin typeface="ＭＳ Ｐゴシック"/>
          </a:endParaRPr>
        </a:p>
      </xdr:txBody>
    </xdr:sp>
    <xdr:clientData/>
  </xdr:oneCellAnchor>
  <xdr:twoCellAnchor>
    <xdr:from>
      <xdr:col>54</xdr:col>
      <xdr:colOff>101600</xdr:colOff>
      <xdr:row>50</xdr:row>
      <xdr:rowOff>5715</xdr:rowOff>
    </xdr:from>
    <xdr:to>
      <xdr:col>55</xdr:col>
      <xdr:colOff>88900</xdr:colOff>
      <xdr:row>50</xdr:row>
      <xdr:rowOff>5715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359900" y="8391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102870</xdr:rowOff>
    </xdr:from>
    <xdr:to>
      <xdr:col>55</xdr:col>
      <xdr:colOff>0</xdr:colOff>
      <xdr:row>58</xdr:row>
      <xdr:rowOff>106680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686800" y="982980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50165</xdr:rowOff>
    </xdr:from>
    <xdr:ext cx="523875" cy="23812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9480550" y="9441815"/>
          <a:ext cx="5238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28575</xdr:rowOff>
    </xdr:from>
    <xdr:to>
      <xdr:col>55</xdr:col>
      <xdr:colOff>50800</xdr:colOff>
      <xdr:row>57</xdr:row>
      <xdr:rowOff>125095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398000" y="958786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102870</xdr:rowOff>
    </xdr:from>
    <xdr:to>
      <xdr:col>50</xdr:col>
      <xdr:colOff>114300</xdr:colOff>
      <xdr:row>58</xdr:row>
      <xdr:rowOff>109220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86700" y="982980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53975</xdr:rowOff>
    </xdr:from>
    <xdr:to>
      <xdr:col>50</xdr:col>
      <xdr:colOff>165100</xdr:colOff>
      <xdr:row>57</xdr:row>
      <xdr:rowOff>151130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36000" y="96132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3175</xdr:rowOff>
    </xdr:from>
    <xdr:ext cx="534670" cy="24765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38515" y="939482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77470</xdr:rowOff>
    </xdr:from>
    <xdr:to>
      <xdr:col>45</xdr:col>
      <xdr:colOff>171450</xdr:colOff>
      <xdr:row>58</xdr:row>
      <xdr:rowOff>109220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080250" y="9804400"/>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42545</xdr:rowOff>
    </xdr:from>
    <xdr:to>
      <xdr:col>46</xdr:col>
      <xdr:colOff>38100</xdr:colOff>
      <xdr:row>57</xdr:row>
      <xdr:rowOff>140335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42250" y="960183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156210</xdr:rowOff>
    </xdr:from>
    <xdr:ext cx="523875" cy="24320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44765" y="9380220"/>
          <a:ext cx="5238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77470</xdr:rowOff>
    </xdr:from>
    <xdr:to>
      <xdr:col>41</xdr:col>
      <xdr:colOff>50800</xdr:colOff>
      <xdr:row>58</xdr:row>
      <xdr:rowOff>107315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286500" y="980440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51435</xdr:rowOff>
    </xdr:from>
    <xdr:to>
      <xdr:col>41</xdr:col>
      <xdr:colOff>101600</xdr:colOff>
      <xdr:row>57</xdr:row>
      <xdr:rowOff>148590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029450" y="96107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635</xdr:rowOff>
    </xdr:from>
    <xdr:ext cx="523875" cy="24765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851015" y="9392285"/>
          <a:ext cx="5238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43180</xdr:rowOff>
    </xdr:from>
    <xdr:to>
      <xdr:col>36</xdr:col>
      <xdr:colOff>165100</xdr:colOff>
      <xdr:row>57</xdr:row>
      <xdr:rowOff>140970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235700" y="9602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156845</xdr:rowOff>
    </xdr:from>
    <xdr:ext cx="534670" cy="24320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038215" y="9380855"/>
          <a:ext cx="5346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76200</xdr:rowOff>
    </xdr:from>
    <xdr:ext cx="762000" cy="2457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25830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76200</xdr:rowOff>
    </xdr:from>
    <xdr:ext cx="762000" cy="2457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153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76200</xdr:rowOff>
    </xdr:from>
    <xdr:ext cx="762000" cy="2457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7152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76200</xdr:rowOff>
    </xdr:from>
    <xdr:ext cx="751205" cy="2457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9088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76200</xdr:rowOff>
    </xdr:from>
    <xdr:ext cx="762000" cy="2457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1150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57785</xdr:rowOff>
    </xdr:from>
    <xdr:to>
      <xdr:col>55</xdr:col>
      <xdr:colOff>50800</xdr:colOff>
      <xdr:row>58</xdr:row>
      <xdr:rowOff>154940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398000" y="978471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140335</xdr:rowOff>
    </xdr:from>
    <xdr:ext cx="459105" cy="23685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9480550" y="9699625"/>
          <a:ext cx="4591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53340</xdr:rowOff>
    </xdr:from>
    <xdr:to>
      <xdr:col>50</xdr:col>
      <xdr:colOff>165100</xdr:colOff>
      <xdr:row>58</xdr:row>
      <xdr:rowOff>150495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36000" y="9780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142240</xdr:rowOff>
    </xdr:from>
    <xdr:ext cx="469900" cy="24003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70900" y="986917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60325</xdr:rowOff>
    </xdr:from>
    <xdr:to>
      <xdr:col>46</xdr:col>
      <xdr:colOff>38100</xdr:colOff>
      <xdr:row>58</xdr:row>
      <xdr:rowOff>158750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42250" y="978725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149225</xdr:rowOff>
    </xdr:from>
    <xdr:ext cx="469900" cy="24701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7150" y="987615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29210</xdr:rowOff>
    </xdr:from>
    <xdr:to>
      <xdr:col>41</xdr:col>
      <xdr:colOff>101600</xdr:colOff>
      <xdr:row>58</xdr:row>
      <xdr:rowOff>126365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029450" y="97561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117475</xdr:rowOff>
    </xdr:from>
    <xdr:ext cx="523875" cy="2463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851015" y="9844405"/>
          <a:ext cx="5238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59055</xdr:rowOff>
    </xdr:from>
    <xdr:to>
      <xdr:col>36</xdr:col>
      <xdr:colOff>165100</xdr:colOff>
      <xdr:row>58</xdr:row>
      <xdr:rowOff>156210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235700" y="97859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147955</xdr:rowOff>
    </xdr:from>
    <xdr:ext cx="469900" cy="24320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070600" y="987488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54610</xdr:rowOff>
    </xdr:from>
    <xdr:to>
      <xdr:col>59</xdr:col>
      <xdr:colOff>50800</xdr:colOff>
      <xdr:row>65</xdr:row>
      <xdr:rowOff>30480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5956300" y="106197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54610</xdr:rowOff>
    </xdr:from>
    <xdr:to>
      <xdr:col>43</xdr:col>
      <xdr:colOff>63500</xdr:colOff>
      <xdr:row>66</xdr:row>
      <xdr:rowOff>133350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0642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85090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0642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54610</xdr:rowOff>
    </xdr:from>
    <xdr:to>
      <xdr:col>48</xdr:col>
      <xdr:colOff>127000</xdr:colOff>
      <xdr:row>66</xdr:row>
      <xdr:rowOff>133350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9850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85090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9850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54610</xdr:rowOff>
    </xdr:from>
    <xdr:to>
      <xdr:col>54</xdr:col>
      <xdr:colOff>127000</xdr:colOff>
      <xdr:row>66</xdr:row>
      <xdr:rowOff>133350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013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85090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013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78740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5956300" y="114274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39090" cy="21336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5918200" y="112414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78740</xdr:rowOff>
    </xdr:from>
    <xdr:to>
      <xdr:col>59</xdr:col>
      <xdr:colOff>50800</xdr:colOff>
      <xdr:row>81</xdr:row>
      <xdr:rowOff>78740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5956300" y="1366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133350</xdr:rowOff>
    </xdr:from>
    <xdr:to>
      <xdr:col>59</xdr:col>
      <xdr:colOff>50800</xdr:colOff>
      <xdr:row>78</xdr:row>
      <xdr:rowOff>133350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956300" y="132130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161925</xdr:rowOff>
    </xdr:from>
    <xdr:ext cx="238125" cy="23812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726430" y="1307401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24130</xdr:rowOff>
    </xdr:from>
    <xdr:to>
      <xdr:col>59</xdr:col>
      <xdr:colOff>50800</xdr:colOff>
      <xdr:row>76</xdr:row>
      <xdr:rowOff>24130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956300" y="127685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52070</xdr:rowOff>
    </xdr:from>
    <xdr:ext cx="595630" cy="23749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417820" y="1262888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78740</xdr:rowOff>
    </xdr:from>
    <xdr:to>
      <xdr:col>59</xdr:col>
      <xdr:colOff>50800</xdr:colOff>
      <xdr:row>73</xdr:row>
      <xdr:rowOff>78740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956300" y="123202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106680</xdr:rowOff>
    </xdr:from>
    <xdr:ext cx="595630" cy="23685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417820" y="12180570"/>
          <a:ext cx="595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133350</xdr:rowOff>
    </xdr:from>
    <xdr:to>
      <xdr:col>59</xdr:col>
      <xdr:colOff>50800</xdr:colOff>
      <xdr:row>70</xdr:row>
      <xdr:rowOff>133350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956300" y="118719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161925</xdr:rowOff>
    </xdr:from>
    <xdr:ext cx="595630" cy="23812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417820" y="1173289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52070</xdr:rowOff>
    </xdr:from>
    <xdr:ext cx="595630" cy="23749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417820" y="112877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78740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5956300" y="114274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72</xdr:row>
      <xdr:rowOff>86995</xdr:rowOff>
    </xdr:from>
    <xdr:to>
      <xdr:col>54</xdr:col>
      <xdr:colOff>171450</xdr:colOff>
      <xdr:row>78</xdr:row>
      <xdr:rowOff>128905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429750" y="12160885"/>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133350</xdr:rowOff>
    </xdr:from>
    <xdr:ext cx="367665" cy="2457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9480550" y="13213080"/>
          <a:ext cx="36766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128905</xdr:rowOff>
    </xdr:from>
    <xdr:to>
      <xdr:col>55</xdr:col>
      <xdr:colOff>88900</xdr:colOff>
      <xdr:row>78</xdr:row>
      <xdr:rowOff>128905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359900" y="13208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36195</xdr:rowOff>
    </xdr:from>
    <xdr:ext cx="588010" cy="23939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9480550" y="11942445"/>
          <a:ext cx="58801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235,741</a:t>
          </a:r>
          <a:endParaRPr kumimoji="1" lang="ja-JP" altLang="en-US" sz="1000" b="1">
            <a:latin typeface="ＭＳ Ｐゴシック"/>
          </a:endParaRPr>
        </a:p>
      </xdr:txBody>
    </xdr:sp>
    <xdr:clientData/>
  </xdr:oneCellAnchor>
  <xdr:twoCellAnchor>
    <xdr:from>
      <xdr:col>54</xdr:col>
      <xdr:colOff>101600</xdr:colOff>
      <xdr:row>72</xdr:row>
      <xdr:rowOff>86995</xdr:rowOff>
    </xdr:from>
    <xdr:to>
      <xdr:col>55</xdr:col>
      <xdr:colOff>88900</xdr:colOff>
      <xdr:row>72</xdr:row>
      <xdr:rowOff>86995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359900" y="12160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71755</xdr:rowOff>
    </xdr:from>
    <xdr:to>
      <xdr:col>55</xdr:col>
      <xdr:colOff>0</xdr:colOff>
      <xdr:row>78</xdr:row>
      <xdr:rowOff>79375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686800" y="13151485"/>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93980</xdr:rowOff>
    </xdr:from>
    <xdr:ext cx="523875" cy="24701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9480550" y="12838430"/>
          <a:ext cx="52387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72390</xdr:rowOff>
    </xdr:from>
    <xdr:to>
      <xdr:col>55</xdr:col>
      <xdr:colOff>50800</xdr:colOff>
      <xdr:row>78</xdr:row>
      <xdr:rowOff>5715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398000" y="129844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71755</xdr:rowOff>
    </xdr:from>
    <xdr:to>
      <xdr:col>50</xdr:col>
      <xdr:colOff>114300</xdr:colOff>
      <xdr:row>78</xdr:row>
      <xdr:rowOff>119380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86700" y="13151485"/>
          <a:ext cx="8001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75565</xdr:rowOff>
    </xdr:from>
    <xdr:to>
      <xdr:col>50</xdr:col>
      <xdr:colOff>165100</xdr:colOff>
      <xdr:row>78</xdr:row>
      <xdr:rowOff>8255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36000" y="129876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24765</xdr:rowOff>
    </xdr:from>
    <xdr:ext cx="534670" cy="24828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38515" y="127692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119380</xdr:rowOff>
    </xdr:from>
    <xdr:to>
      <xdr:col>45</xdr:col>
      <xdr:colOff>171450</xdr:colOff>
      <xdr:row>78</xdr:row>
      <xdr:rowOff>126365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080250" y="1319911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91440</xdr:rowOff>
    </xdr:from>
    <xdr:to>
      <xdr:col>46</xdr:col>
      <xdr:colOff>38100</xdr:colOff>
      <xdr:row>78</xdr:row>
      <xdr:rowOff>24130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42250" y="1300353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39370</xdr:rowOff>
    </xdr:from>
    <xdr:ext cx="523875" cy="2457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44765" y="12783820"/>
          <a:ext cx="52387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124460</xdr:rowOff>
    </xdr:from>
    <xdr:to>
      <xdr:col>41</xdr:col>
      <xdr:colOff>50800</xdr:colOff>
      <xdr:row>78</xdr:row>
      <xdr:rowOff>126365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286500" y="1320419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120650</xdr:rowOff>
    </xdr:from>
    <xdr:to>
      <xdr:col>41</xdr:col>
      <xdr:colOff>101600</xdr:colOff>
      <xdr:row>78</xdr:row>
      <xdr:rowOff>53975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029450" y="1303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70485</xdr:rowOff>
    </xdr:from>
    <xdr:ext cx="523875" cy="23939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851015" y="12814935"/>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126365</xdr:rowOff>
    </xdr:from>
    <xdr:to>
      <xdr:col>36</xdr:col>
      <xdr:colOff>165100</xdr:colOff>
      <xdr:row>78</xdr:row>
      <xdr:rowOff>59055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235700" y="130384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74295</xdr:rowOff>
    </xdr:from>
    <xdr:ext cx="534670" cy="24130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038215" y="1281874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76200</xdr:rowOff>
    </xdr:from>
    <xdr:ext cx="762000" cy="2457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25830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76200</xdr:rowOff>
    </xdr:from>
    <xdr:ext cx="762000" cy="2457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3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76200</xdr:rowOff>
    </xdr:from>
    <xdr:ext cx="762000" cy="2457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7152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76200</xdr:rowOff>
    </xdr:from>
    <xdr:ext cx="751205" cy="2457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9088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76200</xdr:rowOff>
    </xdr:from>
    <xdr:ext cx="762000" cy="2457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1150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31115</xdr:rowOff>
    </xdr:from>
    <xdr:to>
      <xdr:col>55</xdr:col>
      <xdr:colOff>50800</xdr:colOff>
      <xdr:row>78</xdr:row>
      <xdr:rowOff>128270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398000" y="1311084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113665</xdr:rowOff>
    </xdr:from>
    <xdr:ext cx="523875" cy="247650"/>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9480550" y="13025755"/>
          <a:ext cx="5238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22860</xdr:rowOff>
    </xdr:from>
    <xdr:to>
      <xdr:col>50</xdr:col>
      <xdr:colOff>165100</xdr:colOff>
      <xdr:row>78</xdr:row>
      <xdr:rowOff>120015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36000" y="131025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111760</xdr:rowOff>
    </xdr:from>
    <xdr:ext cx="534670" cy="24765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38515" y="1319149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71755</xdr:rowOff>
    </xdr:from>
    <xdr:to>
      <xdr:col>46</xdr:col>
      <xdr:colOff>38100</xdr:colOff>
      <xdr:row>79</xdr:row>
      <xdr:rowOff>4445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42250" y="1315148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160020</xdr:rowOff>
    </xdr:from>
    <xdr:ext cx="469900" cy="23812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7150" y="13239750"/>
          <a:ext cx="46990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76835</xdr:rowOff>
    </xdr:from>
    <xdr:to>
      <xdr:col>41</xdr:col>
      <xdr:colOff>101600</xdr:colOff>
      <xdr:row>79</xdr:row>
      <xdr:rowOff>10795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02945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1905</xdr:rowOff>
    </xdr:from>
    <xdr:ext cx="469900" cy="24765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864350" y="1324927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74930</xdr:rowOff>
    </xdr:from>
    <xdr:to>
      <xdr:col>36</xdr:col>
      <xdr:colOff>165100</xdr:colOff>
      <xdr:row>79</xdr:row>
      <xdr:rowOff>7620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235700" y="131546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163830</xdr:rowOff>
    </xdr:from>
    <xdr:ext cx="469900" cy="24193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0600" y="1324356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54610</xdr:rowOff>
    </xdr:from>
    <xdr:to>
      <xdr:col>59</xdr:col>
      <xdr:colOff>50800</xdr:colOff>
      <xdr:row>85</xdr:row>
      <xdr:rowOff>30480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5956300" y="139725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54610</xdr:rowOff>
    </xdr:from>
    <xdr:to>
      <xdr:col>43</xdr:col>
      <xdr:colOff>63500</xdr:colOff>
      <xdr:row>86</xdr:row>
      <xdr:rowOff>133350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0642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85090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0642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54610</xdr:rowOff>
    </xdr:from>
    <xdr:to>
      <xdr:col>48</xdr:col>
      <xdr:colOff>127000</xdr:colOff>
      <xdr:row>86</xdr:row>
      <xdr:rowOff>133350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9850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85090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9850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54610</xdr:rowOff>
    </xdr:from>
    <xdr:to>
      <xdr:col>54</xdr:col>
      <xdr:colOff>127000</xdr:colOff>
      <xdr:row>86</xdr:row>
      <xdr:rowOff>133350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013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85090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013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39090" cy="21336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5918200" y="145942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8125" cy="24892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726430" y="164566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5630" cy="24892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417820" y="159994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5630" cy="24892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17820" y="155422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133350</xdr:rowOff>
    </xdr:from>
    <xdr:to>
      <xdr:col>59</xdr:col>
      <xdr:colOff>50800</xdr:colOff>
      <xdr:row>90</xdr:row>
      <xdr:rowOff>133350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52247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161925</xdr:rowOff>
    </xdr:from>
    <xdr:ext cx="595630" cy="24193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17820" y="1508569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52070</xdr:rowOff>
    </xdr:from>
    <xdr:ext cx="595630" cy="23749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417820" y="146405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92</xdr:row>
      <xdr:rowOff>86995</xdr:rowOff>
    </xdr:from>
    <xdr:to>
      <xdr:col>54</xdr:col>
      <xdr:colOff>171450</xdr:colOff>
      <xdr:row>98</xdr:row>
      <xdr:rowOff>52070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429750" y="15517495"/>
          <a:ext cx="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23875" cy="24828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9480550" y="1651444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19,273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359900" y="16511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33655</xdr:rowOff>
    </xdr:from>
    <xdr:ext cx="588010" cy="2584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9480550" y="1529270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236,510</a:t>
          </a:r>
          <a:endParaRPr kumimoji="1" lang="ja-JP" altLang="en-US" sz="1000" b="1">
            <a:latin typeface="ＭＳ Ｐゴシック"/>
          </a:endParaRPr>
        </a:p>
      </xdr:txBody>
    </xdr:sp>
    <xdr:clientData/>
  </xdr:oneCellAnchor>
  <xdr:twoCellAnchor>
    <xdr:from>
      <xdr:col>54</xdr:col>
      <xdr:colOff>101600</xdr:colOff>
      <xdr:row>92</xdr:row>
      <xdr:rowOff>86995</xdr:rowOff>
    </xdr:from>
    <xdr:to>
      <xdr:col>55</xdr:col>
      <xdr:colOff>88900</xdr:colOff>
      <xdr:row>92</xdr:row>
      <xdr:rowOff>86995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359900" y="15517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146685</xdr:rowOff>
    </xdr:from>
    <xdr:to>
      <xdr:col>55</xdr:col>
      <xdr:colOff>0</xdr:colOff>
      <xdr:row>97</xdr:row>
      <xdr:rowOff>37465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686800" y="16262985"/>
          <a:ext cx="7429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76200</xdr:rowOff>
    </xdr:from>
    <xdr:ext cx="523875" cy="250190"/>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9480550" y="16021050"/>
          <a:ext cx="52387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53340</xdr:rowOff>
    </xdr:from>
    <xdr:to>
      <xdr:col>55</xdr:col>
      <xdr:colOff>50800</xdr:colOff>
      <xdr:row>96</xdr:row>
      <xdr:rowOff>154940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398000" y="16169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37465</xdr:rowOff>
    </xdr:from>
    <xdr:to>
      <xdr:col>50</xdr:col>
      <xdr:colOff>114300</xdr:colOff>
      <xdr:row>97</xdr:row>
      <xdr:rowOff>37465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86700" y="163252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73660</xdr:rowOff>
    </xdr:from>
    <xdr:to>
      <xdr:col>50</xdr:col>
      <xdr:colOff>165100</xdr:colOff>
      <xdr:row>97</xdr:row>
      <xdr:rowOff>3810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3600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20320</xdr:rowOff>
    </xdr:from>
    <xdr:ext cx="534670" cy="24892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38515" y="159651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110490</xdr:rowOff>
    </xdr:from>
    <xdr:to>
      <xdr:col>45</xdr:col>
      <xdr:colOff>171450</xdr:colOff>
      <xdr:row>97</xdr:row>
      <xdr:rowOff>37465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080250" y="16226790"/>
          <a:ext cx="80645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13970</xdr:rowOff>
    </xdr:from>
    <xdr:to>
      <xdr:col>46</xdr:col>
      <xdr:colOff>38100</xdr:colOff>
      <xdr:row>96</xdr:row>
      <xdr:rowOff>115570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42250" y="16130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132080</xdr:rowOff>
    </xdr:from>
    <xdr:ext cx="523875" cy="25146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644765" y="159054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110490</xdr:rowOff>
    </xdr:from>
    <xdr:to>
      <xdr:col>41</xdr:col>
      <xdr:colOff>50800</xdr:colOff>
      <xdr:row>97</xdr:row>
      <xdr:rowOff>15240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286500" y="16226790"/>
          <a:ext cx="7937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63500</xdr:rowOff>
    </xdr:from>
    <xdr:to>
      <xdr:col>41</xdr:col>
      <xdr:colOff>101600</xdr:colOff>
      <xdr:row>96</xdr:row>
      <xdr:rowOff>165100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029450" y="161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156210</xdr:rowOff>
    </xdr:from>
    <xdr:ext cx="523875" cy="25019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851015" y="1627251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83185</xdr:rowOff>
    </xdr:from>
    <xdr:to>
      <xdr:col>36</xdr:col>
      <xdr:colOff>165100</xdr:colOff>
      <xdr:row>97</xdr:row>
      <xdr:rowOff>13335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235700" y="161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29845</xdr:rowOff>
    </xdr:from>
    <xdr:ext cx="534670" cy="25082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038215" y="159746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120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9088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95885</xdr:rowOff>
    </xdr:from>
    <xdr:to>
      <xdr:col>55</xdr:col>
      <xdr:colOff>50800</xdr:colOff>
      <xdr:row>97</xdr:row>
      <xdr:rowOff>26035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398000" y="16212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74930</xdr:rowOff>
    </xdr:from>
    <xdr:ext cx="523875" cy="251460"/>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9480550" y="161912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158115</xdr:rowOff>
    </xdr:from>
    <xdr:to>
      <xdr:col>50</xdr:col>
      <xdr:colOff>165100</xdr:colOff>
      <xdr:row>97</xdr:row>
      <xdr:rowOff>88265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36000" y="162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79375</xdr:rowOff>
    </xdr:from>
    <xdr:ext cx="534670"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38515" y="1636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158115</xdr:rowOff>
    </xdr:from>
    <xdr:to>
      <xdr:col>46</xdr:col>
      <xdr:colOff>38100</xdr:colOff>
      <xdr:row>97</xdr:row>
      <xdr:rowOff>88265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42250" y="16274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80010</xdr:rowOff>
    </xdr:from>
    <xdr:ext cx="52387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44765" y="16367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59690</xdr:rowOff>
    </xdr:from>
    <xdr:to>
      <xdr:col>41</xdr:col>
      <xdr:colOff>101600</xdr:colOff>
      <xdr:row>96</xdr:row>
      <xdr:rowOff>161290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029450" y="161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6350</xdr:rowOff>
    </xdr:from>
    <xdr:ext cx="523875" cy="25146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851015" y="159512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135890</xdr:rowOff>
    </xdr:from>
    <xdr:to>
      <xdr:col>36</xdr:col>
      <xdr:colOff>165100</xdr:colOff>
      <xdr:row>97</xdr:row>
      <xdr:rowOff>66040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235700" y="1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57150</xdr:rowOff>
    </xdr:from>
    <xdr:ext cx="53467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038215" y="1634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54610</xdr:rowOff>
    </xdr:from>
    <xdr:to>
      <xdr:col>89</xdr:col>
      <xdr:colOff>171450</xdr:colOff>
      <xdr:row>25</xdr:row>
      <xdr:rowOff>30480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1207750" y="39141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54610</xdr:rowOff>
    </xdr:from>
    <xdr:to>
      <xdr:col>74</xdr:col>
      <xdr:colOff>0</xdr:colOff>
      <xdr:row>26</xdr:row>
      <xdr:rowOff>133350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1315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85090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1315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54610</xdr:rowOff>
    </xdr:from>
    <xdr:to>
      <xdr:col>79</xdr:col>
      <xdr:colOff>63500</xdr:colOff>
      <xdr:row>26</xdr:row>
      <xdr:rowOff>133350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2364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85090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2364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54610</xdr:rowOff>
    </xdr:from>
    <xdr:to>
      <xdr:col>85</xdr:col>
      <xdr:colOff>63500</xdr:colOff>
      <xdr:row>26</xdr:row>
      <xdr:rowOff>133350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2651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85090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2651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78740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207750" y="47218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336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169650" y="45358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78740</xdr:rowOff>
    </xdr:from>
    <xdr:to>
      <xdr:col>89</xdr:col>
      <xdr:colOff>171450</xdr:colOff>
      <xdr:row>41</xdr:row>
      <xdr:rowOff>78740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1207750" y="6955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133350</xdr:rowOff>
    </xdr:from>
    <xdr:to>
      <xdr:col>89</xdr:col>
      <xdr:colOff>171450</xdr:colOff>
      <xdr:row>39</xdr:row>
      <xdr:rowOff>133350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1207750" y="66751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161925</xdr:rowOff>
    </xdr:from>
    <xdr:ext cx="238125" cy="23812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0977880" y="653605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24130</xdr:rowOff>
    </xdr:from>
    <xdr:to>
      <xdr:col>89</xdr:col>
      <xdr:colOff>171450</xdr:colOff>
      <xdr:row>38</xdr:row>
      <xdr:rowOff>24130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1207750" y="6398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52070</xdr:rowOff>
    </xdr:from>
    <xdr:ext cx="531495" cy="23749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733405" y="625856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78740</xdr:rowOff>
    </xdr:from>
    <xdr:to>
      <xdr:col>89</xdr:col>
      <xdr:colOff>171450</xdr:colOff>
      <xdr:row>36</xdr:row>
      <xdr:rowOff>78740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1207750" y="6117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106680</xdr:rowOff>
    </xdr:from>
    <xdr:ext cx="531495" cy="23685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733405" y="5977890"/>
          <a:ext cx="53149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133350</xdr:rowOff>
    </xdr:from>
    <xdr:to>
      <xdr:col>89</xdr:col>
      <xdr:colOff>171450</xdr:colOff>
      <xdr:row>34</xdr:row>
      <xdr:rowOff>133350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58369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161925</xdr:rowOff>
    </xdr:from>
    <xdr:ext cx="531495" cy="23812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733405" y="5697855"/>
          <a:ext cx="53149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24130</xdr:rowOff>
    </xdr:from>
    <xdr:to>
      <xdr:col>89</xdr:col>
      <xdr:colOff>171450</xdr:colOff>
      <xdr:row>33</xdr:row>
      <xdr:rowOff>24130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5560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52070</xdr:rowOff>
    </xdr:from>
    <xdr:ext cx="595630" cy="23749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669270" y="54203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78740</xdr:rowOff>
    </xdr:from>
    <xdr:to>
      <xdr:col>89</xdr:col>
      <xdr:colOff>171450</xdr:colOff>
      <xdr:row>31</xdr:row>
      <xdr:rowOff>78740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5279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106680</xdr:rowOff>
    </xdr:from>
    <xdr:ext cx="595630" cy="23685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669270" y="5139690"/>
          <a:ext cx="595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133350</xdr:rowOff>
    </xdr:from>
    <xdr:to>
      <xdr:col>89</xdr:col>
      <xdr:colOff>171450</xdr:colOff>
      <xdr:row>29</xdr:row>
      <xdr:rowOff>133350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4998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28</xdr:row>
      <xdr:rowOff>161925</xdr:rowOff>
    </xdr:from>
    <xdr:ext cx="595630" cy="23812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669270" y="485965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52070</xdr:rowOff>
    </xdr:from>
    <xdr:ext cx="595630" cy="23749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669270" y="45821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78740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1207750" y="47218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103505</xdr:rowOff>
    </xdr:from>
    <xdr:to>
      <xdr:col>85</xdr:col>
      <xdr:colOff>126365</xdr:colOff>
      <xdr:row>38</xdr:row>
      <xdr:rowOff>137795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698345" y="5136515"/>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141605</xdr:rowOff>
    </xdr:from>
    <xdr:ext cx="534670" cy="24066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4744700" y="651573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137795</xdr:rowOff>
    </xdr:from>
    <xdr:to>
      <xdr:col>86</xdr:col>
      <xdr:colOff>25400</xdr:colOff>
      <xdr:row>38</xdr:row>
      <xdr:rowOff>137795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611350" y="6511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51435</xdr:rowOff>
    </xdr:from>
    <xdr:ext cx="598805" cy="23685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4744700" y="4916805"/>
          <a:ext cx="5988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165,393</a:t>
          </a:r>
          <a:endParaRPr kumimoji="1" lang="ja-JP" altLang="en-US" sz="1000" b="1">
            <a:latin typeface="ＭＳ Ｐゴシック"/>
          </a:endParaRPr>
        </a:p>
      </xdr:txBody>
    </xdr:sp>
    <xdr:clientData/>
  </xdr:oneCellAnchor>
  <xdr:twoCellAnchor>
    <xdr:from>
      <xdr:col>85</xdr:col>
      <xdr:colOff>38100</xdr:colOff>
      <xdr:row>30</xdr:row>
      <xdr:rowOff>103505</xdr:rowOff>
    </xdr:from>
    <xdr:to>
      <xdr:col>86</xdr:col>
      <xdr:colOff>25400</xdr:colOff>
      <xdr:row>30</xdr:row>
      <xdr:rowOff>103505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611350" y="5136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51435</xdr:rowOff>
    </xdr:from>
    <xdr:to>
      <xdr:col>85</xdr:col>
      <xdr:colOff>127000</xdr:colOff>
      <xdr:row>38</xdr:row>
      <xdr:rowOff>69850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938250" y="642556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89535</xdr:rowOff>
    </xdr:from>
    <xdr:ext cx="534670" cy="23939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4744700" y="6128385"/>
          <a:ext cx="534670" cy="2393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67945</xdr:rowOff>
    </xdr:from>
    <xdr:to>
      <xdr:col>85</xdr:col>
      <xdr:colOff>171450</xdr:colOff>
      <xdr:row>38</xdr:row>
      <xdr:rowOff>635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649450" y="627443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69850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144500" y="643128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56515</xdr:rowOff>
    </xdr:from>
    <xdr:to>
      <xdr:col>81</xdr:col>
      <xdr:colOff>101600</xdr:colOff>
      <xdr:row>37</xdr:row>
      <xdr:rowOff>153035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887450" y="62630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5715</xdr:rowOff>
    </xdr:from>
    <xdr:ext cx="523875" cy="2463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709015" y="6044565"/>
          <a:ext cx="5238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57150</xdr:rowOff>
    </xdr:from>
    <xdr:to>
      <xdr:col>76</xdr:col>
      <xdr:colOff>114300</xdr:colOff>
      <xdr:row>38</xdr:row>
      <xdr:rowOff>74930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344400" y="643128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79375</xdr:rowOff>
    </xdr:from>
    <xdr:to>
      <xdr:col>76</xdr:col>
      <xdr:colOff>165100</xdr:colOff>
      <xdr:row>38</xdr:row>
      <xdr:rowOff>13335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093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28575</xdr:rowOff>
    </xdr:from>
    <xdr:ext cx="534670" cy="23685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896215" y="6067425"/>
          <a:ext cx="5346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74930</xdr:rowOff>
    </xdr:from>
    <xdr:to>
      <xdr:col>71</xdr:col>
      <xdr:colOff>171450</xdr:colOff>
      <xdr:row>38</xdr:row>
      <xdr:rowOff>76200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1537950" y="644906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29845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299950" y="63023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45720</xdr:rowOff>
    </xdr:from>
    <xdr:ext cx="523875" cy="24384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102465" y="6084570"/>
          <a:ext cx="52387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113030</xdr:rowOff>
    </xdr:from>
    <xdr:to>
      <xdr:col>67</xdr:col>
      <xdr:colOff>101600</xdr:colOff>
      <xdr:row>38</xdr:row>
      <xdr:rowOff>46990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148715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61595</xdr:rowOff>
    </xdr:from>
    <xdr:ext cx="523875" cy="2463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1308715" y="6100445"/>
          <a:ext cx="5238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76200</xdr:rowOff>
    </xdr:from>
    <xdr:ext cx="762000" cy="2457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52880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76200</xdr:rowOff>
    </xdr:from>
    <xdr:ext cx="751205" cy="2457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7668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76200</xdr:rowOff>
    </xdr:from>
    <xdr:ext cx="762000" cy="2457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9730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76200</xdr:rowOff>
    </xdr:from>
    <xdr:ext cx="762000" cy="2457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1729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76200</xdr:rowOff>
    </xdr:from>
    <xdr:ext cx="751205" cy="2457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13665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3175</xdr:rowOff>
    </xdr:from>
    <xdr:to>
      <xdr:col>85</xdr:col>
      <xdr:colOff>171450</xdr:colOff>
      <xdr:row>38</xdr:row>
      <xdr:rowOff>100330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649450" y="637730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85725</xdr:rowOff>
    </xdr:from>
    <xdr:ext cx="534670" cy="24066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4744700" y="629221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20320</xdr:rowOff>
    </xdr:from>
    <xdr:to>
      <xdr:col>81</xdr:col>
      <xdr:colOff>101600</xdr:colOff>
      <xdr:row>38</xdr:row>
      <xdr:rowOff>117475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887450" y="63944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109220</xdr:rowOff>
    </xdr:from>
    <xdr:ext cx="523875" cy="24193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709015" y="6483350"/>
          <a:ext cx="52387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7620</xdr:rowOff>
    </xdr:from>
    <xdr:to>
      <xdr:col>76</xdr:col>
      <xdr:colOff>165100</xdr:colOff>
      <xdr:row>38</xdr:row>
      <xdr:rowOff>106045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093700" y="63817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96520</xdr:rowOff>
    </xdr:from>
    <xdr:ext cx="534670" cy="2457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896215" y="647065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26670</xdr:rowOff>
    </xdr:from>
    <xdr:to>
      <xdr:col>72</xdr:col>
      <xdr:colOff>38100</xdr:colOff>
      <xdr:row>38</xdr:row>
      <xdr:rowOff>124460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299950" y="6400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114935</xdr:rowOff>
    </xdr:from>
    <xdr:ext cx="523875" cy="24701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102465" y="6489065"/>
          <a:ext cx="5238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28575</xdr:rowOff>
    </xdr:from>
    <xdr:to>
      <xdr:col>67</xdr:col>
      <xdr:colOff>101600</xdr:colOff>
      <xdr:row>38</xdr:row>
      <xdr:rowOff>125730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1487150" y="64027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116205</xdr:rowOff>
    </xdr:from>
    <xdr:ext cx="523875" cy="24765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308715" y="6490335"/>
          <a:ext cx="5238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54610</xdr:rowOff>
    </xdr:from>
    <xdr:to>
      <xdr:col>89</xdr:col>
      <xdr:colOff>171450</xdr:colOff>
      <xdr:row>45</xdr:row>
      <xdr:rowOff>30480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1207750" y="72669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54610</xdr:rowOff>
    </xdr:from>
    <xdr:to>
      <xdr:col>74</xdr:col>
      <xdr:colOff>0</xdr:colOff>
      <xdr:row>46</xdr:row>
      <xdr:rowOff>133350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1315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85090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1315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54610</xdr:rowOff>
    </xdr:from>
    <xdr:to>
      <xdr:col>79</xdr:col>
      <xdr:colOff>63500</xdr:colOff>
      <xdr:row>46</xdr:row>
      <xdr:rowOff>133350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2364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85090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2364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54610</xdr:rowOff>
    </xdr:from>
    <xdr:to>
      <xdr:col>85</xdr:col>
      <xdr:colOff>63500</xdr:colOff>
      <xdr:row>46</xdr:row>
      <xdr:rowOff>133350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2651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85090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2651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78740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1207750" y="80746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336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169650" y="78886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78740</xdr:rowOff>
    </xdr:from>
    <xdr:to>
      <xdr:col>89</xdr:col>
      <xdr:colOff>171450</xdr:colOff>
      <xdr:row>61</xdr:row>
      <xdr:rowOff>78740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1207750" y="10308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41910</xdr:rowOff>
    </xdr:from>
    <xdr:to>
      <xdr:col>89</xdr:col>
      <xdr:colOff>171450</xdr:colOff>
      <xdr:row>59</xdr:row>
      <xdr:rowOff>41910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1207750" y="99364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71120</xdr:rowOff>
    </xdr:from>
    <xdr:ext cx="238125" cy="23939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0977880" y="979805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34290</xdr:rowOff>
    </xdr:from>
    <xdr:ext cx="531495" cy="23939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0733405" y="942594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133350</xdr:rowOff>
    </xdr:from>
    <xdr:to>
      <xdr:col>89</xdr:col>
      <xdr:colOff>171450</xdr:colOff>
      <xdr:row>54</xdr:row>
      <xdr:rowOff>133350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1207750" y="9189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161925</xdr:rowOff>
    </xdr:from>
    <xdr:ext cx="595630" cy="23812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669270" y="905065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96520</xdr:rowOff>
    </xdr:from>
    <xdr:to>
      <xdr:col>89</xdr:col>
      <xdr:colOff>171450</xdr:colOff>
      <xdr:row>52</xdr:row>
      <xdr:rowOff>96520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207750" y="8817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125730</xdr:rowOff>
    </xdr:from>
    <xdr:ext cx="595630" cy="23939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669270" y="8679180"/>
          <a:ext cx="5956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60325</xdr:rowOff>
    </xdr:from>
    <xdr:to>
      <xdr:col>89</xdr:col>
      <xdr:colOff>171450</xdr:colOff>
      <xdr:row>50</xdr:row>
      <xdr:rowOff>60325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1207750" y="8446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88900</xdr:rowOff>
    </xdr:from>
    <xdr:ext cx="595630" cy="23749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669270" y="830707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52070</xdr:rowOff>
    </xdr:from>
    <xdr:ext cx="595630" cy="23749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669270" y="79349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78740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1207750" y="80746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39370</xdr:rowOff>
    </xdr:from>
    <xdr:to>
      <xdr:col>85</xdr:col>
      <xdr:colOff>126365</xdr:colOff>
      <xdr:row>57</xdr:row>
      <xdr:rowOff>103505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698345" y="8425180"/>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106680</xdr:rowOff>
    </xdr:from>
    <xdr:ext cx="534670" cy="23685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4744700" y="9665970"/>
          <a:ext cx="5346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103505</xdr:rowOff>
    </xdr:from>
    <xdr:to>
      <xdr:col>86</xdr:col>
      <xdr:colOff>25400</xdr:colOff>
      <xdr:row>57</xdr:row>
      <xdr:rowOff>103505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611350" y="9662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48</xdr:row>
      <xdr:rowOff>151765</xdr:rowOff>
    </xdr:from>
    <xdr:ext cx="598805" cy="245110"/>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4744700" y="8202295"/>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202,906</a:t>
          </a:r>
          <a:endParaRPr kumimoji="1" lang="ja-JP" altLang="en-US" sz="1000" b="1">
            <a:latin typeface="ＭＳ Ｐゴシック"/>
          </a:endParaRPr>
        </a:p>
      </xdr:txBody>
    </xdr:sp>
    <xdr:clientData/>
  </xdr:oneCellAnchor>
  <xdr:twoCellAnchor>
    <xdr:from>
      <xdr:col>85</xdr:col>
      <xdr:colOff>38100</xdr:colOff>
      <xdr:row>50</xdr:row>
      <xdr:rowOff>39370</xdr:rowOff>
    </xdr:from>
    <xdr:to>
      <xdr:col>86</xdr:col>
      <xdr:colOff>25400</xdr:colOff>
      <xdr:row>50</xdr:row>
      <xdr:rowOff>39370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611350" y="8425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160655</xdr:rowOff>
    </xdr:from>
    <xdr:to>
      <xdr:col>85</xdr:col>
      <xdr:colOff>127000</xdr:colOff>
      <xdr:row>57</xdr:row>
      <xdr:rowOff>46990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938250" y="9552305"/>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83185</xdr:rowOff>
    </xdr:from>
    <xdr:ext cx="534670" cy="24320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4744700" y="9139555"/>
          <a:ext cx="53467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60960</xdr:rowOff>
    </xdr:from>
    <xdr:to>
      <xdr:col>85</xdr:col>
      <xdr:colOff>171450</xdr:colOff>
      <xdr:row>55</xdr:row>
      <xdr:rowOff>159385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649450" y="928497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145415</xdr:rowOff>
    </xdr:from>
    <xdr:to>
      <xdr:col>81</xdr:col>
      <xdr:colOff>50800</xdr:colOff>
      <xdr:row>56</xdr:row>
      <xdr:rowOff>160655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144500" y="9537065"/>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24765</xdr:rowOff>
    </xdr:from>
    <xdr:to>
      <xdr:col>81</xdr:col>
      <xdr:colOff>101600</xdr:colOff>
      <xdr:row>55</xdr:row>
      <xdr:rowOff>122555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887450" y="9248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137795</xdr:rowOff>
    </xdr:from>
    <xdr:ext cx="523875" cy="24257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709015" y="9026525"/>
          <a:ext cx="5238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145415</xdr:rowOff>
    </xdr:from>
    <xdr:to>
      <xdr:col>76</xdr:col>
      <xdr:colOff>114300</xdr:colOff>
      <xdr:row>57</xdr:row>
      <xdr:rowOff>74295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344400" y="9537065"/>
          <a:ext cx="8001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37465</xdr:rowOff>
    </xdr:from>
    <xdr:to>
      <xdr:col>76</xdr:col>
      <xdr:colOff>165100</xdr:colOff>
      <xdr:row>55</xdr:row>
      <xdr:rowOff>133985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093700" y="926147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149860</xdr:rowOff>
    </xdr:from>
    <xdr:ext cx="534670" cy="24701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896215" y="903859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74295</xdr:rowOff>
    </xdr:from>
    <xdr:to>
      <xdr:col>71</xdr:col>
      <xdr:colOff>171450</xdr:colOff>
      <xdr:row>57</xdr:row>
      <xdr:rowOff>107315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1537950" y="9633585"/>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133350</xdr:rowOff>
    </xdr:from>
    <xdr:to>
      <xdr:col>72</xdr:col>
      <xdr:colOff>38100</xdr:colOff>
      <xdr:row>56</xdr:row>
      <xdr:rowOff>67310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299950" y="9357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82550</xdr:rowOff>
    </xdr:from>
    <xdr:ext cx="523875" cy="24257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102465" y="9138920"/>
          <a:ext cx="5238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142240</xdr:rowOff>
    </xdr:from>
    <xdr:to>
      <xdr:col>67</xdr:col>
      <xdr:colOff>101600</xdr:colOff>
      <xdr:row>56</xdr:row>
      <xdr:rowOff>74930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1487150" y="93662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91440</xdr:rowOff>
    </xdr:from>
    <xdr:ext cx="523875" cy="24384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1308715" y="9147810"/>
          <a:ext cx="52387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76200</xdr:rowOff>
    </xdr:from>
    <xdr:ext cx="762000" cy="2457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52880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76200</xdr:rowOff>
    </xdr:from>
    <xdr:ext cx="751205" cy="2457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7668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76200</xdr:rowOff>
    </xdr:from>
    <xdr:ext cx="762000" cy="2457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9730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76200</xdr:rowOff>
    </xdr:from>
    <xdr:ext cx="762000" cy="2457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1729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76200</xdr:rowOff>
    </xdr:from>
    <xdr:ext cx="751205" cy="2457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13665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161925</xdr:rowOff>
    </xdr:from>
    <xdr:to>
      <xdr:col>85</xdr:col>
      <xdr:colOff>171450</xdr:colOff>
      <xdr:row>57</xdr:row>
      <xdr:rowOff>94615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649450" y="955357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56</xdr:row>
      <xdr:rowOff>80010</xdr:rowOff>
    </xdr:from>
    <xdr:ext cx="534670" cy="24828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4744700" y="947166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111760</xdr:rowOff>
    </xdr:from>
    <xdr:to>
      <xdr:col>81</xdr:col>
      <xdr:colOff>101600</xdr:colOff>
      <xdr:row>57</xdr:row>
      <xdr:rowOff>44450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887450" y="9503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36830</xdr:rowOff>
    </xdr:from>
    <xdr:ext cx="523875" cy="24384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709015" y="9596120"/>
          <a:ext cx="52387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95885</xdr:rowOff>
    </xdr:from>
    <xdr:to>
      <xdr:col>76</xdr:col>
      <xdr:colOff>165100</xdr:colOff>
      <xdr:row>57</xdr:row>
      <xdr:rowOff>29845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0937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20955</xdr:rowOff>
    </xdr:from>
    <xdr:ext cx="534670" cy="24511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896215" y="958024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26035</xdr:rowOff>
    </xdr:from>
    <xdr:to>
      <xdr:col>72</xdr:col>
      <xdr:colOff>38100</xdr:colOff>
      <xdr:row>57</xdr:row>
      <xdr:rowOff>123825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299950" y="95853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114935</xdr:rowOff>
    </xdr:from>
    <xdr:ext cx="523875" cy="24701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02465" y="9674225"/>
          <a:ext cx="5238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59055</xdr:rowOff>
    </xdr:from>
    <xdr:to>
      <xdr:col>67</xdr:col>
      <xdr:colOff>101600</xdr:colOff>
      <xdr:row>57</xdr:row>
      <xdr:rowOff>156210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1487150" y="96183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147955</xdr:rowOff>
    </xdr:from>
    <xdr:ext cx="523875" cy="24320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308715" y="9707245"/>
          <a:ext cx="5238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54610</xdr:rowOff>
    </xdr:from>
    <xdr:to>
      <xdr:col>89</xdr:col>
      <xdr:colOff>171450</xdr:colOff>
      <xdr:row>65</xdr:row>
      <xdr:rowOff>30480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1207750" y="106197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54610</xdr:rowOff>
    </xdr:from>
    <xdr:to>
      <xdr:col>74</xdr:col>
      <xdr:colOff>0</xdr:colOff>
      <xdr:row>66</xdr:row>
      <xdr:rowOff>133350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315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85090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1315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54610</xdr:rowOff>
    </xdr:from>
    <xdr:to>
      <xdr:col>79</xdr:col>
      <xdr:colOff>63500</xdr:colOff>
      <xdr:row>66</xdr:row>
      <xdr:rowOff>133350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2364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85090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2364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54610</xdr:rowOff>
    </xdr:from>
    <xdr:to>
      <xdr:col>85</xdr:col>
      <xdr:colOff>63500</xdr:colOff>
      <xdr:row>66</xdr:row>
      <xdr:rowOff>133350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2651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85090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2651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78740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1207750" y="114274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336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169650" y="112414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78740</xdr:rowOff>
    </xdr:from>
    <xdr:to>
      <xdr:col>89</xdr:col>
      <xdr:colOff>171450</xdr:colOff>
      <xdr:row>81</xdr:row>
      <xdr:rowOff>78740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1207750" y="1366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133350</xdr:rowOff>
    </xdr:from>
    <xdr:to>
      <xdr:col>89</xdr:col>
      <xdr:colOff>171450</xdr:colOff>
      <xdr:row>78</xdr:row>
      <xdr:rowOff>133350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1207750" y="132130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161925</xdr:rowOff>
    </xdr:from>
    <xdr:ext cx="238125" cy="23812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0977880" y="1307401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24130</xdr:rowOff>
    </xdr:from>
    <xdr:to>
      <xdr:col>89</xdr:col>
      <xdr:colOff>171450</xdr:colOff>
      <xdr:row>76</xdr:row>
      <xdr:rowOff>24130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1207750" y="127685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52070</xdr:rowOff>
    </xdr:from>
    <xdr:ext cx="595630" cy="23749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669270" y="1262888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78740</xdr:rowOff>
    </xdr:from>
    <xdr:to>
      <xdr:col>89</xdr:col>
      <xdr:colOff>171450</xdr:colOff>
      <xdr:row>73</xdr:row>
      <xdr:rowOff>78740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207750" y="123202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106680</xdr:rowOff>
    </xdr:from>
    <xdr:ext cx="595630" cy="23685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669270" y="12180570"/>
          <a:ext cx="59563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133350</xdr:rowOff>
    </xdr:from>
    <xdr:to>
      <xdr:col>89</xdr:col>
      <xdr:colOff>171450</xdr:colOff>
      <xdr:row>70</xdr:row>
      <xdr:rowOff>133350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207750" y="118719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161925</xdr:rowOff>
    </xdr:from>
    <xdr:ext cx="595630" cy="23812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669270" y="11732895"/>
          <a:ext cx="59563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52070</xdr:rowOff>
    </xdr:from>
    <xdr:ext cx="595630" cy="23749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669270" y="112877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78740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1207750" y="114274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86995</xdr:rowOff>
    </xdr:from>
    <xdr:to>
      <xdr:col>85</xdr:col>
      <xdr:colOff>126365</xdr:colOff>
      <xdr:row>78</xdr:row>
      <xdr:rowOff>133350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698345" y="12160885"/>
          <a:ext cx="127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141605</xdr:rowOff>
    </xdr:from>
    <xdr:ext cx="249555" cy="24066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4744700" y="13221335"/>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133350</xdr:rowOff>
    </xdr:from>
    <xdr:to>
      <xdr:col>86</xdr:col>
      <xdr:colOff>25400</xdr:colOff>
      <xdr:row>78</xdr:row>
      <xdr:rowOff>133350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611350" y="13213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71</xdr:row>
      <xdr:rowOff>36195</xdr:rowOff>
    </xdr:from>
    <xdr:ext cx="598805" cy="23939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4744700" y="11942445"/>
          <a:ext cx="59880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235,751</a:t>
          </a:r>
          <a:endParaRPr kumimoji="1" lang="ja-JP" altLang="en-US" sz="1000" b="1">
            <a:latin typeface="ＭＳ Ｐゴシック"/>
          </a:endParaRPr>
        </a:p>
      </xdr:txBody>
    </xdr:sp>
    <xdr:clientData/>
  </xdr:oneCellAnchor>
  <xdr:twoCellAnchor>
    <xdr:from>
      <xdr:col>85</xdr:col>
      <xdr:colOff>38100</xdr:colOff>
      <xdr:row>72</xdr:row>
      <xdr:rowOff>86995</xdr:rowOff>
    </xdr:from>
    <xdr:to>
      <xdr:col>86</xdr:col>
      <xdr:colOff>25400</xdr:colOff>
      <xdr:row>72</xdr:row>
      <xdr:rowOff>86995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611350" y="12160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133350</xdr:rowOff>
    </xdr:from>
    <xdr:to>
      <xdr:col>85</xdr:col>
      <xdr:colOff>127000</xdr:colOff>
      <xdr:row>78</xdr:row>
      <xdr:rowOff>133350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938250" y="1321308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61595</xdr:rowOff>
    </xdr:from>
    <xdr:ext cx="534670" cy="246380"/>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4744700" y="12973685"/>
          <a:ext cx="534670" cy="2463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40005</xdr:rowOff>
    </xdr:from>
    <xdr:to>
      <xdr:col>85</xdr:col>
      <xdr:colOff>171450</xdr:colOff>
      <xdr:row>78</xdr:row>
      <xdr:rowOff>137795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649450" y="1311973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78</xdr:row>
      <xdr:rowOff>133350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144500" y="132130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28575</xdr:rowOff>
    </xdr:from>
    <xdr:to>
      <xdr:col>81</xdr:col>
      <xdr:colOff>101600</xdr:colOff>
      <xdr:row>78</xdr:row>
      <xdr:rowOff>125095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887450" y="131083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140335</xdr:rowOff>
    </xdr:from>
    <xdr:ext cx="523875" cy="23685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709015" y="12884785"/>
          <a:ext cx="52387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133350</xdr:rowOff>
    </xdr:from>
    <xdr:to>
      <xdr:col>76</xdr:col>
      <xdr:colOff>114300</xdr:colOff>
      <xdr:row>78</xdr:row>
      <xdr:rowOff>133350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344400" y="132130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29845</xdr:rowOff>
    </xdr:from>
    <xdr:to>
      <xdr:col>76</xdr:col>
      <xdr:colOff>165100</xdr:colOff>
      <xdr:row>78</xdr:row>
      <xdr:rowOff>127000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093700" y="131095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142875</xdr:rowOff>
    </xdr:from>
    <xdr:ext cx="534670" cy="23939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896215" y="12887325"/>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133350</xdr:rowOff>
    </xdr:from>
    <xdr:to>
      <xdr:col>71</xdr:col>
      <xdr:colOff>171450</xdr:colOff>
      <xdr:row>78</xdr:row>
      <xdr:rowOff>133350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1537950" y="132130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29845</xdr:rowOff>
    </xdr:from>
    <xdr:to>
      <xdr:col>72</xdr:col>
      <xdr:colOff>38100</xdr:colOff>
      <xdr:row>78</xdr:row>
      <xdr:rowOff>127000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299950" y="1310957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142875</xdr:rowOff>
    </xdr:from>
    <xdr:ext cx="523875" cy="23939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102465" y="12887325"/>
          <a:ext cx="52387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38100</xdr:rowOff>
    </xdr:from>
    <xdr:to>
      <xdr:col>67</xdr:col>
      <xdr:colOff>101600</xdr:colOff>
      <xdr:row>78</xdr:row>
      <xdr:rowOff>134620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1487150" y="131178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150495</xdr:rowOff>
    </xdr:from>
    <xdr:ext cx="523875" cy="2463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308715" y="12894945"/>
          <a:ext cx="5238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76200</xdr:rowOff>
    </xdr:from>
    <xdr:ext cx="762000" cy="2457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52880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76200</xdr:rowOff>
    </xdr:from>
    <xdr:ext cx="751205" cy="2457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7668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76200</xdr:rowOff>
    </xdr:from>
    <xdr:ext cx="762000" cy="2457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9730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76200</xdr:rowOff>
    </xdr:from>
    <xdr:ext cx="762000" cy="2457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172950" y="136588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76200</xdr:rowOff>
    </xdr:from>
    <xdr:ext cx="751205" cy="2457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1366500" y="136588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85090</xdr:rowOff>
    </xdr:from>
    <xdr:to>
      <xdr:col>85</xdr:col>
      <xdr:colOff>171450</xdr:colOff>
      <xdr:row>79</xdr:row>
      <xdr:rowOff>17780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649450" y="1316482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19685</xdr:rowOff>
    </xdr:from>
    <xdr:ext cx="249555" cy="245110"/>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4744700" y="13099415"/>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85090</xdr:rowOff>
    </xdr:from>
    <xdr:to>
      <xdr:col>81</xdr:col>
      <xdr:colOff>101600</xdr:colOff>
      <xdr:row>79</xdr:row>
      <xdr:rowOff>17780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887450" y="131648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38760" cy="24193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832840" y="1325753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85090</xdr:rowOff>
    </xdr:from>
    <xdr:to>
      <xdr:col>76</xdr:col>
      <xdr:colOff>165100</xdr:colOff>
      <xdr:row>79</xdr:row>
      <xdr:rowOff>17780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093700" y="131648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79</xdr:row>
      <xdr:rowOff>10160</xdr:rowOff>
    </xdr:from>
    <xdr:ext cx="249555" cy="24193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030200" y="132575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85090</xdr:rowOff>
    </xdr:from>
    <xdr:to>
      <xdr:col>72</xdr:col>
      <xdr:colOff>38100</xdr:colOff>
      <xdr:row>79</xdr:row>
      <xdr:rowOff>17780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299950" y="131648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38760" cy="24193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226290" y="1325753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85090</xdr:rowOff>
    </xdr:from>
    <xdr:to>
      <xdr:col>67</xdr:col>
      <xdr:colOff>101600</xdr:colOff>
      <xdr:row>79</xdr:row>
      <xdr:rowOff>17780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1487150" y="131648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38760" cy="24193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432540" y="1325753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54610</xdr:rowOff>
    </xdr:from>
    <xdr:to>
      <xdr:col>89</xdr:col>
      <xdr:colOff>171450</xdr:colOff>
      <xdr:row>85</xdr:row>
      <xdr:rowOff>30480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1207750" y="139725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54610</xdr:rowOff>
    </xdr:from>
    <xdr:to>
      <xdr:col>74</xdr:col>
      <xdr:colOff>0</xdr:colOff>
      <xdr:row>86</xdr:row>
      <xdr:rowOff>133350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1315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85090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1315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54610</xdr:rowOff>
    </xdr:from>
    <xdr:to>
      <xdr:col>79</xdr:col>
      <xdr:colOff>63500</xdr:colOff>
      <xdr:row>86</xdr:row>
      <xdr:rowOff>133350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2364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85090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2364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54610</xdr:rowOff>
    </xdr:from>
    <xdr:to>
      <xdr:col>85</xdr:col>
      <xdr:colOff>63500</xdr:colOff>
      <xdr:row>86</xdr:row>
      <xdr:rowOff>133350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2651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85090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2651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336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169650" y="14594205"/>
          <a:ext cx="349885"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8125" cy="24892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977880" y="164566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4892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669270" y="159994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4892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669270" y="155422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133350</xdr:rowOff>
    </xdr:from>
    <xdr:to>
      <xdr:col>89</xdr:col>
      <xdr:colOff>171450</xdr:colOff>
      <xdr:row>90</xdr:row>
      <xdr:rowOff>133350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207750" y="152247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161925</xdr:rowOff>
    </xdr:from>
    <xdr:ext cx="595630" cy="24193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669270" y="1508569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52070</xdr:rowOff>
    </xdr:from>
    <xdr:ext cx="595630" cy="23749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669270" y="14640560"/>
          <a:ext cx="59563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2540</xdr:rowOff>
    </xdr:from>
    <xdr:to>
      <xdr:col>85</xdr:col>
      <xdr:colOff>126365</xdr:colOff>
      <xdr:row>98</xdr:row>
      <xdr:rowOff>109220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698345" y="152615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113030</xdr:rowOff>
    </xdr:from>
    <xdr:ext cx="469900" cy="259080"/>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4744700" y="16572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109220</xdr:rowOff>
    </xdr:from>
    <xdr:to>
      <xdr:col>86</xdr:col>
      <xdr:colOff>25400</xdr:colOff>
      <xdr:row>98</xdr:row>
      <xdr:rowOff>109220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611350" y="16568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114935</xdr:rowOff>
    </xdr:from>
    <xdr:ext cx="598805" cy="24828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4744700" y="1503870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292,460</a:t>
          </a:r>
          <a:endParaRPr kumimoji="1" lang="ja-JP" altLang="en-US" sz="1000" b="1">
            <a:latin typeface="ＭＳ Ｐゴシック"/>
          </a:endParaRPr>
        </a:p>
      </xdr:txBody>
    </xdr:sp>
    <xdr:clientData/>
  </xdr:oneCellAnchor>
  <xdr:twoCellAnchor>
    <xdr:from>
      <xdr:col>85</xdr:col>
      <xdr:colOff>38100</xdr:colOff>
      <xdr:row>91</xdr:row>
      <xdr:rowOff>2540</xdr:rowOff>
    </xdr:from>
    <xdr:to>
      <xdr:col>86</xdr:col>
      <xdr:colOff>25400</xdr:colOff>
      <xdr:row>91</xdr:row>
      <xdr:rowOff>2540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611350" y="15261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43815</xdr:rowOff>
    </xdr:from>
    <xdr:to>
      <xdr:col>85</xdr:col>
      <xdr:colOff>127000</xdr:colOff>
      <xdr:row>97</xdr:row>
      <xdr:rowOff>77470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938250" y="1633156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71120</xdr:rowOff>
    </xdr:from>
    <xdr:ext cx="534670" cy="259080"/>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4744700" y="16015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48260</xdr:rowOff>
    </xdr:from>
    <xdr:to>
      <xdr:col>85</xdr:col>
      <xdr:colOff>171450</xdr:colOff>
      <xdr:row>96</xdr:row>
      <xdr:rowOff>149860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649450" y="161645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77470</xdr:rowOff>
    </xdr:from>
    <xdr:to>
      <xdr:col>81</xdr:col>
      <xdr:colOff>50800</xdr:colOff>
      <xdr:row>97</xdr:row>
      <xdr:rowOff>95885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144500" y="1636522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99695</xdr:rowOff>
    </xdr:from>
    <xdr:to>
      <xdr:col>81</xdr:col>
      <xdr:colOff>101600</xdr:colOff>
      <xdr:row>97</xdr:row>
      <xdr:rowOff>29845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887450" y="1621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46355</xdr:rowOff>
    </xdr:from>
    <xdr:ext cx="52387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709015" y="159912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95885</xdr:rowOff>
    </xdr:from>
    <xdr:to>
      <xdr:col>76</xdr:col>
      <xdr:colOff>114300</xdr:colOff>
      <xdr:row>97</xdr:row>
      <xdr:rowOff>105410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344400" y="1638363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104140</xdr:rowOff>
    </xdr:from>
    <xdr:to>
      <xdr:col>76</xdr:col>
      <xdr:colOff>165100</xdr:colOff>
      <xdr:row>97</xdr:row>
      <xdr:rowOff>34290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093700" y="162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50800</xdr:rowOff>
    </xdr:from>
    <xdr:ext cx="53467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896215" y="1599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103505</xdr:rowOff>
    </xdr:from>
    <xdr:to>
      <xdr:col>71</xdr:col>
      <xdr:colOff>171450</xdr:colOff>
      <xdr:row>97</xdr:row>
      <xdr:rowOff>105410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1537950" y="1639125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299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35560</xdr:rowOff>
    </xdr:from>
    <xdr:ext cx="52387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102465" y="159804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88265</xdr:rowOff>
    </xdr:from>
    <xdr:to>
      <xdr:col>67</xdr:col>
      <xdr:colOff>101600</xdr:colOff>
      <xdr:row>97</xdr:row>
      <xdr:rowOff>18415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1487150" y="162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34925</xdr:rowOff>
    </xdr:from>
    <xdr:ext cx="523875"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308715" y="159797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1205"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7668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120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1366500" y="170535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164465</xdr:rowOff>
    </xdr:from>
    <xdr:to>
      <xdr:col>85</xdr:col>
      <xdr:colOff>171450</xdr:colOff>
      <xdr:row>97</xdr:row>
      <xdr:rowOff>94615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649450" y="162807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143510</xdr:rowOff>
    </xdr:from>
    <xdr:ext cx="534670" cy="251460"/>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4744700" y="16259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26670</xdr:rowOff>
    </xdr:from>
    <xdr:to>
      <xdr:col>81</xdr:col>
      <xdr:colOff>101600</xdr:colOff>
      <xdr:row>97</xdr:row>
      <xdr:rowOff>128270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88745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119380</xdr:rowOff>
    </xdr:from>
    <xdr:ext cx="52387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709015" y="164071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45085</xdr:rowOff>
    </xdr:from>
    <xdr:to>
      <xdr:col>76</xdr:col>
      <xdr:colOff>165100</xdr:colOff>
      <xdr:row>97</xdr:row>
      <xdr:rowOff>146685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093700" y="16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137795</xdr:rowOff>
    </xdr:from>
    <xdr:ext cx="53467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896215" y="1642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54610</xdr:rowOff>
    </xdr:from>
    <xdr:to>
      <xdr:col>72</xdr:col>
      <xdr:colOff>38100</xdr:colOff>
      <xdr:row>97</xdr:row>
      <xdr:rowOff>156210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299950" y="16342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147320</xdr:rowOff>
    </xdr:from>
    <xdr:ext cx="52387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102465" y="16435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52705</xdr:rowOff>
    </xdr:from>
    <xdr:to>
      <xdr:col>67</xdr:col>
      <xdr:colOff>101600</xdr:colOff>
      <xdr:row>97</xdr:row>
      <xdr:rowOff>154940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148715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145415</xdr:rowOff>
    </xdr:from>
    <xdr:ext cx="523875" cy="24955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1308715" y="1643316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54610</xdr:rowOff>
    </xdr:from>
    <xdr:to>
      <xdr:col>120</xdr:col>
      <xdr:colOff>114300</xdr:colOff>
      <xdr:row>25</xdr:row>
      <xdr:rowOff>30480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64592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54610</xdr:rowOff>
    </xdr:from>
    <xdr:to>
      <xdr:col>104</xdr:col>
      <xdr:colOff>127000</xdr:colOff>
      <xdr:row>26</xdr:row>
      <xdr:rowOff>133350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6586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85090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6586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54610</xdr:rowOff>
    </xdr:from>
    <xdr:to>
      <xdr:col>110</xdr:col>
      <xdr:colOff>0</xdr:colOff>
      <xdr:row>26</xdr:row>
      <xdr:rowOff>133350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74879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85090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74879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54610</xdr:rowOff>
    </xdr:from>
    <xdr:to>
      <xdr:col>116</xdr:col>
      <xdr:colOff>0</xdr:colOff>
      <xdr:row>26</xdr:row>
      <xdr:rowOff>133350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5166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85090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5166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78740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4592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39090" cy="21336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440150" y="45358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78740</xdr:rowOff>
    </xdr:from>
    <xdr:to>
      <xdr:col>120</xdr:col>
      <xdr:colOff>114300</xdr:colOff>
      <xdr:row>41</xdr:row>
      <xdr:rowOff>78740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64592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41910</xdr:rowOff>
    </xdr:from>
    <xdr:to>
      <xdr:col>120</xdr:col>
      <xdr:colOff>114300</xdr:colOff>
      <xdr:row>39</xdr:row>
      <xdr:rowOff>41910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6459200" y="6583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71120</xdr:rowOff>
    </xdr:from>
    <xdr:ext cx="238125" cy="23939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248380" y="6445250"/>
          <a:ext cx="23812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34290</xdr:rowOff>
    </xdr:from>
    <xdr:ext cx="456565" cy="23939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6048990" y="6073140"/>
          <a:ext cx="4565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133350</xdr:rowOff>
    </xdr:from>
    <xdr:to>
      <xdr:col>120</xdr:col>
      <xdr:colOff>114300</xdr:colOff>
      <xdr:row>34</xdr:row>
      <xdr:rowOff>133350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459200" y="58369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161925</xdr:rowOff>
    </xdr:from>
    <xdr:ext cx="531495" cy="23812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984855" y="5697855"/>
          <a:ext cx="53149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96520</xdr:rowOff>
    </xdr:from>
    <xdr:to>
      <xdr:col>120</xdr:col>
      <xdr:colOff>114300</xdr:colOff>
      <xdr:row>32</xdr:row>
      <xdr:rowOff>96520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459200" y="5464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125730</xdr:rowOff>
    </xdr:from>
    <xdr:ext cx="531495" cy="23939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984855" y="5326380"/>
          <a:ext cx="53149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60325</xdr:rowOff>
    </xdr:from>
    <xdr:to>
      <xdr:col>120</xdr:col>
      <xdr:colOff>114300</xdr:colOff>
      <xdr:row>30</xdr:row>
      <xdr:rowOff>60325</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459200" y="5093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88900</xdr:rowOff>
    </xdr:from>
    <xdr:ext cx="531495" cy="23749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984855" y="495427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52070</xdr:rowOff>
    </xdr:from>
    <xdr:ext cx="531495" cy="23749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984855" y="4582160"/>
          <a:ext cx="53149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78740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64592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12700</xdr:rowOff>
    </xdr:from>
    <xdr:to>
      <xdr:col>116</xdr:col>
      <xdr:colOff>62865</xdr:colOff>
      <xdr:row>39</xdr:row>
      <xdr:rowOff>41910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19949795" y="521335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9555" cy="238760"/>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0002500" y="6589395"/>
          <a:ext cx="24955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41910</xdr:rowOff>
    </xdr:from>
    <xdr:to>
      <xdr:col>116</xdr:col>
      <xdr:colOff>152400</xdr:colOff>
      <xdr:row>39</xdr:row>
      <xdr:rowOff>41910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881850" y="6583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534670" cy="23939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0002500" y="4991100"/>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18,416</a:t>
          </a:r>
          <a:endParaRPr kumimoji="1" lang="ja-JP" altLang="en-US" sz="1000" b="1">
            <a:latin typeface="ＭＳ Ｐゴシック"/>
          </a:endParaRPr>
        </a:p>
      </xdr:txBody>
    </xdr:sp>
    <xdr:clientData/>
  </xdr:oneCellAnchor>
  <xdr:twoCellAnchor>
    <xdr:from>
      <xdr:col>115</xdr:col>
      <xdr:colOff>165100</xdr:colOff>
      <xdr:row>31</xdr:row>
      <xdr:rowOff>12700</xdr:rowOff>
    </xdr:from>
    <xdr:to>
      <xdr:col>116</xdr:col>
      <xdr:colOff>152400</xdr:colOff>
      <xdr:row>31</xdr:row>
      <xdr:rowOff>12700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881850" y="5213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41910</xdr:rowOff>
    </xdr:from>
    <xdr:to>
      <xdr:col>116</xdr:col>
      <xdr:colOff>63500</xdr:colOff>
      <xdr:row>39</xdr:row>
      <xdr:rowOff>41910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202400" y="65836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131445</xdr:rowOff>
    </xdr:from>
    <xdr:ext cx="378460" cy="2457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0002500" y="6337935"/>
          <a:ext cx="37846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109855</xdr:rowOff>
    </xdr:from>
    <xdr:to>
      <xdr:col>116</xdr:col>
      <xdr:colOff>114300</xdr:colOff>
      <xdr:row>39</xdr:row>
      <xdr:rowOff>42545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900900" y="64839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171450</xdr:colOff>
      <xdr:row>39</xdr:row>
      <xdr:rowOff>41910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395950" y="65836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133985</xdr:rowOff>
    </xdr:from>
    <xdr:to>
      <xdr:col>112</xdr:col>
      <xdr:colOff>38100</xdr:colOff>
      <xdr:row>39</xdr:row>
      <xdr:rowOff>67945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157950" y="6508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83185</xdr:rowOff>
    </xdr:from>
    <xdr:ext cx="378460" cy="24320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030950" y="6289675"/>
          <a:ext cx="37846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41910</xdr:rowOff>
    </xdr:from>
    <xdr:to>
      <xdr:col>107</xdr:col>
      <xdr:colOff>50800</xdr:colOff>
      <xdr:row>39</xdr:row>
      <xdr:rowOff>41910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7602200" y="65836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132715</xdr:rowOff>
    </xdr:from>
    <xdr:to>
      <xdr:col>107</xdr:col>
      <xdr:colOff>101600</xdr:colOff>
      <xdr:row>39</xdr:row>
      <xdr:rowOff>66675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34515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82550</xdr:rowOff>
    </xdr:from>
    <xdr:ext cx="378460" cy="24257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225770" y="6289040"/>
          <a:ext cx="3784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41910</xdr:rowOff>
    </xdr:from>
    <xdr:to>
      <xdr:col>102</xdr:col>
      <xdr:colOff>114300</xdr:colOff>
      <xdr:row>39</xdr:row>
      <xdr:rowOff>41910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6802100" y="65836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131445</xdr:rowOff>
    </xdr:from>
    <xdr:to>
      <xdr:col>102</xdr:col>
      <xdr:colOff>165100</xdr:colOff>
      <xdr:row>39</xdr:row>
      <xdr:rowOff>64770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7551400" y="65055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80645</xdr:rowOff>
    </xdr:from>
    <xdr:ext cx="378460" cy="24828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432020" y="628713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113665</xdr:rowOff>
    </xdr:from>
    <xdr:to>
      <xdr:col>98</xdr:col>
      <xdr:colOff>38100</xdr:colOff>
      <xdr:row>39</xdr:row>
      <xdr:rowOff>47625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6757650" y="6487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61595</xdr:rowOff>
    </xdr:from>
    <xdr:ext cx="378460" cy="2463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6630650" y="6268085"/>
          <a:ext cx="3784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76200</xdr:rowOff>
    </xdr:from>
    <xdr:ext cx="762000" cy="2457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7802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76200</xdr:rowOff>
    </xdr:from>
    <xdr:ext cx="762000" cy="2457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0309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76200</xdr:rowOff>
    </xdr:from>
    <xdr:ext cx="751205" cy="2457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224500" y="69532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76200</xdr:rowOff>
    </xdr:from>
    <xdr:ext cx="762000" cy="2457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4307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76200</xdr:rowOff>
    </xdr:from>
    <xdr:ext cx="762000" cy="2457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6630650" y="69532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158750</xdr:rowOff>
    </xdr:from>
    <xdr:to>
      <xdr:col>116</xdr:col>
      <xdr:colOff>114300</xdr:colOff>
      <xdr:row>39</xdr:row>
      <xdr:rowOff>91440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900900" y="6532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89535</xdr:rowOff>
    </xdr:from>
    <xdr:ext cx="249555" cy="23939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0002500" y="6463665"/>
          <a:ext cx="2495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158750</xdr:rowOff>
    </xdr:from>
    <xdr:to>
      <xdr:col>112</xdr:col>
      <xdr:colOff>38100</xdr:colOff>
      <xdr:row>39</xdr:row>
      <xdr:rowOff>91440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157950" y="65328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82550</xdr:rowOff>
    </xdr:from>
    <xdr:ext cx="238760" cy="24257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084290" y="66243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158750</xdr:rowOff>
    </xdr:from>
    <xdr:to>
      <xdr:col>107</xdr:col>
      <xdr:colOff>101600</xdr:colOff>
      <xdr:row>39</xdr:row>
      <xdr:rowOff>91440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345150" y="6532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82550</xdr:rowOff>
    </xdr:from>
    <xdr:ext cx="238760" cy="24257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90540" y="66243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158750</xdr:rowOff>
    </xdr:from>
    <xdr:to>
      <xdr:col>102</xdr:col>
      <xdr:colOff>165100</xdr:colOff>
      <xdr:row>39</xdr:row>
      <xdr:rowOff>91440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7551400" y="6532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82550</xdr:rowOff>
    </xdr:from>
    <xdr:ext cx="249555" cy="24257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7487900" y="6624320"/>
          <a:ext cx="24955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158750</xdr:rowOff>
    </xdr:from>
    <xdr:to>
      <xdr:col>98</xdr:col>
      <xdr:colOff>38100</xdr:colOff>
      <xdr:row>39</xdr:row>
      <xdr:rowOff>91440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6757650" y="65328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82550</xdr:rowOff>
    </xdr:from>
    <xdr:ext cx="238760" cy="24257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6683990" y="6624320"/>
          <a:ext cx="2387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54610</xdr:rowOff>
    </xdr:from>
    <xdr:to>
      <xdr:col>120</xdr:col>
      <xdr:colOff>114300</xdr:colOff>
      <xdr:row>45</xdr:row>
      <xdr:rowOff>30480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64592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54610</xdr:rowOff>
    </xdr:from>
    <xdr:to>
      <xdr:col>104</xdr:col>
      <xdr:colOff>127000</xdr:colOff>
      <xdr:row>46</xdr:row>
      <xdr:rowOff>133350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6586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85090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6586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54610</xdr:rowOff>
    </xdr:from>
    <xdr:to>
      <xdr:col>110</xdr:col>
      <xdr:colOff>0</xdr:colOff>
      <xdr:row>46</xdr:row>
      <xdr:rowOff>133350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74879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85090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74879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54610</xdr:rowOff>
    </xdr:from>
    <xdr:to>
      <xdr:col>116</xdr:col>
      <xdr:colOff>0</xdr:colOff>
      <xdr:row>46</xdr:row>
      <xdr:rowOff>133350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5166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85090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5166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78740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64592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39090" cy="21336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6440150" y="7888605"/>
          <a:ext cx="33909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78740</xdr:rowOff>
    </xdr:from>
    <xdr:to>
      <xdr:col>120</xdr:col>
      <xdr:colOff>114300</xdr:colOff>
      <xdr:row>61</xdr:row>
      <xdr:rowOff>78740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64592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133350</xdr:rowOff>
    </xdr:from>
    <xdr:to>
      <xdr:col>120</xdr:col>
      <xdr:colOff>114300</xdr:colOff>
      <xdr:row>54</xdr:row>
      <xdr:rowOff>133350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6459200" y="9189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161925</xdr:rowOff>
    </xdr:from>
    <xdr:ext cx="238125" cy="23812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6248380" y="9050655"/>
          <a:ext cx="23812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52070</xdr:rowOff>
    </xdr:from>
    <xdr:ext cx="238125" cy="23749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6248380" y="7934960"/>
          <a:ext cx="238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78740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64592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133350</xdr:rowOff>
    </xdr:from>
    <xdr:to>
      <xdr:col>116</xdr:col>
      <xdr:colOff>62865</xdr:colOff>
      <xdr:row>54</xdr:row>
      <xdr:rowOff>133350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949795" y="918972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4193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000250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133350</xdr:rowOff>
    </xdr:from>
    <xdr:to>
      <xdr:col>116</xdr:col>
      <xdr:colOff>152400</xdr:colOff>
      <xdr:row>54</xdr:row>
      <xdr:rowOff>133350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9881850" y="9189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4193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0002500" y="889889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133350</xdr:rowOff>
    </xdr:from>
    <xdr:to>
      <xdr:col>116</xdr:col>
      <xdr:colOff>152400</xdr:colOff>
      <xdr:row>54</xdr:row>
      <xdr:rowOff>133350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881850" y="9189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133350</xdr:rowOff>
    </xdr:from>
    <xdr:to>
      <xdr:col>116</xdr:col>
      <xdr:colOff>63500</xdr:colOff>
      <xdr:row>54</xdr:row>
      <xdr:rowOff>133350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202400" y="91897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64135</xdr:rowOff>
    </xdr:from>
    <xdr:ext cx="249555" cy="243840"/>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0002500" y="9120505"/>
          <a:ext cx="249555"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85090</xdr:rowOff>
    </xdr:from>
    <xdr:to>
      <xdr:col>116</xdr:col>
      <xdr:colOff>114300</xdr:colOff>
      <xdr:row>55</xdr:row>
      <xdr:rowOff>17780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90090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133350</xdr:rowOff>
    </xdr:from>
    <xdr:to>
      <xdr:col>111</xdr:col>
      <xdr:colOff>171450</xdr:colOff>
      <xdr:row>54</xdr:row>
      <xdr:rowOff>133350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395950" y="91897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85090</xdr:rowOff>
    </xdr:from>
    <xdr:to>
      <xdr:col>112</xdr:col>
      <xdr:colOff>38100</xdr:colOff>
      <xdr:row>55</xdr:row>
      <xdr:rowOff>17780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157950" y="91414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760" cy="24193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084290" y="923417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133350</xdr:rowOff>
    </xdr:from>
    <xdr:to>
      <xdr:col>107</xdr:col>
      <xdr:colOff>50800</xdr:colOff>
      <xdr:row>54</xdr:row>
      <xdr:rowOff>133350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7602200" y="91897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85090</xdr:rowOff>
    </xdr:from>
    <xdr:to>
      <xdr:col>107</xdr:col>
      <xdr:colOff>101600</xdr:colOff>
      <xdr:row>55</xdr:row>
      <xdr:rowOff>17780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34515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8760" cy="24193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90540" y="923417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133350</xdr:rowOff>
    </xdr:from>
    <xdr:to>
      <xdr:col>102</xdr:col>
      <xdr:colOff>114300</xdr:colOff>
      <xdr:row>54</xdr:row>
      <xdr:rowOff>133350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6802100" y="91897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85090</xdr:rowOff>
    </xdr:from>
    <xdr:to>
      <xdr:col>102</xdr:col>
      <xdr:colOff>165100</xdr:colOff>
      <xdr:row>55</xdr:row>
      <xdr:rowOff>17780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7551400" y="9141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4193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487900" y="923417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85090</xdr:rowOff>
    </xdr:from>
    <xdr:to>
      <xdr:col>98</xdr:col>
      <xdr:colOff>38100</xdr:colOff>
      <xdr:row>55</xdr:row>
      <xdr:rowOff>17780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6757650" y="91414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760" cy="24193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6683990" y="9234170"/>
          <a:ext cx="2387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76200</xdr:rowOff>
    </xdr:from>
    <xdr:ext cx="762000" cy="2457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7802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76200</xdr:rowOff>
    </xdr:from>
    <xdr:ext cx="762000" cy="2457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0309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76200</xdr:rowOff>
    </xdr:from>
    <xdr:ext cx="751205" cy="2457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224500" y="10306050"/>
          <a:ext cx="7512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76200</xdr:rowOff>
    </xdr:from>
    <xdr:ext cx="762000" cy="2457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4307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76200</xdr:rowOff>
    </xdr:from>
    <xdr:ext cx="762000" cy="2457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6630650" y="103060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85090</xdr:rowOff>
    </xdr:from>
    <xdr:to>
      <xdr:col>116</xdr:col>
      <xdr:colOff>114300</xdr:colOff>
      <xdr:row>55</xdr:row>
      <xdr:rowOff>17780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90090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118745</xdr:rowOff>
    </xdr:from>
    <xdr:ext cx="249555" cy="24193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0002500" y="900747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85090</xdr:rowOff>
    </xdr:from>
    <xdr:to>
      <xdr:col>112</xdr:col>
      <xdr:colOff>38100</xdr:colOff>
      <xdr:row>55</xdr:row>
      <xdr:rowOff>17780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157950" y="914146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34290</xdr:rowOff>
    </xdr:from>
    <xdr:ext cx="238760" cy="23939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084290" y="8923020"/>
          <a:ext cx="2387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85090</xdr:rowOff>
    </xdr:from>
    <xdr:to>
      <xdr:col>107</xdr:col>
      <xdr:colOff>101600</xdr:colOff>
      <xdr:row>55</xdr:row>
      <xdr:rowOff>17780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34515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34290</xdr:rowOff>
    </xdr:from>
    <xdr:ext cx="238760" cy="23939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290540" y="8923020"/>
          <a:ext cx="2387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85090</xdr:rowOff>
    </xdr:from>
    <xdr:to>
      <xdr:col>102</xdr:col>
      <xdr:colOff>165100</xdr:colOff>
      <xdr:row>55</xdr:row>
      <xdr:rowOff>17780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7551400" y="91414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34290</xdr:rowOff>
    </xdr:from>
    <xdr:ext cx="249555" cy="23939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7487900" y="8923020"/>
          <a:ext cx="24955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85090</xdr:rowOff>
    </xdr:from>
    <xdr:to>
      <xdr:col>98</xdr:col>
      <xdr:colOff>38100</xdr:colOff>
      <xdr:row>55</xdr:row>
      <xdr:rowOff>17780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6757650" y="914146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34290</xdr:rowOff>
    </xdr:from>
    <xdr:ext cx="238760" cy="23939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6683990" y="8923020"/>
          <a:ext cx="2387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令和3年度の目的別の住民</a:t>
          </a:r>
          <a:r>
            <a:rPr kumimoji="1" lang="en-US" altLang="ja-JP" sz="1300">
              <a:latin typeface="ＭＳ Ｐゴシック"/>
              <a:ea typeface="ＭＳ Ｐゴシック"/>
            </a:rPr>
            <a:t>1</a:t>
          </a:r>
          <a:r>
            <a:rPr kumimoji="1" lang="ja-JP" altLang="en-US" sz="1300">
              <a:latin typeface="ＭＳ Ｐゴシック"/>
              <a:ea typeface="ＭＳ Ｐゴシック"/>
            </a:rPr>
            <a:t>人あたりのコストは、すべてにおいて類似団体平均を下回っている。その中で、民生費は各種福祉事業の充実及び高齢化の進行等により大幅に増加しており、今後も増加していくと考えられる。</a:t>
          </a:r>
        </a:p>
        <a:p>
          <a:r>
            <a:rPr kumimoji="1" lang="ja-JP" altLang="en-US" sz="1300">
              <a:latin typeface="ＭＳ Ｐゴシック"/>
              <a:ea typeface="ＭＳ Ｐゴシック"/>
            </a:rPr>
            <a:t>また、土木費も昨年度と比較して増加したが、これは三宅１号線道路整備事業等の事業費の増加が要因となっている。全ての事業において継続して事務事業の整理・合理化や内部管理経費等の見直しを行うことにより、更なるコスト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3年度の実質単年度収支は、歳入歳出差引額の増加により、前年度に引き続き黒字となっている。今後も事務事業の整理・合理化や内部管理経費等の見直しを行うこと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に比べて黒字額が減少している。令和3年度は公共下水道事業特別会計において赤字が生じたが、これは公営企業会計への移行に伴う打ち切り決算の実施により、決算処理上一時的に資金不足が発生したためである。国民健康保険特別会計については前年度に比べて実質収支額が　円減少し、介護保険特別会計では　円増加している。　</a:t>
          </a:r>
        </a:p>
        <a:p>
          <a:r>
            <a:rPr kumimoji="1" lang="ja-JP" altLang="en-US" sz="1400">
              <a:latin typeface="ＭＳ ゴシック"/>
              <a:ea typeface="ＭＳ ゴシック"/>
            </a:rPr>
            <a:t>　今後も三宅町全体で黒字の状態を継続するためにも、歳入財源の確保と歳出の抑制に努めていく。</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8" name="凡例9">
          <a:extLst>
            <a:ext uri="{FF2B5EF4-FFF2-40B4-BE49-F238E27FC236}">
              <a16:creationId xmlns:a16="http://schemas.microsoft.com/office/drawing/2014/main" id="{00000000-0008-0000-0900-000012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19" name="凡例10">
          <a:extLst>
            <a:ext uri="{FF2B5EF4-FFF2-40B4-BE49-F238E27FC236}">
              <a16:creationId xmlns:a16="http://schemas.microsoft.com/office/drawing/2014/main" id="{00000000-0008-0000-0900-000013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39" t="s">
        <v>137</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2"/>
      <c r="DK1" s="2"/>
      <c r="DL1" s="2"/>
      <c r="DM1" s="2"/>
      <c r="DN1" s="2"/>
      <c r="DO1" s="2"/>
    </row>
    <row r="2" spans="1:119" ht="24" x14ac:dyDescent="0.15">
      <c r="B2" s="3" t="s">
        <v>139</v>
      </c>
      <c r="C2" s="3"/>
      <c r="D2" s="10"/>
    </row>
    <row r="3" spans="1:119" ht="18.75" customHeight="1" x14ac:dyDescent="0.15">
      <c r="A3" s="2"/>
      <c r="B3" s="483" t="s">
        <v>141</v>
      </c>
      <c r="C3" s="484"/>
      <c r="D3" s="484"/>
      <c r="E3" s="485"/>
      <c r="F3" s="485"/>
      <c r="G3" s="485"/>
      <c r="H3" s="485"/>
      <c r="I3" s="485"/>
      <c r="J3" s="485"/>
      <c r="K3" s="485"/>
      <c r="L3" s="485" t="s">
        <v>67</v>
      </c>
      <c r="M3" s="485"/>
      <c r="N3" s="485"/>
      <c r="O3" s="485"/>
      <c r="P3" s="485"/>
      <c r="Q3" s="485"/>
      <c r="R3" s="492"/>
      <c r="S3" s="492"/>
      <c r="T3" s="492"/>
      <c r="U3" s="492"/>
      <c r="V3" s="493"/>
      <c r="W3" s="343" t="s">
        <v>145</v>
      </c>
      <c r="X3" s="344"/>
      <c r="Y3" s="344"/>
      <c r="Z3" s="344"/>
      <c r="AA3" s="344"/>
      <c r="AB3" s="484"/>
      <c r="AC3" s="492" t="s">
        <v>148</v>
      </c>
      <c r="AD3" s="344"/>
      <c r="AE3" s="344"/>
      <c r="AF3" s="344"/>
      <c r="AG3" s="344"/>
      <c r="AH3" s="344"/>
      <c r="AI3" s="344"/>
      <c r="AJ3" s="344"/>
      <c r="AK3" s="344"/>
      <c r="AL3" s="345"/>
      <c r="AM3" s="343" t="s">
        <v>149</v>
      </c>
      <c r="AN3" s="344"/>
      <c r="AO3" s="344"/>
      <c r="AP3" s="344"/>
      <c r="AQ3" s="344"/>
      <c r="AR3" s="344"/>
      <c r="AS3" s="344"/>
      <c r="AT3" s="344"/>
      <c r="AU3" s="344"/>
      <c r="AV3" s="344"/>
      <c r="AW3" s="344"/>
      <c r="AX3" s="345"/>
      <c r="AY3" s="340" t="s">
        <v>6</v>
      </c>
      <c r="AZ3" s="341"/>
      <c r="BA3" s="341"/>
      <c r="BB3" s="341"/>
      <c r="BC3" s="341"/>
      <c r="BD3" s="341"/>
      <c r="BE3" s="341"/>
      <c r="BF3" s="341"/>
      <c r="BG3" s="341"/>
      <c r="BH3" s="341"/>
      <c r="BI3" s="341"/>
      <c r="BJ3" s="341"/>
      <c r="BK3" s="341"/>
      <c r="BL3" s="341"/>
      <c r="BM3" s="342"/>
      <c r="BN3" s="343" t="s">
        <v>154</v>
      </c>
      <c r="BO3" s="344"/>
      <c r="BP3" s="344"/>
      <c r="BQ3" s="344"/>
      <c r="BR3" s="344"/>
      <c r="BS3" s="344"/>
      <c r="BT3" s="344"/>
      <c r="BU3" s="345"/>
      <c r="BV3" s="343" t="s">
        <v>12</v>
      </c>
      <c r="BW3" s="344"/>
      <c r="BX3" s="344"/>
      <c r="BY3" s="344"/>
      <c r="BZ3" s="344"/>
      <c r="CA3" s="344"/>
      <c r="CB3" s="344"/>
      <c r="CC3" s="345"/>
      <c r="CD3" s="340" t="s">
        <v>6</v>
      </c>
      <c r="CE3" s="341"/>
      <c r="CF3" s="341"/>
      <c r="CG3" s="341"/>
      <c r="CH3" s="341"/>
      <c r="CI3" s="341"/>
      <c r="CJ3" s="341"/>
      <c r="CK3" s="341"/>
      <c r="CL3" s="341"/>
      <c r="CM3" s="341"/>
      <c r="CN3" s="341"/>
      <c r="CO3" s="341"/>
      <c r="CP3" s="341"/>
      <c r="CQ3" s="341"/>
      <c r="CR3" s="341"/>
      <c r="CS3" s="342"/>
      <c r="CT3" s="343" t="s">
        <v>155</v>
      </c>
      <c r="CU3" s="344"/>
      <c r="CV3" s="344"/>
      <c r="CW3" s="344"/>
      <c r="CX3" s="344"/>
      <c r="CY3" s="344"/>
      <c r="CZ3" s="344"/>
      <c r="DA3" s="345"/>
      <c r="DB3" s="343" t="s">
        <v>157</v>
      </c>
      <c r="DC3" s="344"/>
      <c r="DD3" s="344"/>
      <c r="DE3" s="344"/>
      <c r="DF3" s="344"/>
      <c r="DG3" s="344"/>
      <c r="DH3" s="344"/>
      <c r="DI3" s="345"/>
    </row>
    <row r="4" spans="1:119" ht="18.75" customHeight="1" x14ac:dyDescent="0.15">
      <c r="A4" s="2"/>
      <c r="B4" s="486"/>
      <c r="C4" s="487"/>
      <c r="D4" s="487"/>
      <c r="E4" s="488"/>
      <c r="F4" s="488"/>
      <c r="G4" s="488"/>
      <c r="H4" s="488"/>
      <c r="I4" s="488"/>
      <c r="J4" s="488"/>
      <c r="K4" s="488"/>
      <c r="L4" s="488"/>
      <c r="M4" s="488"/>
      <c r="N4" s="488"/>
      <c r="O4" s="488"/>
      <c r="P4" s="488"/>
      <c r="Q4" s="488"/>
      <c r="R4" s="494"/>
      <c r="S4" s="494"/>
      <c r="T4" s="494"/>
      <c r="U4" s="494"/>
      <c r="V4" s="495"/>
      <c r="W4" s="498"/>
      <c r="X4" s="477"/>
      <c r="Y4" s="477"/>
      <c r="Z4" s="477"/>
      <c r="AA4" s="477"/>
      <c r="AB4" s="487"/>
      <c r="AC4" s="494"/>
      <c r="AD4" s="477"/>
      <c r="AE4" s="477"/>
      <c r="AF4" s="477"/>
      <c r="AG4" s="477"/>
      <c r="AH4" s="477"/>
      <c r="AI4" s="477"/>
      <c r="AJ4" s="477"/>
      <c r="AK4" s="477"/>
      <c r="AL4" s="501"/>
      <c r="AM4" s="499"/>
      <c r="AN4" s="500"/>
      <c r="AO4" s="500"/>
      <c r="AP4" s="500"/>
      <c r="AQ4" s="500"/>
      <c r="AR4" s="500"/>
      <c r="AS4" s="500"/>
      <c r="AT4" s="500"/>
      <c r="AU4" s="500"/>
      <c r="AV4" s="500"/>
      <c r="AW4" s="500"/>
      <c r="AX4" s="502"/>
      <c r="AY4" s="346" t="s">
        <v>158</v>
      </c>
      <c r="AZ4" s="347"/>
      <c r="BA4" s="347"/>
      <c r="BB4" s="347"/>
      <c r="BC4" s="347"/>
      <c r="BD4" s="347"/>
      <c r="BE4" s="347"/>
      <c r="BF4" s="347"/>
      <c r="BG4" s="347"/>
      <c r="BH4" s="347"/>
      <c r="BI4" s="347"/>
      <c r="BJ4" s="347"/>
      <c r="BK4" s="347"/>
      <c r="BL4" s="347"/>
      <c r="BM4" s="348"/>
      <c r="BN4" s="349">
        <v>4393979</v>
      </c>
      <c r="BO4" s="350"/>
      <c r="BP4" s="350"/>
      <c r="BQ4" s="350"/>
      <c r="BR4" s="350"/>
      <c r="BS4" s="350"/>
      <c r="BT4" s="350"/>
      <c r="BU4" s="351"/>
      <c r="BV4" s="349">
        <v>5172340</v>
      </c>
      <c r="BW4" s="350"/>
      <c r="BX4" s="350"/>
      <c r="BY4" s="350"/>
      <c r="BZ4" s="350"/>
      <c r="CA4" s="350"/>
      <c r="CB4" s="350"/>
      <c r="CC4" s="351"/>
      <c r="CD4" s="352" t="s">
        <v>160</v>
      </c>
      <c r="CE4" s="353"/>
      <c r="CF4" s="353"/>
      <c r="CG4" s="353"/>
      <c r="CH4" s="353"/>
      <c r="CI4" s="353"/>
      <c r="CJ4" s="353"/>
      <c r="CK4" s="353"/>
      <c r="CL4" s="353"/>
      <c r="CM4" s="353"/>
      <c r="CN4" s="353"/>
      <c r="CO4" s="353"/>
      <c r="CP4" s="353"/>
      <c r="CQ4" s="353"/>
      <c r="CR4" s="353"/>
      <c r="CS4" s="354"/>
      <c r="CT4" s="355">
        <v>8.8000000000000007</v>
      </c>
      <c r="CU4" s="356"/>
      <c r="CV4" s="356"/>
      <c r="CW4" s="356"/>
      <c r="CX4" s="356"/>
      <c r="CY4" s="356"/>
      <c r="CZ4" s="356"/>
      <c r="DA4" s="357"/>
      <c r="DB4" s="355">
        <v>6.5</v>
      </c>
      <c r="DC4" s="356"/>
      <c r="DD4" s="356"/>
      <c r="DE4" s="356"/>
      <c r="DF4" s="356"/>
      <c r="DG4" s="356"/>
      <c r="DH4" s="356"/>
      <c r="DI4" s="357"/>
    </row>
    <row r="5" spans="1:119" ht="18.75" customHeight="1" x14ac:dyDescent="0.15">
      <c r="A5" s="2"/>
      <c r="B5" s="489"/>
      <c r="C5" s="490"/>
      <c r="D5" s="490"/>
      <c r="E5" s="491"/>
      <c r="F5" s="491"/>
      <c r="G5" s="491"/>
      <c r="H5" s="491"/>
      <c r="I5" s="491"/>
      <c r="J5" s="491"/>
      <c r="K5" s="491"/>
      <c r="L5" s="491"/>
      <c r="M5" s="491"/>
      <c r="N5" s="491"/>
      <c r="O5" s="491"/>
      <c r="P5" s="491"/>
      <c r="Q5" s="491"/>
      <c r="R5" s="496"/>
      <c r="S5" s="496"/>
      <c r="T5" s="496"/>
      <c r="U5" s="496"/>
      <c r="V5" s="497"/>
      <c r="W5" s="499"/>
      <c r="X5" s="500"/>
      <c r="Y5" s="500"/>
      <c r="Z5" s="500"/>
      <c r="AA5" s="500"/>
      <c r="AB5" s="490"/>
      <c r="AC5" s="496"/>
      <c r="AD5" s="500"/>
      <c r="AE5" s="500"/>
      <c r="AF5" s="500"/>
      <c r="AG5" s="500"/>
      <c r="AH5" s="500"/>
      <c r="AI5" s="500"/>
      <c r="AJ5" s="500"/>
      <c r="AK5" s="500"/>
      <c r="AL5" s="502"/>
      <c r="AM5" s="358" t="s">
        <v>161</v>
      </c>
      <c r="AN5" s="359"/>
      <c r="AO5" s="359"/>
      <c r="AP5" s="359"/>
      <c r="AQ5" s="359"/>
      <c r="AR5" s="359"/>
      <c r="AS5" s="359"/>
      <c r="AT5" s="360"/>
      <c r="AU5" s="361" t="s">
        <v>76</v>
      </c>
      <c r="AV5" s="362"/>
      <c r="AW5" s="362"/>
      <c r="AX5" s="362"/>
      <c r="AY5" s="363" t="s">
        <v>150</v>
      </c>
      <c r="AZ5" s="364"/>
      <c r="BA5" s="364"/>
      <c r="BB5" s="364"/>
      <c r="BC5" s="364"/>
      <c r="BD5" s="364"/>
      <c r="BE5" s="364"/>
      <c r="BF5" s="364"/>
      <c r="BG5" s="364"/>
      <c r="BH5" s="364"/>
      <c r="BI5" s="364"/>
      <c r="BJ5" s="364"/>
      <c r="BK5" s="364"/>
      <c r="BL5" s="364"/>
      <c r="BM5" s="365"/>
      <c r="BN5" s="366">
        <v>4168603</v>
      </c>
      <c r="BO5" s="367"/>
      <c r="BP5" s="367"/>
      <c r="BQ5" s="367"/>
      <c r="BR5" s="367"/>
      <c r="BS5" s="367"/>
      <c r="BT5" s="367"/>
      <c r="BU5" s="368"/>
      <c r="BV5" s="366">
        <v>4955431</v>
      </c>
      <c r="BW5" s="367"/>
      <c r="BX5" s="367"/>
      <c r="BY5" s="367"/>
      <c r="BZ5" s="367"/>
      <c r="CA5" s="367"/>
      <c r="CB5" s="367"/>
      <c r="CC5" s="368"/>
      <c r="CD5" s="369" t="s">
        <v>163</v>
      </c>
      <c r="CE5" s="370"/>
      <c r="CF5" s="370"/>
      <c r="CG5" s="370"/>
      <c r="CH5" s="370"/>
      <c r="CI5" s="370"/>
      <c r="CJ5" s="370"/>
      <c r="CK5" s="370"/>
      <c r="CL5" s="370"/>
      <c r="CM5" s="370"/>
      <c r="CN5" s="370"/>
      <c r="CO5" s="370"/>
      <c r="CP5" s="370"/>
      <c r="CQ5" s="370"/>
      <c r="CR5" s="370"/>
      <c r="CS5" s="371"/>
      <c r="CT5" s="372">
        <v>80.7</v>
      </c>
      <c r="CU5" s="373"/>
      <c r="CV5" s="373"/>
      <c r="CW5" s="373"/>
      <c r="CX5" s="373"/>
      <c r="CY5" s="373"/>
      <c r="CZ5" s="373"/>
      <c r="DA5" s="374"/>
      <c r="DB5" s="372">
        <v>86.1</v>
      </c>
      <c r="DC5" s="373"/>
      <c r="DD5" s="373"/>
      <c r="DE5" s="373"/>
      <c r="DF5" s="373"/>
      <c r="DG5" s="373"/>
      <c r="DH5" s="373"/>
      <c r="DI5" s="374"/>
    </row>
    <row r="6" spans="1:119" ht="18.75" customHeight="1" x14ac:dyDescent="0.15">
      <c r="A6" s="2"/>
      <c r="B6" s="503" t="s">
        <v>165</v>
      </c>
      <c r="C6" s="504"/>
      <c r="D6" s="504"/>
      <c r="E6" s="505"/>
      <c r="F6" s="505"/>
      <c r="G6" s="505"/>
      <c r="H6" s="505"/>
      <c r="I6" s="505"/>
      <c r="J6" s="505"/>
      <c r="K6" s="505"/>
      <c r="L6" s="505" t="s">
        <v>168</v>
      </c>
      <c r="M6" s="505"/>
      <c r="N6" s="505"/>
      <c r="O6" s="505"/>
      <c r="P6" s="505"/>
      <c r="Q6" s="505"/>
      <c r="R6" s="509"/>
      <c r="S6" s="509"/>
      <c r="T6" s="509"/>
      <c r="U6" s="509"/>
      <c r="V6" s="510"/>
      <c r="W6" s="513" t="s">
        <v>170</v>
      </c>
      <c r="X6" s="514"/>
      <c r="Y6" s="514"/>
      <c r="Z6" s="514"/>
      <c r="AA6" s="514"/>
      <c r="AB6" s="504"/>
      <c r="AC6" s="517" t="s">
        <v>171</v>
      </c>
      <c r="AD6" s="518"/>
      <c r="AE6" s="518"/>
      <c r="AF6" s="518"/>
      <c r="AG6" s="518"/>
      <c r="AH6" s="518"/>
      <c r="AI6" s="518"/>
      <c r="AJ6" s="518"/>
      <c r="AK6" s="518"/>
      <c r="AL6" s="519"/>
      <c r="AM6" s="358" t="s">
        <v>80</v>
      </c>
      <c r="AN6" s="359"/>
      <c r="AO6" s="359"/>
      <c r="AP6" s="359"/>
      <c r="AQ6" s="359"/>
      <c r="AR6" s="359"/>
      <c r="AS6" s="359"/>
      <c r="AT6" s="360"/>
      <c r="AU6" s="361" t="s">
        <v>76</v>
      </c>
      <c r="AV6" s="362"/>
      <c r="AW6" s="362"/>
      <c r="AX6" s="362"/>
      <c r="AY6" s="363" t="s">
        <v>175</v>
      </c>
      <c r="AZ6" s="364"/>
      <c r="BA6" s="364"/>
      <c r="BB6" s="364"/>
      <c r="BC6" s="364"/>
      <c r="BD6" s="364"/>
      <c r="BE6" s="364"/>
      <c r="BF6" s="364"/>
      <c r="BG6" s="364"/>
      <c r="BH6" s="364"/>
      <c r="BI6" s="364"/>
      <c r="BJ6" s="364"/>
      <c r="BK6" s="364"/>
      <c r="BL6" s="364"/>
      <c r="BM6" s="365"/>
      <c r="BN6" s="366">
        <v>225376</v>
      </c>
      <c r="BO6" s="367"/>
      <c r="BP6" s="367"/>
      <c r="BQ6" s="367"/>
      <c r="BR6" s="367"/>
      <c r="BS6" s="367"/>
      <c r="BT6" s="367"/>
      <c r="BU6" s="368"/>
      <c r="BV6" s="366">
        <v>216909</v>
      </c>
      <c r="BW6" s="367"/>
      <c r="BX6" s="367"/>
      <c r="BY6" s="367"/>
      <c r="BZ6" s="367"/>
      <c r="CA6" s="367"/>
      <c r="CB6" s="367"/>
      <c r="CC6" s="368"/>
      <c r="CD6" s="369" t="s">
        <v>176</v>
      </c>
      <c r="CE6" s="370"/>
      <c r="CF6" s="370"/>
      <c r="CG6" s="370"/>
      <c r="CH6" s="370"/>
      <c r="CI6" s="370"/>
      <c r="CJ6" s="370"/>
      <c r="CK6" s="370"/>
      <c r="CL6" s="370"/>
      <c r="CM6" s="370"/>
      <c r="CN6" s="370"/>
      <c r="CO6" s="370"/>
      <c r="CP6" s="370"/>
      <c r="CQ6" s="370"/>
      <c r="CR6" s="370"/>
      <c r="CS6" s="371"/>
      <c r="CT6" s="375">
        <v>83.1</v>
      </c>
      <c r="CU6" s="376"/>
      <c r="CV6" s="376"/>
      <c r="CW6" s="376"/>
      <c r="CX6" s="376"/>
      <c r="CY6" s="376"/>
      <c r="CZ6" s="376"/>
      <c r="DA6" s="377"/>
      <c r="DB6" s="375">
        <v>89</v>
      </c>
      <c r="DC6" s="376"/>
      <c r="DD6" s="376"/>
      <c r="DE6" s="376"/>
      <c r="DF6" s="376"/>
      <c r="DG6" s="376"/>
      <c r="DH6" s="376"/>
      <c r="DI6" s="377"/>
    </row>
    <row r="7" spans="1:119" ht="18.75" customHeight="1" x14ac:dyDescent="0.15">
      <c r="A7" s="2"/>
      <c r="B7" s="486"/>
      <c r="C7" s="487"/>
      <c r="D7" s="487"/>
      <c r="E7" s="488"/>
      <c r="F7" s="488"/>
      <c r="G7" s="488"/>
      <c r="H7" s="488"/>
      <c r="I7" s="488"/>
      <c r="J7" s="488"/>
      <c r="K7" s="488"/>
      <c r="L7" s="488"/>
      <c r="M7" s="488"/>
      <c r="N7" s="488"/>
      <c r="O7" s="488"/>
      <c r="P7" s="488"/>
      <c r="Q7" s="488"/>
      <c r="R7" s="494"/>
      <c r="S7" s="494"/>
      <c r="T7" s="494"/>
      <c r="U7" s="494"/>
      <c r="V7" s="495"/>
      <c r="W7" s="498"/>
      <c r="X7" s="477"/>
      <c r="Y7" s="477"/>
      <c r="Z7" s="477"/>
      <c r="AA7" s="477"/>
      <c r="AB7" s="487"/>
      <c r="AC7" s="520"/>
      <c r="AD7" s="476"/>
      <c r="AE7" s="476"/>
      <c r="AF7" s="476"/>
      <c r="AG7" s="476"/>
      <c r="AH7" s="476"/>
      <c r="AI7" s="476"/>
      <c r="AJ7" s="476"/>
      <c r="AK7" s="476"/>
      <c r="AL7" s="521"/>
      <c r="AM7" s="358" t="s">
        <v>177</v>
      </c>
      <c r="AN7" s="359"/>
      <c r="AO7" s="359"/>
      <c r="AP7" s="359"/>
      <c r="AQ7" s="359"/>
      <c r="AR7" s="359"/>
      <c r="AS7" s="359"/>
      <c r="AT7" s="360"/>
      <c r="AU7" s="361" t="s">
        <v>76</v>
      </c>
      <c r="AV7" s="362"/>
      <c r="AW7" s="362"/>
      <c r="AX7" s="362"/>
      <c r="AY7" s="363" t="s">
        <v>178</v>
      </c>
      <c r="AZ7" s="364"/>
      <c r="BA7" s="364"/>
      <c r="BB7" s="364"/>
      <c r="BC7" s="364"/>
      <c r="BD7" s="364"/>
      <c r="BE7" s="364"/>
      <c r="BF7" s="364"/>
      <c r="BG7" s="364"/>
      <c r="BH7" s="364"/>
      <c r="BI7" s="364"/>
      <c r="BJ7" s="364"/>
      <c r="BK7" s="364"/>
      <c r="BL7" s="364"/>
      <c r="BM7" s="365"/>
      <c r="BN7" s="366">
        <v>730</v>
      </c>
      <c r="BO7" s="367"/>
      <c r="BP7" s="367"/>
      <c r="BQ7" s="367"/>
      <c r="BR7" s="367"/>
      <c r="BS7" s="367"/>
      <c r="BT7" s="367"/>
      <c r="BU7" s="368"/>
      <c r="BV7" s="366">
        <v>66414</v>
      </c>
      <c r="BW7" s="367"/>
      <c r="BX7" s="367"/>
      <c r="BY7" s="367"/>
      <c r="BZ7" s="367"/>
      <c r="CA7" s="367"/>
      <c r="CB7" s="367"/>
      <c r="CC7" s="368"/>
      <c r="CD7" s="369" t="s">
        <v>179</v>
      </c>
      <c r="CE7" s="370"/>
      <c r="CF7" s="370"/>
      <c r="CG7" s="370"/>
      <c r="CH7" s="370"/>
      <c r="CI7" s="370"/>
      <c r="CJ7" s="370"/>
      <c r="CK7" s="370"/>
      <c r="CL7" s="370"/>
      <c r="CM7" s="370"/>
      <c r="CN7" s="370"/>
      <c r="CO7" s="370"/>
      <c r="CP7" s="370"/>
      <c r="CQ7" s="370"/>
      <c r="CR7" s="370"/>
      <c r="CS7" s="371"/>
      <c r="CT7" s="366">
        <v>2557699</v>
      </c>
      <c r="CU7" s="367"/>
      <c r="CV7" s="367"/>
      <c r="CW7" s="367"/>
      <c r="CX7" s="367"/>
      <c r="CY7" s="367"/>
      <c r="CZ7" s="367"/>
      <c r="DA7" s="368"/>
      <c r="DB7" s="366">
        <v>2319635</v>
      </c>
      <c r="DC7" s="367"/>
      <c r="DD7" s="367"/>
      <c r="DE7" s="367"/>
      <c r="DF7" s="367"/>
      <c r="DG7" s="367"/>
      <c r="DH7" s="367"/>
      <c r="DI7" s="368"/>
    </row>
    <row r="8" spans="1:119" ht="18.75" customHeight="1" x14ac:dyDescent="0.15">
      <c r="A8" s="2"/>
      <c r="B8" s="506"/>
      <c r="C8" s="507"/>
      <c r="D8" s="507"/>
      <c r="E8" s="508"/>
      <c r="F8" s="508"/>
      <c r="G8" s="508"/>
      <c r="H8" s="508"/>
      <c r="I8" s="508"/>
      <c r="J8" s="508"/>
      <c r="K8" s="508"/>
      <c r="L8" s="508"/>
      <c r="M8" s="508"/>
      <c r="N8" s="508"/>
      <c r="O8" s="508"/>
      <c r="P8" s="508"/>
      <c r="Q8" s="508"/>
      <c r="R8" s="511"/>
      <c r="S8" s="511"/>
      <c r="T8" s="511"/>
      <c r="U8" s="511"/>
      <c r="V8" s="512"/>
      <c r="W8" s="515"/>
      <c r="X8" s="516"/>
      <c r="Y8" s="516"/>
      <c r="Z8" s="516"/>
      <c r="AA8" s="516"/>
      <c r="AB8" s="507"/>
      <c r="AC8" s="522"/>
      <c r="AD8" s="523"/>
      <c r="AE8" s="523"/>
      <c r="AF8" s="523"/>
      <c r="AG8" s="523"/>
      <c r="AH8" s="523"/>
      <c r="AI8" s="523"/>
      <c r="AJ8" s="523"/>
      <c r="AK8" s="523"/>
      <c r="AL8" s="524"/>
      <c r="AM8" s="358" t="s">
        <v>181</v>
      </c>
      <c r="AN8" s="359"/>
      <c r="AO8" s="359"/>
      <c r="AP8" s="359"/>
      <c r="AQ8" s="359"/>
      <c r="AR8" s="359"/>
      <c r="AS8" s="359"/>
      <c r="AT8" s="360"/>
      <c r="AU8" s="361" t="s">
        <v>184</v>
      </c>
      <c r="AV8" s="362"/>
      <c r="AW8" s="362"/>
      <c r="AX8" s="362"/>
      <c r="AY8" s="363" t="s">
        <v>185</v>
      </c>
      <c r="AZ8" s="364"/>
      <c r="BA8" s="364"/>
      <c r="BB8" s="364"/>
      <c r="BC8" s="364"/>
      <c r="BD8" s="364"/>
      <c r="BE8" s="364"/>
      <c r="BF8" s="364"/>
      <c r="BG8" s="364"/>
      <c r="BH8" s="364"/>
      <c r="BI8" s="364"/>
      <c r="BJ8" s="364"/>
      <c r="BK8" s="364"/>
      <c r="BL8" s="364"/>
      <c r="BM8" s="365"/>
      <c r="BN8" s="366">
        <v>224646</v>
      </c>
      <c r="BO8" s="367"/>
      <c r="BP8" s="367"/>
      <c r="BQ8" s="367"/>
      <c r="BR8" s="367"/>
      <c r="BS8" s="367"/>
      <c r="BT8" s="367"/>
      <c r="BU8" s="368"/>
      <c r="BV8" s="366">
        <v>150495</v>
      </c>
      <c r="BW8" s="367"/>
      <c r="BX8" s="367"/>
      <c r="BY8" s="367"/>
      <c r="BZ8" s="367"/>
      <c r="CA8" s="367"/>
      <c r="CB8" s="367"/>
      <c r="CC8" s="368"/>
      <c r="CD8" s="369" t="s">
        <v>186</v>
      </c>
      <c r="CE8" s="370"/>
      <c r="CF8" s="370"/>
      <c r="CG8" s="370"/>
      <c r="CH8" s="370"/>
      <c r="CI8" s="370"/>
      <c r="CJ8" s="370"/>
      <c r="CK8" s="370"/>
      <c r="CL8" s="370"/>
      <c r="CM8" s="370"/>
      <c r="CN8" s="370"/>
      <c r="CO8" s="370"/>
      <c r="CP8" s="370"/>
      <c r="CQ8" s="370"/>
      <c r="CR8" s="370"/>
      <c r="CS8" s="371"/>
      <c r="CT8" s="378">
        <v>0.28999999999999998</v>
      </c>
      <c r="CU8" s="379"/>
      <c r="CV8" s="379"/>
      <c r="CW8" s="379"/>
      <c r="CX8" s="379"/>
      <c r="CY8" s="379"/>
      <c r="CZ8" s="379"/>
      <c r="DA8" s="380"/>
      <c r="DB8" s="378">
        <v>0.31</v>
      </c>
      <c r="DC8" s="379"/>
      <c r="DD8" s="379"/>
      <c r="DE8" s="379"/>
      <c r="DF8" s="379"/>
      <c r="DG8" s="379"/>
      <c r="DH8" s="379"/>
      <c r="DI8" s="380"/>
    </row>
    <row r="9" spans="1:119" ht="18.75" customHeight="1" x14ac:dyDescent="0.15">
      <c r="A9" s="2"/>
      <c r="B9" s="340" t="s">
        <v>21</v>
      </c>
      <c r="C9" s="341"/>
      <c r="D9" s="341"/>
      <c r="E9" s="341"/>
      <c r="F9" s="341"/>
      <c r="G9" s="341"/>
      <c r="H9" s="341"/>
      <c r="I9" s="341"/>
      <c r="J9" s="341"/>
      <c r="K9" s="438"/>
      <c r="L9" s="381" t="s">
        <v>16</v>
      </c>
      <c r="M9" s="382"/>
      <c r="N9" s="382"/>
      <c r="O9" s="382"/>
      <c r="P9" s="382"/>
      <c r="Q9" s="383"/>
      <c r="R9" s="384">
        <v>6439</v>
      </c>
      <c r="S9" s="385"/>
      <c r="T9" s="385"/>
      <c r="U9" s="385"/>
      <c r="V9" s="386"/>
      <c r="W9" s="343" t="s">
        <v>188</v>
      </c>
      <c r="X9" s="344"/>
      <c r="Y9" s="344"/>
      <c r="Z9" s="344"/>
      <c r="AA9" s="344"/>
      <c r="AB9" s="344"/>
      <c r="AC9" s="344"/>
      <c r="AD9" s="344"/>
      <c r="AE9" s="344"/>
      <c r="AF9" s="344"/>
      <c r="AG9" s="344"/>
      <c r="AH9" s="344"/>
      <c r="AI9" s="344"/>
      <c r="AJ9" s="344"/>
      <c r="AK9" s="344"/>
      <c r="AL9" s="345"/>
      <c r="AM9" s="358" t="s">
        <v>189</v>
      </c>
      <c r="AN9" s="359"/>
      <c r="AO9" s="359"/>
      <c r="AP9" s="359"/>
      <c r="AQ9" s="359"/>
      <c r="AR9" s="359"/>
      <c r="AS9" s="359"/>
      <c r="AT9" s="360"/>
      <c r="AU9" s="361" t="s">
        <v>76</v>
      </c>
      <c r="AV9" s="362"/>
      <c r="AW9" s="362"/>
      <c r="AX9" s="362"/>
      <c r="AY9" s="363" t="s">
        <v>77</v>
      </c>
      <c r="AZ9" s="364"/>
      <c r="BA9" s="364"/>
      <c r="BB9" s="364"/>
      <c r="BC9" s="364"/>
      <c r="BD9" s="364"/>
      <c r="BE9" s="364"/>
      <c r="BF9" s="364"/>
      <c r="BG9" s="364"/>
      <c r="BH9" s="364"/>
      <c r="BI9" s="364"/>
      <c r="BJ9" s="364"/>
      <c r="BK9" s="364"/>
      <c r="BL9" s="364"/>
      <c r="BM9" s="365"/>
      <c r="BN9" s="366">
        <v>74151</v>
      </c>
      <c r="BO9" s="367"/>
      <c r="BP9" s="367"/>
      <c r="BQ9" s="367"/>
      <c r="BR9" s="367"/>
      <c r="BS9" s="367"/>
      <c r="BT9" s="367"/>
      <c r="BU9" s="368"/>
      <c r="BV9" s="366">
        <v>99471</v>
      </c>
      <c r="BW9" s="367"/>
      <c r="BX9" s="367"/>
      <c r="BY9" s="367"/>
      <c r="BZ9" s="367"/>
      <c r="CA9" s="367"/>
      <c r="CB9" s="367"/>
      <c r="CC9" s="368"/>
      <c r="CD9" s="369" t="s">
        <v>74</v>
      </c>
      <c r="CE9" s="370"/>
      <c r="CF9" s="370"/>
      <c r="CG9" s="370"/>
      <c r="CH9" s="370"/>
      <c r="CI9" s="370"/>
      <c r="CJ9" s="370"/>
      <c r="CK9" s="370"/>
      <c r="CL9" s="370"/>
      <c r="CM9" s="370"/>
      <c r="CN9" s="370"/>
      <c r="CO9" s="370"/>
      <c r="CP9" s="370"/>
      <c r="CQ9" s="370"/>
      <c r="CR9" s="370"/>
      <c r="CS9" s="371"/>
      <c r="CT9" s="372">
        <v>12.2</v>
      </c>
      <c r="CU9" s="373"/>
      <c r="CV9" s="373"/>
      <c r="CW9" s="373"/>
      <c r="CX9" s="373"/>
      <c r="CY9" s="373"/>
      <c r="CZ9" s="373"/>
      <c r="DA9" s="374"/>
      <c r="DB9" s="372">
        <v>12.2</v>
      </c>
      <c r="DC9" s="373"/>
      <c r="DD9" s="373"/>
      <c r="DE9" s="373"/>
      <c r="DF9" s="373"/>
      <c r="DG9" s="373"/>
      <c r="DH9" s="373"/>
      <c r="DI9" s="374"/>
    </row>
    <row r="10" spans="1:119" ht="18.75" customHeight="1" x14ac:dyDescent="0.15">
      <c r="A10" s="2"/>
      <c r="B10" s="340"/>
      <c r="C10" s="341"/>
      <c r="D10" s="341"/>
      <c r="E10" s="341"/>
      <c r="F10" s="341"/>
      <c r="G10" s="341"/>
      <c r="H10" s="341"/>
      <c r="I10" s="341"/>
      <c r="J10" s="341"/>
      <c r="K10" s="438"/>
      <c r="L10" s="387" t="s">
        <v>192</v>
      </c>
      <c r="M10" s="359"/>
      <c r="N10" s="359"/>
      <c r="O10" s="359"/>
      <c r="P10" s="359"/>
      <c r="Q10" s="360"/>
      <c r="R10" s="388">
        <v>6836</v>
      </c>
      <c r="S10" s="389"/>
      <c r="T10" s="389"/>
      <c r="U10" s="389"/>
      <c r="V10" s="390"/>
      <c r="W10" s="498"/>
      <c r="X10" s="477"/>
      <c r="Y10" s="477"/>
      <c r="Z10" s="477"/>
      <c r="AA10" s="477"/>
      <c r="AB10" s="477"/>
      <c r="AC10" s="477"/>
      <c r="AD10" s="477"/>
      <c r="AE10" s="477"/>
      <c r="AF10" s="477"/>
      <c r="AG10" s="477"/>
      <c r="AH10" s="477"/>
      <c r="AI10" s="477"/>
      <c r="AJ10" s="477"/>
      <c r="AK10" s="477"/>
      <c r="AL10" s="501"/>
      <c r="AM10" s="358" t="s">
        <v>193</v>
      </c>
      <c r="AN10" s="359"/>
      <c r="AO10" s="359"/>
      <c r="AP10" s="359"/>
      <c r="AQ10" s="359"/>
      <c r="AR10" s="359"/>
      <c r="AS10" s="359"/>
      <c r="AT10" s="360"/>
      <c r="AU10" s="361" t="s">
        <v>184</v>
      </c>
      <c r="AV10" s="362"/>
      <c r="AW10" s="362"/>
      <c r="AX10" s="362"/>
      <c r="AY10" s="363" t="s">
        <v>195</v>
      </c>
      <c r="AZ10" s="364"/>
      <c r="BA10" s="364"/>
      <c r="BB10" s="364"/>
      <c r="BC10" s="364"/>
      <c r="BD10" s="364"/>
      <c r="BE10" s="364"/>
      <c r="BF10" s="364"/>
      <c r="BG10" s="364"/>
      <c r="BH10" s="364"/>
      <c r="BI10" s="364"/>
      <c r="BJ10" s="364"/>
      <c r="BK10" s="364"/>
      <c r="BL10" s="364"/>
      <c r="BM10" s="365"/>
      <c r="BN10" s="366">
        <v>20585</v>
      </c>
      <c r="BO10" s="367"/>
      <c r="BP10" s="367"/>
      <c r="BQ10" s="367"/>
      <c r="BR10" s="367"/>
      <c r="BS10" s="367"/>
      <c r="BT10" s="367"/>
      <c r="BU10" s="368"/>
      <c r="BV10" s="366">
        <v>1011</v>
      </c>
      <c r="BW10" s="367"/>
      <c r="BX10" s="367"/>
      <c r="BY10" s="367"/>
      <c r="BZ10" s="367"/>
      <c r="CA10" s="367"/>
      <c r="CB10" s="367"/>
      <c r="CC10" s="368"/>
      <c r="CD10" s="22" t="s">
        <v>197</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40"/>
      <c r="C11" s="341"/>
      <c r="D11" s="341"/>
      <c r="E11" s="341"/>
      <c r="F11" s="341"/>
      <c r="G11" s="341"/>
      <c r="H11" s="341"/>
      <c r="I11" s="341"/>
      <c r="J11" s="341"/>
      <c r="K11" s="438"/>
      <c r="L11" s="391" t="s">
        <v>199</v>
      </c>
      <c r="M11" s="392"/>
      <c r="N11" s="392"/>
      <c r="O11" s="392"/>
      <c r="P11" s="392"/>
      <c r="Q11" s="393"/>
      <c r="R11" s="394" t="s">
        <v>200</v>
      </c>
      <c r="S11" s="395"/>
      <c r="T11" s="395"/>
      <c r="U11" s="395"/>
      <c r="V11" s="396"/>
      <c r="W11" s="498"/>
      <c r="X11" s="477"/>
      <c r="Y11" s="477"/>
      <c r="Z11" s="477"/>
      <c r="AA11" s="477"/>
      <c r="AB11" s="477"/>
      <c r="AC11" s="477"/>
      <c r="AD11" s="477"/>
      <c r="AE11" s="477"/>
      <c r="AF11" s="477"/>
      <c r="AG11" s="477"/>
      <c r="AH11" s="477"/>
      <c r="AI11" s="477"/>
      <c r="AJ11" s="477"/>
      <c r="AK11" s="477"/>
      <c r="AL11" s="501"/>
      <c r="AM11" s="358" t="s">
        <v>201</v>
      </c>
      <c r="AN11" s="359"/>
      <c r="AO11" s="359"/>
      <c r="AP11" s="359"/>
      <c r="AQ11" s="359"/>
      <c r="AR11" s="359"/>
      <c r="AS11" s="359"/>
      <c r="AT11" s="360"/>
      <c r="AU11" s="361" t="s">
        <v>76</v>
      </c>
      <c r="AV11" s="362"/>
      <c r="AW11" s="362"/>
      <c r="AX11" s="362"/>
      <c r="AY11" s="363" t="s">
        <v>202</v>
      </c>
      <c r="AZ11" s="364"/>
      <c r="BA11" s="364"/>
      <c r="BB11" s="364"/>
      <c r="BC11" s="364"/>
      <c r="BD11" s="364"/>
      <c r="BE11" s="364"/>
      <c r="BF11" s="364"/>
      <c r="BG11" s="364"/>
      <c r="BH11" s="364"/>
      <c r="BI11" s="364"/>
      <c r="BJ11" s="364"/>
      <c r="BK11" s="364"/>
      <c r="BL11" s="364"/>
      <c r="BM11" s="365"/>
      <c r="BN11" s="366">
        <v>0</v>
      </c>
      <c r="BO11" s="367"/>
      <c r="BP11" s="367"/>
      <c r="BQ11" s="367"/>
      <c r="BR11" s="367"/>
      <c r="BS11" s="367"/>
      <c r="BT11" s="367"/>
      <c r="BU11" s="368"/>
      <c r="BV11" s="366">
        <v>0</v>
      </c>
      <c r="BW11" s="367"/>
      <c r="BX11" s="367"/>
      <c r="BY11" s="367"/>
      <c r="BZ11" s="367"/>
      <c r="CA11" s="367"/>
      <c r="CB11" s="367"/>
      <c r="CC11" s="368"/>
      <c r="CD11" s="369" t="s">
        <v>205</v>
      </c>
      <c r="CE11" s="370"/>
      <c r="CF11" s="370"/>
      <c r="CG11" s="370"/>
      <c r="CH11" s="370"/>
      <c r="CI11" s="370"/>
      <c r="CJ11" s="370"/>
      <c r="CK11" s="370"/>
      <c r="CL11" s="370"/>
      <c r="CM11" s="370"/>
      <c r="CN11" s="370"/>
      <c r="CO11" s="370"/>
      <c r="CP11" s="370"/>
      <c r="CQ11" s="370"/>
      <c r="CR11" s="370"/>
      <c r="CS11" s="371"/>
      <c r="CT11" s="378" t="s">
        <v>206</v>
      </c>
      <c r="CU11" s="379"/>
      <c r="CV11" s="379"/>
      <c r="CW11" s="379"/>
      <c r="CX11" s="379"/>
      <c r="CY11" s="379"/>
      <c r="CZ11" s="379"/>
      <c r="DA11" s="380"/>
      <c r="DB11" s="378" t="s">
        <v>206</v>
      </c>
      <c r="DC11" s="379"/>
      <c r="DD11" s="379"/>
      <c r="DE11" s="379"/>
      <c r="DF11" s="379"/>
      <c r="DG11" s="379"/>
      <c r="DH11" s="379"/>
      <c r="DI11" s="380"/>
    </row>
    <row r="12" spans="1:119" ht="18.75" customHeight="1" x14ac:dyDescent="0.15">
      <c r="A12" s="2"/>
      <c r="B12" s="525" t="s">
        <v>65</v>
      </c>
      <c r="C12" s="526"/>
      <c r="D12" s="526"/>
      <c r="E12" s="526"/>
      <c r="F12" s="526"/>
      <c r="G12" s="526"/>
      <c r="H12" s="526"/>
      <c r="I12" s="526"/>
      <c r="J12" s="526"/>
      <c r="K12" s="527"/>
      <c r="L12" s="397" t="s">
        <v>207</v>
      </c>
      <c r="M12" s="398"/>
      <c r="N12" s="398"/>
      <c r="O12" s="398"/>
      <c r="P12" s="398"/>
      <c r="Q12" s="399"/>
      <c r="R12" s="400">
        <v>6654</v>
      </c>
      <c r="S12" s="401"/>
      <c r="T12" s="401"/>
      <c r="U12" s="401"/>
      <c r="V12" s="402"/>
      <c r="W12" s="403" t="s">
        <v>6</v>
      </c>
      <c r="X12" s="362"/>
      <c r="Y12" s="362"/>
      <c r="Z12" s="362"/>
      <c r="AA12" s="362"/>
      <c r="AB12" s="404"/>
      <c r="AC12" s="405" t="s">
        <v>118</v>
      </c>
      <c r="AD12" s="406"/>
      <c r="AE12" s="406"/>
      <c r="AF12" s="406"/>
      <c r="AG12" s="407"/>
      <c r="AH12" s="405" t="s">
        <v>211</v>
      </c>
      <c r="AI12" s="406"/>
      <c r="AJ12" s="406"/>
      <c r="AK12" s="406"/>
      <c r="AL12" s="408"/>
      <c r="AM12" s="358" t="s">
        <v>212</v>
      </c>
      <c r="AN12" s="359"/>
      <c r="AO12" s="359"/>
      <c r="AP12" s="359"/>
      <c r="AQ12" s="359"/>
      <c r="AR12" s="359"/>
      <c r="AS12" s="359"/>
      <c r="AT12" s="360"/>
      <c r="AU12" s="361" t="s">
        <v>76</v>
      </c>
      <c r="AV12" s="362"/>
      <c r="AW12" s="362"/>
      <c r="AX12" s="362"/>
      <c r="AY12" s="363" t="s">
        <v>215</v>
      </c>
      <c r="AZ12" s="364"/>
      <c r="BA12" s="364"/>
      <c r="BB12" s="364"/>
      <c r="BC12" s="364"/>
      <c r="BD12" s="364"/>
      <c r="BE12" s="364"/>
      <c r="BF12" s="364"/>
      <c r="BG12" s="364"/>
      <c r="BH12" s="364"/>
      <c r="BI12" s="364"/>
      <c r="BJ12" s="364"/>
      <c r="BK12" s="364"/>
      <c r="BL12" s="364"/>
      <c r="BM12" s="365"/>
      <c r="BN12" s="366">
        <v>0</v>
      </c>
      <c r="BO12" s="367"/>
      <c r="BP12" s="367"/>
      <c r="BQ12" s="367"/>
      <c r="BR12" s="367"/>
      <c r="BS12" s="367"/>
      <c r="BT12" s="367"/>
      <c r="BU12" s="368"/>
      <c r="BV12" s="366">
        <v>0</v>
      </c>
      <c r="BW12" s="367"/>
      <c r="BX12" s="367"/>
      <c r="BY12" s="367"/>
      <c r="BZ12" s="367"/>
      <c r="CA12" s="367"/>
      <c r="CB12" s="367"/>
      <c r="CC12" s="368"/>
      <c r="CD12" s="369" t="s">
        <v>216</v>
      </c>
      <c r="CE12" s="370"/>
      <c r="CF12" s="370"/>
      <c r="CG12" s="370"/>
      <c r="CH12" s="370"/>
      <c r="CI12" s="370"/>
      <c r="CJ12" s="370"/>
      <c r="CK12" s="370"/>
      <c r="CL12" s="370"/>
      <c r="CM12" s="370"/>
      <c r="CN12" s="370"/>
      <c r="CO12" s="370"/>
      <c r="CP12" s="370"/>
      <c r="CQ12" s="370"/>
      <c r="CR12" s="370"/>
      <c r="CS12" s="371"/>
      <c r="CT12" s="378" t="s">
        <v>206</v>
      </c>
      <c r="CU12" s="379"/>
      <c r="CV12" s="379"/>
      <c r="CW12" s="379"/>
      <c r="CX12" s="379"/>
      <c r="CY12" s="379"/>
      <c r="CZ12" s="379"/>
      <c r="DA12" s="380"/>
      <c r="DB12" s="378" t="s">
        <v>206</v>
      </c>
      <c r="DC12" s="379"/>
      <c r="DD12" s="379"/>
      <c r="DE12" s="379"/>
      <c r="DF12" s="379"/>
      <c r="DG12" s="379"/>
      <c r="DH12" s="379"/>
      <c r="DI12" s="380"/>
    </row>
    <row r="13" spans="1:119" ht="18.75" customHeight="1" x14ac:dyDescent="0.15">
      <c r="A13" s="2"/>
      <c r="B13" s="528"/>
      <c r="C13" s="529"/>
      <c r="D13" s="529"/>
      <c r="E13" s="529"/>
      <c r="F13" s="529"/>
      <c r="G13" s="529"/>
      <c r="H13" s="529"/>
      <c r="I13" s="529"/>
      <c r="J13" s="529"/>
      <c r="K13" s="530"/>
      <c r="L13" s="14"/>
      <c r="M13" s="409" t="s">
        <v>218</v>
      </c>
      <c r="N13" s="410"/>
      <c r="O13" s="410"/>
      <c r="P13" s="410"/>
      <c r="Q13" s="411"/>
      <c r="R13" s="412">
        <v>6569</v>
      </c>
      <c r="S13" s="413"/>
      <c r="T13" s="413"/>
      <c r="U13" s="413"/>
      <c r="V13" s="414"/>
      <c r="W13" s="513" t="s">
        <v>219</v>
      </c>
      <c r="X13" s="514"/>
      <c r="Y13" s="514"/>
      <c r="Z13" s="514"/>
      <c r="AA13" s="514"/>
      <c r="AB13" s="504"/>
      <c r="AC13" s="388">
        <v>62</v>
      </c>
      <c r="AD13" s="389"/>
      <c r="AE13" s="389"/>
      <c r="AF13" s="389"/>
      <c r="AG13" s="415"/>
      <c r="AH13" s="388">
        <v>64</v>
      </c>
      <c r="AI13" s="389"/>
      <c r="AJ13" s="389"/>
      <c r="AK13" s="389"/>
      <c r="AL13" s="390"/>
      <c r="AM13" s="358" t="s">
        <v>221</v>
      </c>
      <c r="AN13" s="359"/>
      <c r="AO13" s="359"/>
      <c r="AP13" s="359"/>
      <c r="AQ13" s="359"/>
      <c r="AR13" s="359"/>
      <c r="AS13" s="359"/>
      <c r="AT13" s="360"/>
      <c r="AU13" s="361" t="s">
        <v>184</v>
      </c>
      <c r="AV13" s="362"/>
      <c r="AW13" s="362"/>
      <c r="AX13" s="362"/>
      <c r="AY13" s="363" t="s">
        <v>222</v>
      </c>
      <c r="AZ13" s="364"/>
      <c r="BA13" s="364"/>
      <c r="BB13" s="364"/>
      <c r="BC13" s="364"/>
      <c r="BD13" s="364"/>
      <c r="BE13" s="364"/>
      <c r="BF13" s="364"/>
      <c r="BG13" s="364"/>
      <c r="BH13" s="364"/>
      <c r="BI13" s="364"/>
      <c r="BJ13" s="364"/>
      <c r="BK13" s="364"/>
      <c r="BL13" s="364"/>
      <c r="BM13" s="365"/>
      <c r="BN13" s="366">
        <v>94736</v>
      </c>
      <c r="BO13" s="367"/>
      <c r="BP13" s="367"/>
      <c r="BQ13" s="367"/>
      <c r="BR13" s="367"/>
      <c r="BS13" s="367"/>
      <c r="BT13" s="367"/>
      <c r="BU13" s="368"/>
      <c r="BV13" s="366">
        <v>100482</v>
      </c>
      <c r="BW13" s="367"/>
      <c r="BX13" s="367"/>
      <c r="BY13" s="367"/>
      <c r="BZ13" s="367"/>
      <c r="CA13" s="367"/>
      <c r="CB13" s="367"/>
      <c r="CC13" s="368"/>
      <c r="CD13" s="369" t="s">
        <v>223</v>
      </c>
      <c r="CE13" s="370"/>
      <c r="CF13" s="370"/>
      <c r="CG13" s="370"/>
      <c r="CH13" s="370"/>
      <c r="CI13" s="370"/>
      <c r="CJ13" s="370"/>
      <c r="CK13" s="370"/>
      <c r="CL13" s="370"/>
      <c r="CM13" s="370"/>
      <c r="CN13" s="370"/>
      <c r="CO13" s="370"/>
      <c r="CP13" s="370"/>
      <c r="CQ13" s="370"/>
      <c r="CR13" s="370"/>
      <c r="CS13" s="371"/>
      <c r="CT13" s="372">
        <v>10.3</v>
      </c>
      <c r="CU13" s="373"/>
      <c r="CV13" s="373"/>
      <c r="CW13" s="373"/>
      <c r="CX13" s="373"/>
      <c r="CY13" s="373"/>
      <c r="CZ13" s="373"/>
      <c r="DA13" s="374"/>
      <c r="DB13" s="372">
        <v>10.199999999999999</v>
      </c>
      <c r="DC13" s="373"/>
      <c r="DD13" s="373"/>
      <c r="DE13" s="373"/>
      <c r="DF13" s="373"/>
      <c r="DG13" s="373"/>
      <c r="DH13" s="373"/>
      <c r="DI13" s="374"/>
    </row>
    <row r="14" spans="1:119" ht="18.75" customHeight="1" x14ac:dyDescent="0.15">
      <c r="A14" s="2"/>
      <c r="B14" s="528"/>
      <c r="C14" s="529"/>
      <c r="D14" s="529"/>
      <c r="E14" s="529"/>
      <c r="F14" s="529"/>
      <c r="G14" s="529"/>
      <c r="H14" s="529"/>
      <c r="I14" s="529"/>
      <c r="J14" s="529"/>
      <c r="K14" s="530"/>
      <c r="L14" s="416" t="s">
        <v>227</v>
      </c>
      <c r="M14" s="417"/>
      <c r="N14" s="417"/>
      <c r="O14" s="417"/>
      <c r="P14" s="417"/>
      <c r="Q14" s="418"/>
      <c r="R14" s="412">
        <v>6775</v>
      </c>
      <c r="S14" s="413"/>
      <c r="T14" s="413"/>
      <c r="U14" s="413"/>
      <c r="V14" s="414"/>
      <c r="W14" s="499"/>
      <c r="X14" s="500"/>
      <c r="Y14" s="500"/>
      <c r="Z14" s="500"/>
      <c r="AA14" s="500"/>
      <c r="AB14" s="490"/>
      <c r="AC14" s="419">
        <v>2.2000000000000002</v>
      </c>
      <c r="AD14" s="420"/>
      <c r="AE14" s="420"/>
      <c r="AF14" s="420"/>
      <c r="AG14" s="421"/>
      <c r="AH14" s="419">
        <v>2.2000000000000002</v>
      </c>
      <c r="AI14" s="420"/>
      <c r="AJ14" s="420"/>
      <c r="AK14" s="420"/>
      <c r="AL14" s="422"/>
      <c r="AM14" s="358"/>
      <c r="AN14" s="359"/>
      <c r="AO14" s="359"/>
      <c r="AP14" s="359"/>
      <c r="AQ14" s="359"/>
      <c r="AR14" s="359"/>
      <c r="AS14" s="359"/>
      <c r="AT14" s="360"/>
      <c r="AU14" s="361"/>
      <c r="AV14" s="362"/>
      <c r="AW14" s="362"/>
      <c r="AX14" s="362"/>
      <c r="AY14" s="363"/>
      <c r="AZ14" s="364"/>
      <c r="BA14" s="364"/>
      <c r="BB14" s="364"/>
      <c r="BC14" s="364"/>
      <c r="BD14" s="364"/>
      <c r="BE14" s="364"/>
      <c r="BF14" s="364"/>
      <c r="BG14" s="364"/>
      <c r="BH14" s="364"/>
      <c r="BI14" s="364"/>
      <c r="BJ14" s="364"/>
      <c r="BK14" s="364"/>
      <c r="BL14" s="364"/>
      <c r="BM14" s="365"/>
      <c r="BN14" s="366"/>
      <c r="BO14" s="367"/>
      <c r="BP14" s="367"/>
      <c r="BQ14" s="367"/>
      <c r="BR14" s="367"/>
      <c r="BS14" s="367"/>
      <c r="BT14" s="367"/>
      <c r="BU14" s="368"/>
      <c r="BV14" s="366"/>
      <c r="BW14" s="367"/>
      <c r="BX14" s="367"/>
      <c r="BY14" s="367"/>
      <c r="BZ14" s="367"/>
      <c r="CA14" s="367"/>
      <c r="CB14" s="367"/>
      <c r="CC14" s="368"/>
      <c r="CD14" s="423" t="s">
        <v>231</v>
      </c>
      <c r="CE14" s="424"/>
      <c r="CF14" s="424"/>
      <c r="CG14" s="424"/>
      <c r="CH14" s="424"/>
      <c r="CI14" s="424"/>
      <c r="CJ14" s="424"/>
      <c r="CK14" s="424"/>
      <c r="CL14" s="424"/>
      <c r="CM14" s="424"/>
      <c r="CN14" s="424"/>
      <c r="CO14" s="424"/>
      <c r="CP14" s="424"/>
      <c r="CQ14" s="424"/>
      <c r="CR14" s="424"/>
      <c r="CS14" s="425"/>
      <c r="CT14" s="426">
        <v>0.1</v>
      </c>
      <c r="CU14" s="427"/>
      <c r="CV14" s="427"/>
      <c r="CW14" s="427"/>
      <c r="CX14" s="427"/>
      <c r="CY14" s="427"/>
      <c r="CZ14" s="427"/>
      <c r="DA14" s="428"/>
      <c r="DB14" s="426">
        <v>27.6</v>
      </c>
      <c r="DC14" s="427"/>
      <c r="DD14" s="427"/>
      <c r="DE14" s="427"/>
      <c r="DF14" s="427"/>
      <c r="DG14" s="427"/>
      <c r="DH14" s="427"/>
      <c r="DI14" s="428"/>
    </row>
    <row r="15" spans="1:119" ht="18.75" customHeight="1" x14ac:dyDescent="0.15">
      <c r="A15" s="2"/>
      <c r="B15" s="528"/>
      <c r="C15" s="529"/>
      <c r="D15" s="529"/>
      <c r="E15" s="529"/>
      <c r="F15" s="529"/>
      <c r="G15" s="529"/>
      <c r="H15" s="529"/>
      <c r="I15" s="529"/>
      <c r="J15" s="529"/>
      <c r="K15" s="530"/>
      <c r="L15" s="14"/>
      <c r="M15" s="409" t="s">
        <v>218</v>
      </c>
      <c r="N15" s="410"/>
      <c r="O15" s="410"/>
      <c r="P15" s="410"/>
      <c r="Q15" s="411"/>
      <c r="R15" s="412">
        <v>6674</v>
      </c>
      <c r="S15" s="413"/>
      <c r="T15" s="413"/>
      <c r="U15" s="413"/>
      <c r="V15" s="414"/>
      <c r="W15" s="513" t="s">
        <v>10</v>
      </c>
      <c r="X15" s="514"/>
      <c r="Y15" s="514"/>
      <c r="Z15" s="514"/>
      <c r="AA15" s="514"/>
      <c r="AB15" s="504"/>
      <c r="AC15" s="388">
        <v>832</v>
      </c>
      <c r="AD15" s="389"/>
      <c r="AE15" s="389"/>
      <c r="AF15" s="389"/>
      <c r="AG15" s="415"/>
      <c r="AH15" s="388">
        <v>886</v>
      </c>
      <c r="AI15" s="389"/>
      <c r="AJ15" s="389"/>
      <c r="AK15" s="389"/>
      <c r="AL15" s="390"/>
      <c r="AM15" s="358"/>
      <c r="AN15" s="359"/>
      <c r="AO15" s="359"/>
      <c r="AP15" s="359"/>
      <c r="AQ15" s="359"/>
      <c r="AR15" s="359"/>
      <c r="AS15" s="359"/>
      <c r="AT15" s="360"/>
      <c r="AU15" s="361"/>
      <c r="AV15" s="362"/>
      <c r="AW15" s="362"/>
      <c r="AX15" s="362"/>
      <c r="AY15" s="346" t="s">
        <v>233</v>
      </c>
      <c r="AZ15" s="347"/>
      <c r="BA15" s="347"/>
      <c r="BB15" s="347"/>
      <c r="BC15" s="347"/>
      <c r="BD15" s="347"/>
      <c r="BE15" s="347"/>
      <c r="BF15" s="347"/>
      <c r="BG15" s="347"/>
      <c r="BH15" s="347"/>
      <c r="BI15" s="347"/>
      <c r="BJ15" s="347"/>
      <c r="BK15" s="347"/>
      <c r="BL15" s="347"/>
      <c r="BM15" s="348"/>
      <c r="BN15" s="349">
        <v>604237</v>
      </c>
      <c r="BO15" s="350"/>
      <c r="BP15" s="350"/>
      <c r="BQ15" s="350"/>
      <c r="BR15" s="350"/>
      <c r="BS15" s="350"/>
      <c r="BT15" s="350"/>
      <c r="BU15" s="351"/>
      <c r="BV15" s="349">
        <v>617952</v>
      </c>
      <c r="BW15" s="350"/>
      <c r="BX15" s="350"/>
      <c r="BY15" s="350"/>
      <c r="BZ15" s="350"/>
      <c r="CA15" s="350"/>
      <c r="CB15" s="350"/>
      <c r="CC15" s="351"/>
      <c r="CD15" s="352" t="s">
        <v>217</v>
      </c>
      <c r="CE15" s="353"/>
      <c r="CF15" s="353"/>
      <c r="CG15" s="353"/>
      <c r="CH15" s="353"/>
      <c r="CI15" s="353"/>
      <c r="CJ15" s="353"/>
      <c r="CK15" s="353"/>
      <c r="CL15" s="353"/>
      <c r="CM15" s="353"/>
      <c r="CN15" s="353"/>
      <c r="CO15" s="353"/>
      <c r="CP15" s="353"/>
      <c r="CQ15" s="353"/>
      <c r="CR15" s="353"/>
      <c r="CS15" s="354"/>
      <c r="CT15" s="28"/>
      <c r="CU15" s="31"/>
      <c r="CV15" s="31"/>
      <c r="CW15" s="31"/>
      <c r="CX15" s="31"/>
      <c r="CY15" s="31"/>
      <c r="CZ15" s="31"/>
      <c r="DA15" s="34"/>
      <c r="DB15" s="28"/>
      <c r="DC15" s="31"/>
      <c r="DD15" s="31"/>
      <c r="DE15" s="31"/>
      <c r="DF15" s="31"/>
      <c r="DG15" s="31"/>
      <c r="DH15" s="31"/>
      <c r="DI15" s="34"/>
    </row>
    <row r="16" spans="1:119" ht="18.75" customHeight="1" x14ac:dyDescent="0.15">
      <c r="A16" s="2"/>
      <c r="B16" s="528"/>
      <c r="C16" s="529"/>
      <c r="D16" s="529"/>
      <c r="E16" s="529"/>
      <c r="F16" s="529"/>
      <c r="G16" s="529"/>
      <c r="H16" s="529"/>
      <c r="I16" s="529"/>
      <c r="J16" s="529"/>
      <c r="K16" s="530"/>
      <c r="L16" s="416" t="s">
        <v>49</v>
      </c>
      <c r="M16" s="429"/>
      <c r="N16" s="429"/>
      <c r="O16" s="429"/>
      <c r="P16" s="429"/>
      <c r="Q16" s="430"/>
      <c r="R16" s="431" t="s">
        <v>235</v>
      </c>
      <c r="S16" s="432"/>
      <c r="T16" s="432"/>
      <c r="U16" s="432"/>
      <c r="V16" s="433"/>
      <c r="W16" s="499"/>
      <c r="X16" s="500"/>
      <c r="Y16" s="500"/>
      <c r="Z16" s="500"/>
      <c r="AA16" s="500"/>
      <c r="AB16" s="490"/>
      <c r="AC16" s="419">
        <v>29.5</v>
      </c>
      <c r="AD16" s="420"/>
      <c r="AE16" s="420"/>
      <c r="AF16" s="420"/>
      <c r="AG16" s="421"/>
      <c r="AH16" s="419">
        <v>30.4</v>
      </c>
      <c r="AI16" s="420"/>
      <c r="AJ16" s="420"/>
      <c r="AK16" s="420"/>
      <c r="AL16" s="422"/>
      <c r="AM16" s="358"/>
      <c r="AN16" s="359"/>
      <c r="AO16" s="359"/>
      <c r="AP16" s="359"/>
      <c r="AQ16" s="359"/>
      <c r="AR16" s="359"/>
      <c r="AS16" s="359"/>
      <c r="AT16" s="360"/>
      <c r="AU16" s="361"/>
      <c r="AV16" s="362"/>
      <c r="AW16" s="362"/>
      <c r="AX16" s="362"/>
      <c r="AY16" s="363" t="s">
        <v>116</v>
      </c>
      <c r="AZ16" s="364"/>
      <c r="BA16" s="364"/>
      <c r="BB16" s="364"/>
      <c r="BC16" s="364"/>
      <c r="BD16" s="364"/>
      <c r="BE16" s="364"/>
      <c r="BF16" s="364"/>
      <c r="BG16" s="364"/>
      <c r="BH16" s="364"/>
      <c r="BI16" s="364"/>
      <c r="BJ16" s="364"/>
      <c r="BK16" s="364"/>
      <c r="BL16" s="364"/>
      <c r="BM16" s="365"/>
      <c r="BN16" s="366">
        <v>2306768</v>
      </c>
      <c r="BO16" s="367"/>
      <c r="BP16" s="367"/>
      <c r="BQ16" s="367"/>
      <c r="BR16" s="367"/>
      <c r="BS16" s="367"/>
      <c r="BT16" s="367"/>
      <c r="BU16" s="368"/>
      <c r="BV16" s="366">
        <v>2094618</v>
      </c>
      <c r="BW16" s="367"/>
      <c r="BX16" s="367"/>
      <c r="BY16" s="367"/>
      <c r="BZ16" s="367"/>
      <c r="CA16" s="367"/>
      <c r="CB16" s="367"/>
      <c r="CC16" s="368"/>
      <c r="CD16" s="21"/>
      <c r="CE16" s="534" t="s">
        <v>236</v>
      </c>
      <c r="CF16" s="534"/>
      <c r="CG16" s="534"/>
      <c r="CH16" s="534"/>
      <c r="CI16" s="534"/>
      <c r="CJ16" s="534"/>
      <c r="CK16" s="534"/>
      <c r="CL16" s="534"/>
      <c r="CM16" s="534"/>
      <c r="CN16" s="534"/>
      <c r="CO16" s="534"/>
      <c r="CP16" s="534"/>
      <c r="CQ16" s="534"/>
      <c r="CR16" s="534"/>
      <c r="CS16" s="535"/>
      <c r="CT16" s="372">
        <v>8.1999999999999993</v>
      </c>
      <c r="CU16" s="373"/>
      <c r="CV16" s="373"/>
      <c r="CW16" s="373"/>
      <c r="CX16" s="373"/>
      <c r="CY16" s="373"/>
      <c r="CZ16" s="373"/>
      <c r="DA16" s="374"/>
      <c r="DB16" s="372" t="s">
        <v>206</v>
      </c>
      <c r="DC16" s="373"/>
      <c r="DD16" s="373"/>
      <c r="DE16" s="373"/>
      <c r="DF16" s="373"/>
      <c r="DG16" s="373"/>
      <c r="DH16" s="373"/>
      <c r="DI16" s="374"/>
    </row>
    <row r="17" spans="1:113" ht="18.75" customHeight="1" x14ac:dyDescent="0.15">
      <c r="A17" s="2"/>
      <c r="B17" s="531"/>
      <c r="C17" s="532"/>
      <c r="D17" s="532"/>
      <c r="E17" s="532"/>
      <c r="F17" s="532"/>
      <c r="G17" s="532"/>
      <c r="H17" s="532"/>
      <c r="I17" s="532"/>
      <c r="J17" s="532"/>
      <c r="K17" s="533"/>
      <c r="L17" s="15"/>
      <c r="M17" s="434" t="s">
        <v>110</v>
      </c>
      <c r="N17" s="435"/>
      <c r="O17" s="435"/>
      <c r="P17" s="435"/>
      <c r="Q17" s="436"/>
      <c r="R17" s="431" t="s">
        <v>237</v>
      </c>
      <c r="S17" s="432"/>
      <c r="T17" s="432"/>
      <c r="U17" s="432"/>
      <c r="V17" s="433"/>
      <c r="W17" s="513" t="s">
        <v>104</v>
      </c>
      <c r="X17" s="514"/>
      <c r="Y17" s="514"/>
      <c r="Z17" s="514"/>
      <c r="AA17" s="514"/>
      <c r="AB17" s="504"/>
      <c r="AC17" s="388">
        <v>1927</v>
      </c>
      <c r="AD17" s="389"/>
      <c r="AE17" s="389"/>
      <c r="AF17" s="389"/>
      <c r="AG17" s="415"/>
      <c r="AH17" s="388">
        <v>1963</v>
      </c>
      <c r="AI17" s="389"/>
      <c r="AJ17" s="389"/>
      <c r="AK17" s="389"/>
      <c r="AL17" s="390"/>
      <c r="AM17" s="358"/>
      <c r="AN17" s="359"/>
      <c r="AO17" s="359"/>
      <c r="AP17" s="359"/>
      <c r="AQ17" s="359"/>
      <c r="AR17" s="359"/>
      <c r="AS17" s="359"/>
      <c r="AT17" s="360"/>
      <c r="AU17" s="361"/>
      <c r="AV17" s="362"/>
      <c r="AW17" s="362"/>
      <c r="AX17" s="362"/>
      <c r="AY17" s="363" t="s">
        <v>238</v>
      </c>
      <c r="AZ17" s="364"/>
      <c r="BA17" s="364"/>
      <c r="BB17" s="364"/>
      <c r="BC17" s="364"/>
      <c r="BD17" s="364"/>
      <c r="BE17" s="364"/>
      <c r="BF17" s="364"/>
      <c r="BG17" s="364"/>
      <c r="BH17" s="364"/>
      <c r="BI17" s="364"/>
      <c r="BJ17" s="364"/>
      <c r="BK17" s="364"/>
      <c r="BL17" s="364"/>
      <c r="BM17" s="365"/>
      <c r="BN17" s="366">
        <v>755267</v>
      </c>
      <c r="BO17" s="367"/>
      <c r="BP17" s="367"/>
      <c r="BQ17" s="367"/>
      <c r="BR17" s="367"/>
      <c r="BS17" s="367"/>
      <c r="BT17" s="367"/>
      <c r="BU17" s="368"/>
      <c r="BV17" s="366">
        <v>768134</v>
      </c>
      <c r="BW17" s="367"/>
      <c r="BX17" s="367"/>
      <c r="BY17" s="367"/>
      <c r="BZ17" s="367"/>
      <c r="CA17" s="367"/>
      <c r="CB17" s="367"/>
      <c r="CC17" s="368"/>
      <c r="CD17" s="21"/>
      <c r="CE17" s="534"/>
      <c r="CF17" s="534"/>
      <c r="CG17" s="534"/>
      <c r="CH17" s="534"/>
      <c r="CI17" s="534"/>
      <c r="CJ17" s="534"/>
      <c r="CK17" s="534"/>
      <c r="CL17" s="534"/>
      <c r="CM17" s="534"/>
      <c r="CN17" s="534"/>
      <c r="CO17" s="534"/>
      <c r="CP17" s="534"/>
      <c r="CQ17" s="534"/>
      <c r="CR17" s="534"/>
      <c r="CS17" s="535"/>
      <c r="CT17" s="372"/>
      <c r="CU17" s="373"/>
      <c r="CV17" s="373"/>
      <c r="CW17" s="373"/>
      <c r="CX17" s="373"/>
      <c r="CY17" s="373"/>
      <c r="CZ17" s="373"/>
      <c r="DA17" s="374"/>
      <c r="DB17" s="372"/>
      <c r="DC17" s="373"/>
      <c r="DD17" s="373"/>
      <c r="DE17" s="373"/>
      <c r="DF17" s="373"/>
      <c r="DG17" s="373"/>
      <c r="DH17" s="373"/>
      <c r="DI17" s="374"/>
    </row>
    <row r="18" spans="1:113" ht="18.75" customHeight="1" x14ac:dyDescent="0.15">
      <c r="A18" s="2"/>
      <c r="B18" s="437" t="s">
        <v>239</v>
      </c>
      <c r="C18" s="438"/>
      <c r="D18" s="438"/>
      <c r="E18" s="439"/>
      <c r="F18" s="439"/>
      <c r="G18" s="439"/>
      <c r="H18" s="439"/>
      <c r="I18" s="439"/>
      <c r="J18" s="439"/>
      <c r="K18" s="439"/>
      <c r="L18" s="440">
        <v>4.0599999999999996</v>
      </c>
      <c r="M18" s="440"/>
      <c r="N18" s="440"/>
      <c r="O18" s="440"/>
      <c r="P18" s="440"/>
      <c r="Q18" s="440"/>
      <c r="R18" s="441"/>
      <c r="S18" s="441"/>
      <c r="T18" s="441"/>
      <c r="U18" s="441"/>
      <c r="V18" s="442"/>
      <c r="W18" s="515"/>
      <c r="X18" s="516"/>
      <c r="Y18" s="516"/>
      <c r="Z18" s="516"/>
      <c r="AA18" s="516"/>
      <c r="AB18" s="507"/>
      <c r="AC18" s="443">
        <v>68.3</v>
      </c>
      <c r="AD18" s="444"/>
      <c r="AE18" s="444"/>
      <c r="AF18" s="444"/>
      <c r="AG18" s="445"/>
      <c r="AH18" s="443">
        <v>67.400000000000006</v>
      </c>
      <c r="AI18" s="444"/>
      <c r="AJ18" s="444"/>
      <c r="AK18" s="444"/>
      <c r="AL18" s="446"/>
      <c r="AM18" s="358"/>
      <c r="AN18" s="359"/>
      <c r="AO18" s="359"/>
      <c r="AP18" s="359"/>
      <c r="AQ18" s="359"/>
      <c r="AR18" s="359"/>
      <c r="AS18" s="359"/>
      <c r="AT18" s="360"/>
      <c r="AU18" s="361"/>
      <c r="AV18" s="362"/>
      <c r="AW18" s="362"/>
      <c r="AX18" s="362"/>
      <c r="AY18" s="363" t="s">
        <v>241</v>
      </c>
      <c r="AZ18" s="364"/>
      <c r="BA18" s="364"/>
      <c r="BB18" s="364"/>
      <c r="BC18" s="364"/>
      <c r="BD18" s="364"/>
      <c r="BE18" s="364"/>
      <c r="BF18" s="364"/>
      <c r="BG18" s="364"/>
      <c r="BH18" s="364"/>
      <c r="BI18" s="364"/>
      <c r="BJ18" s="364"/>
      <c r="BK18" s="364"/>
      <c r="BL18" s="364"/>
      <c r="BM18" s="365"/>
      <c r="BN18" s="366">
        <v>2084409</v>
      </c>
      <c r="BO18" s="367"/>
      <c r="BP18" s="367"/>
      <c r="BQ18" s="367"/>
      <c r="BR18" s="367"/>
      <c r="BS18" s="367"/>
      <c r="BT18" s="367"/>
      <c r="BU18" s="368"/>
      <c r="BV18" s="366">
        <v>2023394</v>
      </c>
      <c r="BW18" s="367"/>
      <c r="BX18" s="367"/>
      <c r="BY18" s="367"/>
      <c r="BZ18" s="367"/>
      <c r="CA18" s="367"/>
      <c r="CB18" s="367"/>
      <c r="CC18" s="368"/>
      <c r="CD18" s="21"/>
      <c r="CE18" s="534"/>
      <c r="CF18" s="534"/>
      <c r="CG18" s="534"/>
      <c r="CH18" s="534"/>
      <c r="CI18" s="534"/>
      <c r="CJ18" s="534"/>
      <c r="CK18" s="534"/>
      <c r="CL18" s="534"/>
      <c r="CM18" s="534"/>
      <c r="CN18" s="534"/>
      <c r="CO18" s="534"/>
      <c r="CP18" s="534"/>
      <c r="CQ18" s="534"/>
      <c r="CR18" s="534"/>
      <c r="CS18" s="535"/>
      <c r="CT18" s="372"/>
      <c r="CU18" s="373"/>
      <c r="CV18" s="373"/>
      <c r="CW18" s="373"/>
      <c r="CX18" s="373"/>
      <c r="CY18" s="373"/>
      <c r="CZ18" s="373"/>
      <c r="DA18" s="374"/>
      <c r="DB18" s="372"/>
      <c r="DC18" s="373"/>
      <c r="DD18" s="373"/>
      <c r="DE18" s="373"/>
      <c r="DF18" s="373"/>
      <c r="DG18" s="373"/>
      <c r="DH18" s="373"/>
      <c r="DI18" s="374"/>
    </row>
    <row r="19" spans="1:113" ht="18.75" customHeight="1" x14ac:dyDescent="0.15">
      <c r="A19" s="2"/>
      <c r="B19" s="437" t="s">
        <v>72</v>
      </c>
      <c r="C19" s="438"/>
      <c r="D19" s="438"/>
      <c r="E19" s="439"/>
      <c r="F19" s="439"/>
      <c r="G19" s="439"/>
      <c r="H19" s="439"/>
      <c r="I19" s="439"/>
      <c r="J19" s="439"/>
      <c r="K19" s="439"/>
      <c r="L19" s="447">
        <v>1586</v>
      </c>
      <c r="M19" s="447"/>
      <c r="N19" s="447"/>
      <c r="O19" s="447"/>
      <c r="P19" s="447"/>
      <c r="Q19" s="447"/>
      <c r="R19" s="448"/>
      <c r="S19" s="448"/>
      <c r="T19" s="448"/>
      <c r="U19" s="448"/>
      <c r="V19" s="449"/>
      <c r="W19" s="343"/>
      <c r="X19" s="344"/>
      <c r="Y19" s="344"/>
      <c r="Z19" s="344"/>
      <c r="AA19" s="344"/>
      <c r="AB19" s="344"/>
      <c r="AC19" s="450"/>
      <c r="AD19" s="450"/>
      <c r="AE19" s="450"/>
      <c r="AF19" s="450"/>
      <c r="AG19" s="450"/>
      <c r="AH19" s="450"/>
      <c r="AI19" s="450"/>
      <c r="AJ19" s="450"/>
      <c r="AK19" s="450"/>
      <c r="AL19" s="451"/>
      <c r="AM19" s="358"/>
      <c r="AN19" s="359"/>
      <c r="AO19" s="359"/>
      <c r="AP19" s="359"/>
      <c r="AQ19" s="359"/>
      <c r="AR19" s="359"/>
      <c r="AS19" s="359"/>
      <c r="AT19" s="360"/>
      <c r="AU19" s="361"/>
      <c r="AV19" s="362"/>
      <c r="AW19" s="362"/>
      <c r="AX19" s="362"/>
      <c r="AY19" s="363" t="s">
        <v>224</v>
      </c>
      <c r="AZ19" s="364"/>
      <c r="BA19" s="364"/>
      <c r="BB19" s="364"/>
      <c r="BC19" s="364"/>
      <c r="BD19" s="364"/>
      <c r="BE19" s="364"/>
      <c r="BF19" s="364"/>
      <c r="BG19" s="364"/>
      <c r="BH19" s="364"/>
      <c r="BI19" s="364"/>
      <c r="BJ19" s="364"/>
      <c r="BK19" s="364"/>
      <c r="BL19" s="364"/>
      <c r="BM19" s="365"/>
      <c r="BN19" s="366">
        <v>3188476</v>
      </c>
      <c r="BO19" s="367"/>
      <c r="BP19" s="367"/>
      <c r="BQ19" s="367"/>
      <c r="BR19" s="367"/>
      <c r="BS19" s="367"/>
      <c r="BT19" s="367"/>
      <c r="BU19" s="368"/>
      <c r="BV19" s="366">
        <v>2831206</v>
      </c>
      <c r="BW19" s="367"/>
      <c r="BX19" s="367"/>
      <c r="BY19" s="367"/>
      <c r="BZ19" s="367"/>
      <c r="CA19" s="367"/>
      <c r="CB19" s="367"/>
      <c r="CC19" s="368"/>
      <c r="CD19" s="21"/>
      <c r="CE19" s="534"/>
      <c r="CF19" s="534"/>
      <c r="CG19" s="534"/>
      <c r="CH19" s="534"/>
      <c r="CI19" s="534"/>
      <c r="CJ19" s="534"/>
      <c r="CK19" s="534"/>
      <c r="CL19" s="534"/>
      <c r="CM19" s="534"/>
      <c r="CN19" s="534"/>
      <c r="CO19" s="534"/>
      <c r="CP19" s="534"/>
      <c r="CQ19" s="534"/>
      <c r="CR19" s="534"/>
      <c r="CS19" s="535"/>
      <c r="CT19" s="372"/>
      <c r="CU19" s="373"/>
      <c r="CV19" s="373"/>
      <c r="CW19" s="373"/>
      <c r="CX19" s="373"/>
      <c r="CY19" s="373"/>
      <c r="CZ19" s="373"/>
      <c r="DA19" s="374"/>
      <c r="DB19" s="372"/>
      <c r="DC19" s="373"/>
      <c r="DD19" s="373"/>
      <c r="DE19" s="373"/>
      <c r="DF19" s="373"/>
      <c r="DG19" s="373"/>
      <c r="DH19" s="373"/>
      <c r="DI19" s="374"/>
    </row>
    <row r="20" spans="1:113" ht="18.75" customHeight="1" x14ac:dyDescent="0.15">
      <c r="A20" s="2"/>
      <c r="B20" s="437" t="s">
        <v>243</v>
      </c>
      <c r="C20" s="438"/>
      <c r="D20" s="438"/>
      <c r="E20" s="439"/>
      <c r="F20" s="439"/>
      <c r="G20" s="439"/>
      <c r="H20" s="439"/>
      <c r="I20" s="439"/>
      <c r="J20" s="439"/>
      <c r="K20" s="439"/>
      <c r="L20" s="447">
        <v>2645</v>
      </c>
      <c r="M20" s="447"/>
      <c r="N20" s="447"/>
      <c r="O20" s="447"/>
      <c r="P20" s="447"/>
      <c r="Q20" s="447"/>
      <c r="R20" s="448"/>
      <c r="S20" s="448"/>
      <c r="T20" s="448"/>
      <c r="U20" s="448"/>
      <c r="V20" s="449"/>
      <c r="W20" s="515"/>
      <c r="X20" s="516"/>
      <c r="Y20" s="516"/>
      <c r="Z20" s="516"/>
      <c r="AA20" s="516"/>
      <c r="AB20" s="516"/>
      <c r="AC20" s="452"/>
      <c r="AD20" s="452"/>
      <c r="AE20" s="452"/>
      <c r="AF20" s="452"/>
      <c r="AG20" s="452"/>
      <c r="AH20" s="452"/>
      <c r="AI20" s="452"/>
      <c r="AJ20" s="452"/>
      <c r="AK20" s="452"/>
      <c r="AL20" s="453"/>
      <c r="AM20" s="454"/>
      <c r="AN20" s="392"/>
      <c r="AO20" s="392"/>
      <c r="AP20" s="392"/>
      <c r="AQ20" s="392"/>
      <c r="AR20" s="392"/>
      <c r="AS20" s="392"/>
      <c r="AT20" s="393"/>
      <c r="AU20" s="455"/>
      <c r="AV20" s="456"/>
      <c r="AW20" s="456"/>
      <c r="AX20" s="457"/>
      <c r="AY20" s="363"/>
      <c r="AZ20" s="364"/>
      <c r="BA20" s="364"/>
      <c r="BB20" s="364"/>
      <c r="BC20" s="364"/>
      <c r="BD20" s="364"/>
      <c r="BE20" s="364"/>
      <c r="BF20" s="364"/>
      <c r="BG20" s="364"/>
      <c r="BH20" s="364"/>
      <c r="BI20" s="364"/>
      <c r="BJ20" s="364"/>
      <c r="BK20" s="364"/>
      <c r="BL20" s="364"/>
      <c r="BM20" s="365"/>
      <c r="BN20" s="366"/>
      <c r="BO20" s="367"/>
      <c r="BP20" s="367"/>
      <c r="BQ20" s="367"/>
      <c r="BR20" s="367"/>
      <c r="BS20" s="367"/>
      <c r="BT20" s="367"/>
      <c r="BU20" s="368"/>
      <c r="BV20" s="366"/>
      <c r="BW20" s="367"/>
      <c r="BX20" s="367"/>
      <c r="BY20" s="367"/>
      <c r="BZ20" s="367"/>
      <c r="CA20" s="367"/>
      <c r="CB20" s="367"/>
      <c r="CC20" s="368"/>
      <c r="CD20" s="21"/>
      <c r="CE20" s="534"/>
      <c r="CF20" s="534"/>
      <c r="CG20" s="534"/>
      <c r="CH20" s="534"/>
      <c r="CI20" s="534"/>
      <c r="CJ20" s="534"/>
      <c r="CK20" s="534"/>
      <c r="CL20" s="534"/>
      <c r="CM20" s="534"/>
      <c r="CN20" s="534"/>
      <c r="CO20" s="534"/>
      <c r="CP20" s="534"/>
      <c r="CQ20" s="534"/>
      <c r="CR20" s="534"/>
      <c r="CS20" s="535"/>
      <c r="CT20" s="372"/>
      <c r="CU20" s="373"/>
      <c r="CV20" s="373"/>
      <c r="CW20" s="373"/>
      <c r="CX20" s="373"/>
      <c r="CY20" s="373"/>
      <c r="CZ20" s="373"/>
      <c r="DA20" s="374"/>
      <c r="DB20" s="372"/>
      <c r="DC20" s="373"/>
      <c r="DD20" s="373"/>
      <c r="DE20" s="373"/>
      <c r="DF20" s="373"/>
      <c r="DG20" s="373"/>
      <c r="DH20" s="373"/>
      <c r="DI20" s="374"/>
    </row>
    <row r="21" spans="1:113" ht="18.75" customHeight="1" x14ac:dyDescent="0.15">
      <c r="A21" s="2"/>
      <c r="B21" s="458" t="s">
        <v>245</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1"/>
      <c r="CE21" s="534"/>
      <c r="CF21" s="534"/>
      <c r="CG21" s="534"/>
      <c r="CH21" s="534"/>
      <c r="CI21" s="534"/>
      <c r="CJ21" s="534"/>
      <c r="CK21" s="534"/>
      <c r="CL21" s="534"/>
      <c r="CM21" s="534"/>
      <c r="CN21" s="534"/>
      <c r="CO21" s="534"/>
      <c r="CP21" s="534"/>
      <c r="CQ21" s="534"/>
      <c r="CR21" s="534"/>
      <c r="CS21" s="535"/>
      <c r="CT21" s="372"/>
      <c r="CU21" s="373"/>
      <c r="CV21" s="373"/>
      <c r="CW21" s="373"/>
      <c r="CX21" s="373"/>
      <c r="CY21" s="373"/>
      <c r="CZ21" s="373"/>
      <c r="DA21" s="374"/>
      <c r="DB21" s="372"/>
      <c r="DC21" s="373"/>
      <c r="DD21" s="373"/>
      <c r="DE21" s="373"/>
      <c r="DF21" s="373"/>
      <c r="DG21" s="373"/>
      <c r="DH21" s="373"/>
      <c r="DI21" s="374"/>
    </row>
    <row r="22" spans="1:113" ht="18.75" customHeight="1" x14ac:dyDescent="0.15">
      <c r="A22" s="2"/>
      <c r="B22" s="559" t="s">
        <v>246</v>
      </c>
      <c r="C22" s="560"/>
      <c r="D22" s="561"/>
      <c r="E22" s="509" t="s">
        <v>6</v>
      </c>
      <c r="F22" s="514"/>
      <c r="G22" s="514"/>
      <c r="H22" s="514"/>
      <c r="I22" s="514"/>
      <c r="J22" s="514"/>
      <c r="K22" s="504"/>
      <c r="L22" s="509" t="s">
        <v>248</v>
      </c>
      <c r="M22" s="514"/>
      <c r="N22" s="514"/>
      <c r="O22" s="514"/>
      <c r="P22" s="504"/>
      <c r="Q22" s="536" t="s">
        <v>250</v>
      </c>
      <c r="R22" s="537"/>
      <c r="S22" s="537"/>
      <c r="T22" s="537"/>
      <c r="U22" s="537"/>
      <c r="V22" s="538"/>
      <c r="W22" s="568" t="s">
        <v>251</v>
      </c>
      <c r="X22" s="560"/>
      <c r="Y22" s="561"/>
      <c r="Z22" s="509" t="s">
        <v>6</v>
      </c>
      <c r="AA22" s="514"/>
      <c r="AB22" s="514"/>
      <c r="AC22" s="514"/>
      <c r="AD22" s="514"/>
      <c r="AE22" s="514"/>
      <c r="AF22" s="514"/>
      <c r="AG22" s="504"/>
      <c r="AH22" s="542" t="s">
        <v>190</v>
      </c>
      <c r="AI22" s="514"/>
      <c r="AJ22" s="514"/>
      <c r="AK22" s="514"/>
      <c r="AL22" s="504"/>
      <c r="AM22" s="542" t="s">
        <v>252</v>
      </c>
      <c r="AN22" s="543"/>
      <c r="AO22" s="543"/>
      <c r="AP22" s="543"/>
      <c r="AQ22" s="543"/>
      <c r="AR22" s="544"/>
      <c r="AS22" s="536" t="s">
        <v>250</v>
      </c>
      <c r="AT22" s="537"/>
      <c r="AU22" s="537"/>
      <c r="AV22" s="537"/>
      <c r="AW22" s="537"/>
      <c r="AX22" s="548"/>
      <c r="AY22" s="346" t="s">
        <v>253</v>
      </c>
      <c r="AZ22" s="347"/>
      <c r="BA22" s="347"/>
      <c r="BB22" s="347"/>
      <c r="BC22" s="347"/>
      <c r="BD22" s="347"/>
      <c r="BE22" s="347"/>
      <c r="BF22" s="347"/>
      <c r="BG22" s="347"/>
      <c r="BH22" s="347"/>
      <c r="BI22" s="347"/>
      <c r="BJ22" s="347"/>
      <c r="BK22" s="347"/>
      <c r="BL22" s="347"/>
      <c r="BM22" s="348"/>
      <c r="BN22" s="349">
        <v>3594787</v>
      </c>
      <c r="BO22" s="350"/>
      <c r="BP22" s="350"/>
      <c r="BQ22" s="350"/>
      <c r="BR22" s="350"/>
      <c r="BS22" s="350"/>
      <c r="BT22" s="350"/>
      <c r="BU22" s="351"/>
      <c r="BV22" s="349">
        <v>3684359</v>
      </c>
      <c r="BW22" s="350"/>
      <c r="BX22" s="350"/>
      <c r="BY22" s="350"/>
      <c r="BZ22" s="350"/>
      <c r="CA22" s="350"/>
      <c r="CB22" s="350"/>
      <c r="CC22" s="351"/>
      <c r="CD22" s="21"/>
      <c r="CE22" s="534"/>
      <c r="CF22" s="534"/>
      <c r="CG22" s="534"/>
      <c r="CH22" s="534"/>
      <c r="CI22" s="534"/>
      <c r="CJ22" s="534"/>
      <c r="CK22" s="534"/>
      <c r="CL22" s="534"/>
      <c r="CM22" s="534"/>
      <c r="CN22" s="534"/>
      <c r="CO22" s="534"/>
      <c r="CP22" s="534"/>
      <c r="CQ22" s="534"/>
      <c r="CR22" s="534"/>
      <c r="CS22" s="535"/>
      <c r="CT22" s="372"/>
      <c r="CU22" s="373"/>
      <c r="CV22" s="373"/>
      <c r="CW22" s="373"/>
      <c r="CX22" s="373"/>
      <c r="CY22" s="373"/>
      <c r="CZ22" s="373"/>
      <c r="DA22" s="374"/>
      <c r="DB22" s="372"/>
      <c r="DC22" s="373"/>
      <c r="DD22" s="373"/>
      <c r="DE22" s="373"/>
      <c r="DF22" s="373"/>
      <c r="DG22" s="373"/>
      <c r="DH22" s="373"/>
      <c r="DI22" s="374"/>
    </row>
    <row r="23" spans="1:113" ht="18.75" customHeight="1" x14ac:dyDescent="0.15">
      <c r="A23" s="2"/>
      <c r="B23" s="562"/>
      <c r="C23" s="563"/>
      <c r="D23" s="564"/>
      <c r="E23" s="496"/>
      <c r="F23" s="500"/>
      <c r="G23" s="500"/>
      <c r="H23" s="500"/>
      <c r="I23" s="500"/>
      <c r="J23" s="500"/>
      <c r="K23" s="490"/>
      <c r="L23" s="496"/>
      <c r="M23" s="500"/>
      <c r="N23" s="500"/>
      <c r="O23" s="500"/>
      <c r="P23" s="490"/>
      <c r="Q23" s="539"/>
      <c r="R23" s="540"/>
      <c r="S23" s="540"/>
      <c r="T23" s="540"/>
      <c r="U23" s="540"/>
      <c r="V23" s="541"/>
      <c r="W23" s="569"/>
      <c r="X23" s="563"/>
      <c r="Y23" s="564"/>
      <c r="Z23" s="496"/>
      <c r="AA23" s="500"/>
      <c r="AB23" s="500"/>
      <c r="AC23" s="500"/>
      <c r="AD23" s="500"/>
      <c r="AE23" s="500"/>
      <c r="AF23" s="500"/>
      <c r="AG23" s="490"/>
      <c r="AH23" s="496"/>
      <c r="AI23" s="500"/>
      <c r="AJ23" s="500"/>
      <c r="AK23" s="500"/>
      <c r="AL23" s="490"/>
      <c r="AM23" s="545"/>
      <c r="AN23" s="546"/>
      <c r="AO23" s="546"/>
      <c r="AP23" s="546"/>
      <c r="AQ23" s="546"/>
      <c r="AR23" s="547"/>
      <c r="AS23" s="539"/>
      <c r="AT23" s="540"/>
      <c r="AU23" s="540"/>
      <c r="AV23" s="540"/>
      <c r="AW23" s="540"/>
      <c r="AX23" s="549"/>
      <c r="AY23" s="363" t="s">
        <v>256</v>
      </c>
      <c r="AZ23" s="364"/>
      <c r="BA23" s="364"/>
      <c r="BB23" s="364"/>
      <c r="BC23" s="364"/>
      <c r="BD23" s="364"/>
      <c r="BE23" s="364"/>
      <c r="BF23" s="364"/>
      <c r="BG23" s="364"/>
      <c r="BH23" s="364"/>
      <c r="BI23" s="364"/>
      <c r="BJ23" s="364"/>
      <c r="BK23" s="364"/>
      <c r="BL23" s="364"/>
      <c r="BM23" s="365"/>
      <c r="BN23" s="366">
        <v>2336417</v>
      </c>
      <c r="BO23" s="367"/>
      <c r="BP23" s="367"/>
      <c r="BQ23" s="367"/>
      <c r="BR23" s="367"/>
      <c r="BS23" s="367"/>
      <c r="BT23" s="367"/>
      <c r="BU23" s="368"/>
      <c r="BV23" s="366">
        <v>2344725</v>
      </c>
      <c r="BW23" s="367"/>
      <c r="BX23" s="367"/>
      <c r="BY23" s="367"/>
      <c r="BZ23" s="367"/>
      <c r="CA23" s="367"/>
      <c r="CB23" s="367"/>
      <c r="CC23" s="368"/>
      <c r="CD23" s="21"/>
      <c r="CE23" s="534"/>
      <c r="CF23" s="534"/>
      <c r="CG23" s="534"/>
      <c r="CH23" s="534"/>
      <c r="CI23" s="534"/>
      <c r="CJ23" s="534"/>
      <c r="CK23" s="534"/>
      <c r="CL23" s="534"/>
      <c r="CM23" s="534"/>
      <c r="CN23" s="534"/>
      <c r="CO23" s="534"/>
      <c r="CP23" s="534"/>
      <c r="CQ23" s="534"/>
      <c r="CR23" s="534"/>
      <c r="CS23" s="535"/>
      <c r="CT23" s="372"/>
      <c r="CU23" s="373"/>
      <c r="CV23" s="373"/>
      <c r="CW23" s="373"/>
      <c r="CX23" s="373"/>
      <c r="CY23" s="373"/>
      <c r="CZ23" s="373"/>
      <c r="DA23" s="374"/>
      <c r="DB23" s="372"/>
      <c r="DC23" s="373"/>
      <c r="DD23" s="373"/>
      <c r="DE23" s="373"/>
      <c r="DF23" s="373"/>
      <c r="DG23" s="373"/>
      <c r="DH23" s="373"/>
      <c r="DI23" s="374"/>
    </row>
    <row r="24" spans="1:113" ht="18.75" customHeight="1" x14ac:dyDescent="0.15">
      <c r="A24" s="2"/>
      <c r="B24" s="562"/>
      <c r="C24" s="563"/>
      <c r="D24" s="564"/>
      <c r="E24" s="387" t="s">
        <v>258</v>
      </c>
      <c r="F24" s="359"/>
      <c r="G24" s="359"/>
      <c r="H24" s="359"/>
      <c r="I24" s="359"/>
      <c r="J24" s="359"/>
      <c r="K24" s="360"/>
      <c r="L24" s="388">
        <v>1</v>
      </c>
      <c r="M24" s="389"/>
      <c r="N24" s="389"/>
      <c r="O24" s="389"/>
      <c r="P24" s="415"/>
      <c r="Q24" s="388">
        <v>8300</v>
      </c>
      <c r="R24" s="389"/>
      <c r="S24" s="389"/>
      <c r="T24" s="389"/>
      <c r="U24" s="389"/>
      <c r="V24" s="415"/>
      <c r="W24" s="569"/>
      <c r="X24" s="563"/>
      <c r="Y24" s="564"/>
      <c r="Z24" s="387" t="s">
        <v>259</v>
      </c>
      <c r="AA24" s="359"/>
      <c r="AB24" s="359"/>
      <c r="AC24" s="359"/>
      <c r="AD24" s="359"/>
      <c r="AE24" s="359"/>
      <c r="AF24" s="359"/>
      <c r="AG24" s="360"/>
      <c r="AH24" s="388">
        <v>99</v>
      </c>
      <c r="AI24" s="389"/>
      <c r="AJ24" s="389"/>
      <c r="AK24" s="389"/>
      <c r="AL24" s="415"/>
      <c r="AM24" s="388">
        <v>274527</v>
      </c>
      <c r="AN24" s="389"/>
      <c r="AO24" s="389"/>
      <c r="AP24" s="389"/>
      <c r="AQ24" s="389"/>
      <c r="AR24" s="415"/>
      <c r="AS24" s="388">
        <v>2773</v>
      </c>
      <c r="AT24" s="389"/>
      <c r="AU24" s="389"/>
      <c r="AV24" s="389"/>
      <c r="AW24" s="389"/>
      <c r="AX24" s="390"/>
      <c r="AY24" s="461" t="s">
        <v>261</v>
      </c>
      <c r="AZ24" s="462"/>
      <c r="BA24" s="462"/>
      <c r="BB24" s="462"/>
      <c r="BC24" s="462"/>
      <c r="BD24" s="462"/>
      <c r="BE24" s="462"/>
      <c r="BF24" s="462"/>
      <c r="BG24" s="462"/>
      <c r="BH24" s="462"/>
      <c r="BI24" s="462"/>
      <c r="BJ24" s="462"/>
      <c r="BK24" s="462"/>
      <c r="BL24" s="462"/>
      <c r="BM24" s="463"/>
      <c r="BN24" s="366">
        <v>2113055</v>
      </c>
      <c r="BO24" s="367"/>
      <c r="BP24" s="367"/>
      <c r="BQ24" s="367"/>
      <c r="BR24" s="367"/>
      <c r="BS24" s="367"/>
      <c r="BT24" s="367"/>
      <c r="BU24" s="368"/>
      <c r="BV24" s="366">
        <v>2101575</v>
      </c>
      <c r="BW24" s="367"/>
      <c r="BX24" s="367"/>
      <c r="BY24" s="367"/>
      <c r="BZ24" s="367"/>
      <c r="CA24" s="367"/>
      <c r="CB24" s="367"/>
      <c r="CC24" s="368"/>
      <c r="CD24" s="21"/>
      <c r="CE24" s="534"/>
      <c r="CF24" s="534"/>
      <c r="CG24" s="534"/>
      <c r="CH24" s="534"/>
      <c r="CI24" s="534"/>
      <c r="CJ24" s="534"/>
      <c r="CK24" s="534"/>
      <c r="CL24" s="534"/>
      <c r="CM24" s="534"/>
      <c r="CN24" s="534"/>
      <c r="CO24" s="534"/>
      <c r="CP24" s="534"/>
      <c r="CQ24" s="534"/>
      <c r="CR24" s="534"/>
      <c r="CS24" s="535"/>
      <c r="CT24" s="372"/>
      <c r="CU24" s="373"/>
      <c r="CV24" s="373"/>
      <c r="CW24" s="373"/>
      <c r="CX24" s="373"/>
      <c r="CY24" s="373"/>
      <c r="CZ24" s="373"/>
      <c r="DA24" s="374"/>
      <c r="DB24" s="372"/>
      <c r="DC24" s="373"/>
      <c r="DD24" s="373"/>
      <c r="DE24" s="373"/>
      <c r="DF24" s="373"/>
      <c r="DG24" s="373"/>
      <c r="DH24" s="373"/>
      <c r="DI24" s="374"/>
    </row>
    <row r="25" spans="1:113" ht="18.75" customHeight="1" x14ac:dyDescent="0.15">
      <c r="A25" s="2"/>
      <c r="B25" s="562"/>
      <c r="C25" s="563"/>
      <c r="D25" s="564"/>
      <c r="E25" s="387" t="s">
        <v>262</v>
      </c>
      <c r="F25" s="359"/>
      <c r="G25" s="359"/>
      <c r="H25" s="359"/>
      <c r="I25" s="359"/>
      <c r="J25" s="359"/>
      <c r="K25" s="360"/>
      <c r="L25" s="388">
        <v>1</v>
      </c>
      <c r="M25" s="389"/>
      <c r="N25" s="389"/>
      <c r="O25" s="389"/>
      <c r="P25" s="415"/>
      <c r="Q25" s="388">
        <v>7000</v>
      </c>
      <c r="R25" s="389"/>
      <c r="S25" s="389"/>
      <c r="T25" s="389"/>
      <c r="U25" s="389"/>
      <c r="V25" s="415"/>
      <c r="W25" s="569"/>
      <c r="X25" s="563"/>
      <c r="Y25" s="564"/>
      <c r="Z25" s="387" t="s">
        <v>263</v>
      </c>
      <c r="AA25" s="359"/>
      <c r="AB25" s="359"/>
      <c r="AC25" s="359"/>
      <c r="AD25" s="359"/>
      <c r="AE25" s="359"/>
      <c r="AF25" s="359"/>
      <c r="AG25" s="360"/>
      <c r="AH25" s="388" t="s">
        <v>206</v>
      </c>
      <c r="AI25" s="389"/>
      <c r="AJ25" s="389"/>
      <c r="AK25" s="389"/>
      <c r="AL25" s="415"/>
      <c r="AM25" s="388" t="s">
        <v>206</v>
      </c>
      <c r="AN25" s="389"/>
      <c r="AO25" s="389"/>
      <c r="AP25" s="389"/>
      <c r="AQ25" s="389"/>
      <c r="AR25" s="415"/>
      <c r="AS25" s="388" t="s">
        <v>206</v>
      </c>
      <c r="AT25" s="389"/>
      <c r="AU25" s="389"/>
      <c r="AV25" s="389"/>
      <c r="AW25" s="389"/>
      <c r="AX25" s="390"/>
      <c r="AY25" s="346" t="s">
        <v>38</v>
      </c>
      <c r="AZ25" s="347"/>
      <c r="BA25" s="347"/>
      <c r="BB25" s="347"/>
      <c r="BC25" s="347"/>
      <c r="BD25" s="347"/>
      <c r="BE25" s="347"/>
      <c r="BF25" s="347"/>
      <c r="BG25" s="347"/>
      <c r="BH25" s="347"/>
      <c r="BI25" s="347"/>
      <c r="BJ25" s="347"/>
      <c r="BK25" s="347"/>
      <c r="BL25" s="347"/>
      <c r="BM25" s="348"/>
      <c r="BN25" s="349">
        <v>176468</v>
      </c>
      <c r="BO25" s="350"/>
      <c r="BP25" s="350"/>
      <c r="BQ25" s="350"/>
      <c r="BR25" s="350"/>
      <c r="BS25" s="350"/>
      <c r="BT25" s="350"/>
      <c r="BU25" s="351"/>
      <c r="BV25" s="349">
        <v>248620</v>
      </c>
      <c r="BW25" s="350"/>
      <c r="BX25" s="350"/>
      <c r="BY25" s="350"/>
      <c r="BZ25" s="350"/>
      <c r="CA25" s="350"/>
      <c r="CB25" s="350"/>
      <c r="CC25" s="351"/>
      <c r="CD25" s="21"/>
      <c r="CE25" s="534"/>
      <c r="CF25" s="534"/>
      <c r="CG25" s="534"/>
      <c r="CH25" s="534"/>
      <c r="CI25" s="534"/>
      <c r="CJ25" s="534"/>
      <c r="CK25" s="534"/>
      <c r="CL25" s="534"/>
      <c r="CM25" s="534"/>
      <c r="CN25" s="534"/>
      <c r="CO25" s="534"/>
      <c r="CP25" s="534"/>
      <c r="CQ25" s="534"/>
      <c r="CR25" s="534"/>
      <c r="CS25" s="535"/>
      <c r="CT25" s="372"/>
      <c r="CU25" s="373"/>
      <c r="CV25" s="373"/>
      <c r="CW25" s="373"/>
      <c r="CX25" s="373"/>
      <c r="CY25" s="373"/>
      <c r="CZ25" s="373"/>
      <c r="DA25" s="374"/>
      <c r="DB25" s="372"/>
      <c r="DC25" s="373"/>
      <c r="DD25" s="373"/>
      <c r="DE25" s="373"/>
      <c r="DF25" s="373"/>
      <c r="DG25" s="373"/>
      <c r="DH25" s="373"/>
      <c r="DI25" s="374"/>
    </row>
    <row r="26" spans="1:113" ht="18.75" customHeight="1" x14ac:dyDescent="0.15">
      <c r="A26" s="2"/>
      <c r="B26" s="562"/>
      <c r="C26" s="563"/>
      <c r="D26" s="564"/>
      <c r="E26" s="387" t="s">
        <v>264</v>
      </c>
      <c r="F26" s="359"/>
      <c r="G26" s="359"/>
      <c r="H26" s="359"/>
      <c r="I26" s="359"/>
      <c r="J26" s="359"/>
      <c r="K26" s="360"/>
      <c r="L26" s="388">
        <v>1</v>
      </c>
      <c r="M26" s="389"/>
      <c r="N26" s="389"/>
      <c r="O26" s="389"/>
      <c r="P26" s="415"/>
      <c r="Q26" s="388">
        <v>6000</v>
      </c>
      <c r="R26" s="389"/>
      <c r="S26" s="389"/>
      <c r="T26" s="389"/>
      <c r="U26" s="389"/>
      <c r="V26" s="415"/>
      <c r="W26" s="569"/>
      <c r="X26" s="563"/>
      <c r="Y26" s="564"/>
      <c r="Z26" s="387" t="s">
        <v>265</v>
      </c>
      <c r="AA26" s="467"/>
      <c r="AB26" s="467"/>
      <c r="AC26" s="467"/>
      <c r="AD26" s="467"/>
      <c r="AE26" s="467"/>
      <c r="AF26" s="467"/>
      <c r="AG26" s="468"/>
      <c r="AH26" s="388">
        <v>3</v>
      </c>
      <c r="AI26" s="389"/>
      <c r="AJ26" s="389"/>
      <c r="AK26" s="389"/>
      <c r="AL26" s="415"/>
      <c r="AM26" s="388">
        <v>8007</v>
      </c>
      <c r="AN26" s="389"/>
      <c r="AO26" s="389"/>
      <c r="AP26" s="389"/>
      <c r="AQ26" s="389"/>
      <c r="AR26" s="415"/>
      <c r="AS26" s="388">
        <v>2669</v>
      </c>
      <c r="AT26" s="389"/>
      <c r="AU26" s="389"/>
      <c r="AV26" s="389"/>
      <c r="AW26" s="389"/>
      <c r="AX26" s="390"/>
      <c r="AY26" s="369" t="s">
        <v>266</v>
      </c>
      <c r="AZ26" s="370"/>
      <c r="BA26" s="370"/>
      <c r="BB26" s="370"/>
      <c r="BC26" s="370"/>
      <c r="BD26" s="370"/>
      <c r="BE26" s="370"/>
      <c r="BF26" s="370"/>
      <c r="BG26" s="370"/>
      <c r="BH26" s="370"/>
      <c r="BI26" s="370"/>
      <c r="BJ26" s="370"/>
      <c r="BK26" s="370"/>
      <c r="BL26" s="370"/>
      <c r="BM26" s="371"/>
      <c r="BN26" s="366" t="s">
        <v>206</v>
      </c>
      <c r="BO26" s="367"/>
      <c r="BP26" s="367"/>
      <c r="BQ26" s="367"/>
      <c r="BR26" s="367"/>
      <c r="BS26" s="367"/>
      <c r="BT26" s="367"/>
      <c r="BU26" s="368"/>
      <c r="BV26" s="366" t="s">
        <v>206</v>
      </c>
      <c r="BW26" s="367"/>
      <c r="BX26" s="367"/>
      <c r="BY26" s="367"/>
      <c r="BZ26" s="367"/>
      <c r="CA26" s="367"/>
      <c r="CB26" s="367"/>
      <c r="CC26" s="368"/>
      <c r="CD26" s="21"/>
      <c r="CE26" s="534"/>
      <c r="CF26" s="534"/>
      <c r="CG26" s="534"/>
      <c r="CH26" s="534"/>
      <c r="CI26" s="534"/>
      <c r="CJ26" s="534"/>
      <c r="CK26" s="534"/>
      <c r="CL26" s="534"/>
      <c r="CM26" s="534"/>
      <c r="CN26" s="534"/>
      <c r="CO26" s="534"/>
      <c r="CP26" s="534"/>
      <c r="CQ26" s="534"/>
      <c r="CR26" s="534"/>
      <c r="CS26" s="535"/>
      <c r="CT26" s="372"/>
      <c r="CU26" s="373"/>
      <c r="CV26" s="373"/>
      <c r="CW26" s="373"/>
      <c r="CX26" s="373"/>
      <c r="CY26" s="373"/>
      <c r="CZ26" s="373"/>
      <c r="DA26" s="374"/>
      <c r="DB26" s="372"/>
      <c r="DC26" s="373"/>
      <c r="DD26" s="373"/>
      <c r="DE26" s="373"/>
      <c r="DF26" s="373"/>
      <c r="DG26" s="373"/>
      <c r="DH26" s="373"/>
      <c r="DI26" s="374"/>
    </row>
    <row r="27" spans="1:113" ht="18.75" customHeight="1" x14ac:dyDescent="0.15">
      <c r="A27" s="2"/>
      <c r="B27" s="562"/>
      <c r="C27" s="563"/>
      <c r="D27" s="564"/>
      <c r="E27" s="387" t="s">
        <v>267</v>
      </c>
      <c r="F27" s="359"/>
      <c r="G27" s="359"/>
      <c r="H27" s="359"/>
      <c r="I27" s="359"/>
      <c r="J27" s="359"/>
      <c r="K27" s="360"/>
      <c r="L27" s="388">
        <v>1</v>
      </c>
      <c r="M27" s="389"/>
      <c r="N27" s="389"/>
      <c r="O27" s="389"/>
      <c r="P27" s="415"/>
      <c r="Q27" s="388">
        <v>3350</v>
      </c>
      <c r="R27" s="389"/>
      <c r="S27" s="389"/>
      <c r="T27" s="389"/>
      <c r="U27" s="389"/>
      <c r="V27" s="415"/>
      <c r="W27" s="569"/>
      <c r="X27" s="563"/>
      <c r="Y27" s="564"/>
      <c r="Z27" s="387" t="s">
        <v>268</v>
      </c>
      <c r="AA27" s="359"/>
      <c r="AB27" s="359"/>
      <c r="AC27" s="359"/>
      <c r="AD27" s="359"/>
      <c r="AE27" s="359"/>
      <c r="AF27" s="359"/>
      <c r="AG27" s="360"/>
      <c r="AH27" s="388" t="s">
        <v>206</v>
      </c>
      <c r="AI27" s="389"/>
      <c r="AJ27" s="389"/>
      <c r="AK27" s="389"/>
      <c r="AL27" s="415"/>
      <c r="AM27" s="388" t="s">
        <v>206</v>
      </c>
      <c r="AN27" s="389"/>
      <c r="AO27" s="389"/>
      <c r="AP27" s="389"/>
      <c r="AQ27" s="389"/>
      <c r="AR27" s="415"/>
      <c r="AS27" s="388" t="s">
        <v>206</v>
      </c>
      <c r="AT27" s="389"/>
      <c r="AU27" s="389"/>
      <c r="AV27" s="389"/>
      <c r="AW27" s="389"/>
      <c r="AX27" s="390"/>
      <c r="AY27" s="423" t="s">
        <v>271</v>
      </c>
      <c r="AZ27" s="424"/>
      <c r="BA27" s="424"/>
      <c r="BB27" s="424"/>
      <c r="BC27" s="424"/>
      <c r="BD27" s="424"/>
      <c r="BE27" s="424"/>
      <c r="BF27" s="424"/>
      <c r="BG27" s="424"/>
      <c r="BH27" s="424"/>
      <c r="BI27" s="424"/>
      <c r="BJ27" s="424"/>
      <c r="BK27" s="424"/>
      <c r="BL27" s="424"/>
      <c r="BM27" s="425"/>
      <c r="BN27" s="464" t="s">
        <v>206</v>
      </c>
      <c r="BO27" s="465"/>
      <c r="BP27" s="465"/>
      <c r="BQ27" s="465"/>
      <c r="BR27" s="465"/>
      <c r="BS27" s="465"/>
      <c r="BT27" s="465"/>
      <c r="BU27" s="466"/>
      <c r="BV27" s="464" t="s">
        <v>206</v>
      </c>
      <c r="BW27" s="465"/>
      <c r="BX27" s="465"/>
      <c r="BY27" s="465"/>
      <c r="BZ27" s="465"/>
      <c r="CA27" s="465"/>
      <c r="CB27" s="465"/>
      <c r="CC27" s="466"/>
      <c r="CD27" s="17"/>
      <c r="CE27" s="534"/>
      <c r="CF27" s="534"/>
      <c r="CG27" s="534"/>
      <c r="CH27" s="534"/>
      <c r="CI27" s="534"/>
      <c r="CJ27" s="534"/>
      <c r="CK27" s="534"/>
      <c r="CL27" s="534"/>
      <c r="CM27" s="534"/>
      <c r="CN27" s="534"/>
      <c r="CO27" s="534"/>
      <c r="CP27" s="534"/>
      <c r="CQ27" s="534"/>
      <c r="CR27" s="534"/>
      <c r="CS27" s="535"/>
      <c r="CT27" s="372"/>
      <c r="CU27" s="373"/>
      <c r="CV27" s="373"/>
      <c r="CW27" s="373"/>
      <c r="CX27" s="373"/>
      <c r="CY27" s="373"/>
      <c r="CZ27" s="373"/>
      <c r="DA27" s="374"/>
      <c r="DB27" s="372"/>
      <c r="DC27" s="373"/>
      <c r="DD27" s="373"/>
      <c r="DE27" s="373"/>
      <c r="DF27" s="373"/>
      <c r="DG27" s="373"/>
      <c r="DH27" s="373"/>
      <c r="DI27" s="374"/>
    </row>
    <row r="28" spans="1:113" ht="18.75" customHeight="1" x14ac:dyDescent="0.15">
      <c r="A28" s="2"/>
      <c r="B28" s="562"/>
      <c r="C28" s="563"/>
      <c r="D28" s="564"/>
      <c r="E28" s="387" t="s">
        <v>272</v>
      </c>
      <c r="F28" s="359"/>
      <c r="G28" s="359"/>
      <c r="H28" s="359"/>
      <c r="I28" s="359"/>
      <c r="J28" s="359"/>
      <c r="K28" s="360"/>
      <c r="L28" s="388">
        <v>1</v>
      </c>
      <c r="M28" s="389"/>
      <c r="N28" s="389"/>
      <c r="O28" s="389"/>
      <c r="P28" s="415"/>
      <c r="Q28" s="388">
        <v>2800</v>
      </c>
      <c r="R28" s="389"/>
      <c r="S28" s="389"/>
      <c r="T28" s="389"/>
      <c r="U28" s="389"/>
      <c r="V28" s="415"/>
      <c r="W28" s="569"/>
      <c r="X28" s="563"/>
      <c r="Y28" s="564"/>
      <c r="Z28" s="387" t="s">
        <v>39</v>
      </c>
      <c r="AA28" s="359"/>
      <c r="AB28" s="359"/>
      <c r="AC28" s="359"/>
      <c r="AD28" s="359"/>
      <c r="AE28" s="359"/>
      <c r="AF28" s="359"/>
      <c r="AG28" s="360"/>
      <c r="AH28" s="388" t="s">
        <v>206</v>
      </c>
      <c r="AI28" s="389"/>
      <c r="AJ28" s="389"/>
      <c r="AK28" s="389"/>
      <c r="AL28" s="415"/>
      <c r="AM28" s="388" t="s">
        <v>206</v>
      </c>
      <c r="AN28" s="389"/>
      <c r="AO28" s="389"/>
      <c r="AP28" s="389"/>
      <c r="AQ28" s="389"/>
      <c r="AR28" s="415"/>
      <c r="AS28" s="388" t="s">
        <v>206</v>
      </c>
      <c r="AT28" s="389"/>
      <c r="AU28" s="389"/>
      <c r="AV28" s="389"/>
      <c r="AW28" s="389"/>
      <c r="AX28" s="390"/>
      <c r="AY28" s="550" t="s">
        <v>275</v>
      </c>
      <c r="AZ28" s="551"/>
      <c r="BA28" s="551"/>
      <c r="BB28" s="552"/>
      <c r="BC28" s="346" t="s">
        <v>109</v>
      </c>
      <c r="BD28" s="347"/>
      <c r="BE28" s="347"/>
      <c r="BF28" s="347"/>
      <c r="BG28" s="347"/>
      <c r="BH28" s="347"/>
      <c r="BI28" s="347"/>
      <c r="BJ28" s="347"/>
      <c r="BK28" s="347"/>
      <c r="BL28" s="347"/>
      <c r="BM28" s="348"/>
      <c r="BN28" s="349">
        <v>1171501</v>
      </c>
      <c r="BO28" s="350"/>
      <c r="BP28" s="350"/>
      <c r="BQ28" s="350"/>
      <c r="BR28" s="350"/>
      <c r="BS28" s="350"/>
      <c r="BT28" s="350"/>
      <c r="BU28" s="351"/>
      <c r="BV28" s="349">
        <v>1150916</v>
      </c>
      <c r="BW28" s="350"/>
      <c r="BX28" s="350"/>
      <c r="BY28" s="350"/>
      <c r="BZ28" s="350"/>
      <c r="CA28" s="350"/>
      <c r="CB28" s="350"/>
      <c r="CC28" s="351"/>
      <c r="CD28" s="21"/>
      <c r="CE28" s="534"/>
      <c r="CF28" s="534"/>
      <c r="CG28" s="534"/>
      <c r="CH28" s="534"/>
      <c r="CI28" s="534"/>
      <c r="CJ28" s="534"/>
      <c r="CK28" s="534"/>
      <c r="CL28" s="534"/>
      <c r="CM28" s="534"/>
      <c r="CN28" s="534"/>
      <c r="CO28" s="534"/>
      <c r="CP28" s="534"/>
      <c r="CQ28" s="534"/>
      <c r="CR28" s="534"/>
      <c r="CS28" s="535"/>
      <c r="CT28" s="372"/>
      <c r="CU28" s="373"/>
      <c r="CV28" s="373"/>
      <c r="CW28" s="373"/>
      <c r="CX28" s="373"/>
      <c r="CY28" s="373"/>
      <c r="CZ28" s="373"/>
      <c r="DA28" s="374"/>
      <c r="DB28" s="372"/>
      <c r="DC28" s="373"/>
      <c r="DD28" s="373"/>
      <c r="DE28" s="373"/>
      <c r="DF28" s="373"/>
      <c r="DG28" s="373"/>
      <c r="DH28" s="373"/>
      <c r="DI28" s="374"/>
    </row>
    <row r="29" spans="1:113" ht="18.75" customHeight="1" x14ac:dyDescent="0.15">
      <c r="A29" s="2"/>
      <c r="B29" s="562"/>
      <c r="C29" s="563"/>
      <c r="D29" s="564"/>
      <c r="E29" s="387" t="s">
        <v>276</v>
      </c>
      <c r="F29" s="359"/>
      <c r="G29" s="359"/>
      <c r="H29" s="359"/>
      <c r="I29" s="359"/>
      <c r="J29" s="359"/>
      <c r="K29" s="360"/>
      <c r="L29" s="388">
        <v>8</v>
      </c>
      <c r="M29" s="389"/>
      <c r="N29" s="389"/>
      <c r="O29" s="389"/>
      <c r="P29" s="415"/>
      <c r="Q29" s="388">
        <v>2600</v>
      </c>
      <c r="R29" s="389"/>
      <c r="S29" s="389"/>
      <c r="T29" s="389"/>
      <c r="U29" s="389"/>
      <c r="V29" s="415"/>
      <c r="W29" s="570"/>
      <c r="X29" s="571"/>
      <c r="Y29" s="572"/>
      <c r="Z29" s="387" t="s">
        <v>278</v>
      </c>
      <c r="AA29" s="359"/>
      <c r="AB29" s="359"/>
      <c r="AC29" s="359"/>
      <c r="AD29" s="359"/>
      <c r="AE29" s="359"/>
      <c r="AF29" s="359"/>
      <c r="AG29" s="360"/>
      <c r="AH29" s="388">
        <v>99</v>
      </c>
      <c r="AI29" s="389"/>
      <c r="AJ29" s="389"/>
      <c r="AK29" s="389"/>
      <c r="AL29" s="415"/>
      <c r="AM29" s="388">
        <v>274527</v>
      </c>
      <c r="AN29" s="389"/>
      <c r="AO29" s="389"/>
      <c r="AP29" s="389"/>
      <c r="AQ29" s="389"/>
      <c r="AR29" s="415"/>
      <c r="AS29" s="388">
        <v>2773</v>
      </c>
      <c r="AT29" s="389"/>
      <c r="AU29" s="389"/>
      <c r="AV29" s="389"/>
      <c r="AW29" s="389"/>
      <c r="AX29" s="390"/>
      <c r="AY29" s="553"/>
      <c r="AZ29" s="554"/>
      <c r="BA29" s="554"/>
      <c r="BB29" s="555"/>
      <c r="BC29" s="363" t="s">
        <v>279</v>
      </c>
      <c r="BD29" s="364"/>
      <c r="BE29" s="364"/>
      <c r="BF29" s="364"/>
      <c r="BG29" s="364"/>
      <c r="BH29" s="364"/>
      <c r="BI29" s="364"/>
      <c r="BJ29" s="364"/>
      <c r="BK29" s="364"/>
      <c r="BL29" s="364"/>
      <c r="BM29" s="365"/>
      <c r="BN29" s="366">
        <v>879348</v>
      </c>
      <c r="BO29" s="367"/>
      <c r="BP29" s="367"/>
      <c r="BQ29" s="367"/>
      <c r="BR29" s="367"/>
      <c r="BS29" s="367"/>
      <c r="BT29" s="367"/>
      <c r="BU29" s="368"/>
      <c r="BV29" s="366">
        <v>633561</v>
      </c>
      <c r="BW29" s="367"/>
      <c r="BX29" s="367"/>
      <c r="BY29" s="367"/>
      <c r="BZ29" s="367"/>
      <c r="CA29" s="367"/>
      <c r="CB29" s="367"/>
      <c r="CC29" s="368"/>
      <c r="CD29" s="17"/>
      <c r="CE29" s="534"/>
      <c r="CF29" s="534"/>
      <c r="CG29" s="534"/>
      <c r="CH29" s="534"/>
      <c r="CI29" s="534"/>
      <c r="CJ29" s="534"/>
      <c r="CK29" s="534"/>
      <c r="CL29" s="534"/>
      <c r="CM29" s="534"/>
      <c r="CN29" s="534"/>
      <c r="CO29" s="534"/>
      <c r="CP29" s="534"/>
      <c r="CQ29" s="534"/>
      <c r="CR29" s="534"/>
      <c r="CS29" s="535"/>
      <c r="CT29" s="372"/>
      <c r="CU29" s="373"/>
      <c r="CV29" s="373"/>
      <c r="CW29" s="373"/>
      <c r="CX29" s="373"/>
      <c r="CY29" s="373"/>
      <c r="CZ29" s="373"/>
      <c r="DA29" s="374"/>
      <c r="DB29" s="372"/>
      <c r="DC29" s="373"/>
      <c r="DD29" s="373"/>
      <c r="DE29" s="373"/>
      <c r="DF29" s="373"/>
      <c r="DG29" s="373"/>
      <c r="DH29" s="373"/>
      <c r="DI29" s="374"/>
    </row>
    <row r="30" spans="1:113" ht="18.75" customHeight="1" x14ac:dyDescent="0.15">
      <c r="A30" s="2"/>
      <c r="B30" s="565"/>
      <c r="C30" s="566"/>
      <c r="D30" s="567"/>
      <c r="E30" s="391"/>
      <c r="F30" s="392"/>
      <c r="G30" s="392"/>
      <c r="H30" s="392"/>
      <c r="I30" s="392"/>
      <c r="J30" s="392"/>
      <c r="K30" s="393"/>
      <c r="L30" s="469"/>
      <c r="M30" s="470"/>
      <c r="N30" s="470"/>
      <c r="O30" s="470"/>
      <c r="P30" s="471"/>
      <c r="Q30" s="469"/>
      <c r="R30" s="470"/>
      <c r="S30" s="470"/>
      <c r="T30" s="470"/>
      <c r="U30" s="470"/>
      <c r="V30" s="471"/>
      <c r="W30" s="472" t="s">
        <v>281</v>
      </c>
      <c r="X30" s="473"/>
      <c r="Y30" s="473"/>
      <c r="Z30" s="473"/>
      <c r="AA30" s="473"/>
      <c r="AB30" s="473"/>
      <c r="AC30" s="473"/>
      <c r="AD30" s="473"/>
      <c r="AE30" s="473"/>
      <c r="AF30" s="473"/>
      <c r="AG30" s="474"/>
      <c r="AH30" s="443">
        <v>92.9</v>
      </c>
      <c r="AI30" s="444"/>
      <c r="AJ30" s="444"/>
      <c r="AK30" s="444"/>
      <c r="AL30" s="444"/>
      <c r="AM30" s="444"/>
      <c r="AN30" s="444"/>
      <c r="AO30" s="444"/>
      <c r="AP30" s="444"/>
      <c r="AQ30" s="444"/>
      <c r="AR30" s="444"/>
      <c r="AS30" s="444"/>
      <c r="AT30" s="444"/>
      <c r="AU30" s="444"/>
      <c r="AV30" s="444"/>
      <c r="AW30" s="444"/>
      <c r="AX30" s="446"/>
      <c r="AY30" s="556"/>
      <c r="AZ30" s="557"/>
      <c r="BA30" s="557"/>
      <c r="BB30" s="558"/>
      <c r="BC30" s="461" t="s">
        <v>75</v>
      </c>
      <c r="BD30" s="462"/>
      <c r="BE30" s="462"/>
      <c r="BF30" s="462"/>
      <c r="BG30" s="462"/>
      <c r="BH30" s="462"/>
      <c r="BI30" s="462"/>
      <c r="BJ30" s="462"/>
      <c r="BK30" s="462"/>
      <c r="BL30" s="462"/>
      <c r="BM30" s="463"/>
      <c r="BN30" s="464">
        <v>531905</v>
      </c>
      <c r="BO30" s="465"/>
      <c r="BP30" s="465"/>
      <c r="BQ30" s="465"/>
      <c r="BR30" s="465"/>
      <c r="BS30" s="465"/>
      <c r="BT30" s="465"/>
      <c r="BU30" s="466"/>
      <c r="BV30" s="464">
        <v>453084</v>
      </c>
      <c r="BW30" s="465"/>
      <c r="BX30" s="465"/>
      <c r="BY30" s="465"/>
      <c r="BZ30" s="465"/>
      <c r="CA30" s="465"/>
      <c r="CB30" s="465"/>
      <c r="CC30" s="466"/>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75" t="s">
        <v>194</v>
      </c>
      <c r="D32" s="475"/>
      <c r="E32" s="475"/>
      <c r="F32" s="475"/>
      <c r="G32" s="475"/>
      <c r="H32" s="475"/>
      <c r="I32" s="475"/>
      <c r="J32" s="475"/>
      <c r="K32" s="475"/>
      <c r="L32" s="475"/>
      <c r="M32" s="475"/>
      <c r="N32" s="475"/>
      <c r="O32" s="475"/>
      <c r="P32" s="475"/>
      <c r="Q32" s="475"/>
      <c r="R32" s="475"/>
      <c r="S32" s="475"/>
      <c r="U32" s="370" t="s">
        <v>99</v>
      </c>
      <c r="V32" s="370"/>
      <c r="W32" s="370"/>
      <c r="X32" s="370"/>
      <c r="Y32" s="370"/>
      <c r="Z32" s="370"/>
      <c r="AA32" s="370"/>
      <c r="AB32" s="370"/>
      <c r="AC32" s="370"/>
      <c r="AD32" s="370"/>
      <c r="AE32" s="370"/>
      <c r="AF32" s="370"/>
      <c r="AG32" s="370"/>
      <c r="AH32" s="370"/>
      <c r="AI32" s="370"/>
      <c r="AJ32" s="370"/>
      <c r="AK32" s="370"/>
      <c r="AM32" s="370" t="s">
        <v>283</v>
      </c>
      <c r="AN32" s="370"/>
      <c r="AO32" s="370"/>
      <c r="AP32" s="370"/>
      <c r="AQ32" s="370"/>
      <c r="AR32" s="370"/>
      <c r="AS32" s="370"/>
      <c r="AT32" s="370"/>
      <c r="AU32" s="370"/>
      <c r="AV32" s="370"/>
      <c r="AW32" s="370"/>
      <c r="AX32" s="370"/>
      <c r="AY32" s="370"/>
      <c r="AZ32" s="370"/>
      <c r="BA32" s="370"/>
      <c r="BB32" s="370"/>
      <c r="BC32" s="370"/>
      <c r="BE32" s="370" t="s">
        <v>284</v>
      </c>
      <c r="BF32" s="370"/>
      <c r="BG32" s="370"/>
      <c r="BH32" s="370"/>
      <c r="BI32" s="370"/>
      <c r="BJ32" s="370"/>
      <c r="BK32" s="370"/>
      <c r="BL32" s="370"/>
      <c r="BM32" s="370"/>
      <c r="BN32" s="370"/>
      <c r="BO32" s="370"/>
      <c r="BP32" s="370"/>
      <c r="BQ32" s="370"/>
      <c r="BR32" s="370"/>
      <c r="BS32" s="370"/>
      <c r="BT32" s="370"/>
      <c r="BU32" s="370"/>
      <c r="BW32" s="370" t="s">
        <v>286</v>
      </c>
      <c r="BX32" s="370"/>
      <c r="BY32" s="370"/>
      <c r="BZ32" s="370"/>
      <c r="CA32" s="370"/>
      <c r="CB32" s="370"/>
      <c r="CC32" s="370"/>
      <c r="CD32" s="370"/>
      <c r="CE32" s="370"/>
      <c r="CF32" s="370"/>
      <c r="CG32" s="370"/>
      <c r="CH32" s="370"/>
      <c r="CI32" s="370"/>
      <c r="CJ32" s="370"/>
      <c r="CK32" s="370"/>
      <c r="CL32" s="370"/>
      <c r="CM32" s="370"/>
      <c r="CO32" s="370" t="s">
        <v>287</v>
      </c>
      <c r="CP32" s="370"/>
      <c r="CQ32" s="370"/>
      <c r="CR32" s="370"/>
      <c r="CS32" s="370"/>
      <c r="CT32" s="370"/>
      <c r="CU32" s="370"/>
      <c r="CV32" s="370"/>
      <c r="CW32" s="370"/>
      <c r="CX32" s="370"/>
      <c r="CY32" s="370"/>
      <c r="CZ32" s="370"/>
      <c r="DA32" s="370"/>
      <c r="DB32" s="370"/>
      <c r="DC32" s="370"/>
      <c r="DD32" s="370"/>
      <c r="DE32" s="370"/>
      <c r="DI32" s="36"/>
    </row>
    <row r="33" spans="1:113" ht="13.5" customHeight="1" x14ac:dyDescent="0.15">
      <c r="A33" s="2"/>
      <c r="B33" s="5"/>
      <c r="C33" s="476" t="s">
        <v>62</v>
      </c>
      <c r="D33" s="476"/>
      <c r="E33" s="477" t="s">
        <v>288</v>
      </c>
      <c r="F33" s="477"/>
      <c r="G33" s="477"/>
      <c r="H33" s="477"/>
      <c r="I33" s="477"/>
      <c r="J33" s="477"/>
      <c r="K33" s="477"/>
      <c r="L33" s="477"/>
      <c r="M33" s="477"/>
      <c r="N33" s="477"/>
      <c r="O33" s="477"/>
      <c r="P33" s="477"/>
      <c r="Q33" s="477"/>
      <c r="R33" s="477"/>
      <c r="S33" s="477"/>
      <c r="T33" s="12"/>
      <c r="U33" s="476" t="s">
        <v>62</v>
      </c>
      <c r="V33" s="476"/>
      <c r="W33" s="477" t="s">
        <v>288</v>
      </c>
      <c r="X33" s="477"/>
      <c r="Y33" s="477"/>
      <c r="Z33" s="477"/>
      <c r="AA33" s="477"/>
      <c r="AB33" s="477"/>
      <c r="AC33" s="477"/>
      <c r="AD33" s="477"/>
      <c r="AE33" s="477"/>
      <c r="AF33" s="477"/>
      <c r="AG33" s="477"/>
      <c r="AH33" s="477"/>
      <c r="AI33" s="477"/>
      <c r="AJ33" s="477"/>
      <c r="AK33" s="477"/>
      <c r="AL33" s="12"/>
      <c r="AM33" s="476" t="s">
        <v>62</v>
      </c>
      <c r="AN33" s="476"/>
      <c r="AO33" s="477" t="s">
        <v>288</v>
      </c>
      <c r="AP33" s="477"/>
      <c r="AQ33" s="477"/>
      <c r="AR33" s="477"/>
      <c r="AS33" s="477"/>
      <c r="AT33" s="477"/>
      <c r="AU33" s="477"/>
      <c r="AV33" s="477"/>
      <c r="AW33" s="477"/>
      <c r="AX33" s="477"/>
      <c r="AY33" s="477"/>
      <c r="AZ33" s="477"/>
      <c r="BA33" s="477"/>
      <c r="BB33" s="477"/>
      <c r="BC33" s="477"/>
      <c r="BD33" s="8"/>
      <c r="BE33" s="477" t="s">
        <v>290</v>
      </c>
      <c r="BF33" s="477"/>
      <c r="BG33" s="477" t="s">
        <v>173</v>
      </c>
      <c r="BH33" s="477"/>
      <c r="BI33" s="477"/>
      <c r="BJ33" s="477"/>
      <c r="BK33" s="477"/>
      <c r="BL33" s="477"/>
      <c r="BM33" s="477"/>
      <c r="BN33" s="477"/>
      <c r="BO33" s="477"/>
      <c r="BP33" s="477"/>
      <c r="BQ33" s="477"/>
      <c r="BR33" s="477"/>
      <c r="BS33" s="477"/>
      <c r="BT33" s="477"/>
      <c r="BU33" s="477"/>
      <c r="BV33" s="8"/>
      <c r="BW33" s="476" t="s">
        <v>290</v>
      </c>
      <c r="BX33" s="476"/>
      <c r="BY33" s="477" t="s">
        <v>117</v>
      </c>
      <c r="BZ33" s="477"/>
      <c r="CA33" s="477"/>
      <c r="CB33" s="477"/>
      <c r="CC33" s="477"/>
      <c r="CD33" s="477"/>
      <c r="CE33" s="477"/>
      <c r="CF33" s="477"/>
      <c r="CG33" s="477"/>
      <c r="CH33" s="477"/>
      <c r="CI33" s="477"/>
      <c r="CJ33" s="477"/>
      <c r="CK33" s="477"/>
      <c r="CL33" s="477"/>
      <c r="CM33" s="477"/>
      <c r="CN33" s="12"/>
      <c r="CO33" s="476" t="s">
        <v>62</v>
      </c>
      <c r="CP33" s="476"/>
      <c r="CQ33" s="477" t="s">
        <v>291</v>
      </c>
      <c r="CR33" s="477"/>
      <c r="CS33" s="477"/>
      <c r="CT33" s="477"/>
      <c r="CU33" s="477"/>
      <c r="CV33" s="477"/>
      <c r="CW33" s="477"/>
      <c r="CX33" s="477"/>
      <c r="CY33" s="477"/>
      <c r="CZ33" s="477"/>
      <c r="DA33" s="477"/>
      <c r="DB33" s="477"/>
      <c r="DC33" s="477"/>
      <c r="DD33" s="477"/>
      <c r="DE33" s="477"/>
      <c r="DF33" s="12"/>
      <c r="DG33" s="478" t="s">
        <v>87</v>
      </c>
      <c r="DH33" s="478"/>
      <c r="DI33" s="19"/>
    </row>
    <row r="34" spans="1:113" ht="32.25" customHeight="1" x14ac:dyDescent="0.15">
      <c r="A34" s="2"/>
      <c r="B34" s="5"/>
      <c r="C34" s="479">
        <f>IF(E34="","",1)</f>
        <v>1</v>
      </c>
      <c r="D34" s="479"/>
      <c r="E34" s="480" t="str">
        <f>IF('各会計、関係団体の財政状況及び健全化判断比率'!B7="","",'各会計、関係団体の財政状況及び健全化判断比率'!B7)</f>
        <v>一般会計</v>
      </c>
      <c r="F34" s="480"/>
      <c r="G34" s="480"/>
      <c r="H34" s="480"/>
      <c r="I34" s="480"/>
      <c r="J34" s="480"/>
      <c r="K34" s="480"/>
      <c r="L34" s="480"/>
      <c r="M34" s="480"/>
      <c r="N34" s="480"/>
      <c r="O34" s="480"/>
      <c r="P34" s="480"/>
      <c r="Q34" s="480"/>
      <c r="R34" s="480"/>
      <c r="S34" s="480"/>
      <c r="T34" s="2"/>
      <c r="U34" s="479">
        <f>IF(W34="","",MAX(C34:D43)+1)</f>
        <v>2</v>
      </c>
      <c r="V34" s="479"/>
      <c r="W34" s="480" t="str">
        <f>IF('各会計、関係団体の財政状況及び健全化判断比率'!B28="","",'各会計、関係団体の財政状況及び健全化判断比率'!B28)</f>
        <v>国民健康保険特別会計</v>
      </c>
      <c r="X34" s="480"/>
      <c r="Y34" s="480"/>
      <c r="Z34" s="480"/>
      <c r="AA34" s="480"/>
      <c r="AB34" s="480"/>
      <c r="AC34" s="480"/>
      <c r="AD34" s="480"/>
      <c r="AE34" s="480"/>
      <c r="AF34" s="480"/>
      <c r="AG34" s="480"/>
      <c r="AH34" s="480"/>
      <c r="AI34" s="480"/>
      <c r="AJ34" s="480"/>
      <c r="AK34" s="480"/>
      <c r="AL34" s="2"/>
      <c r="AM34" s="479">
        <f>IF(AO34="","",MAX(C34:D43,U34:V43)+1)</f>
        <v>5</v>
      </c>
      <c r="AN34" s="479"/>
      <c r="AO34" s="480" t="str">
        <f>IF('各会計、関係団体の財政状況及び健全化判断比率'!B31="","",'各会計、関係団体の財政状況及び健全化判断比率'!B31)</f>
        <v>水道事業会計</v>
      </c>
      <c r="AP34" s="480"/>
      <c r="AQ34" s="480"/>
      <c r="AR34" s="480"/>
      <c r="AS34" s="480"/>
      <c r="AT34" s="480"/>
      <c r="AU34" s="480"/>
      <c r="AV34" s="480"/>
      <c r="AW34" s="480"/>
      <c r="AX34" s="480"/>
      <c r="AY34" s="480"/>
      <c r="AZ34" s="480"/>
      <c r="BA34" s="480"/>
      <c r="BB34" s="480"/>
      <c r="BC34" s="480"/>
      <c r="BD34" s="2"/>
      <c r="BE34" s="479">
        <f>IF(BG34="","",MAX(C34:D43,U34:V43,AM34:AN43)+1)</f>
        <v>6</v>
      </c>
      <c r="BF34" s="479"/>
      <c r="BG34" s="480" t="str">
        <f>IF('各会計、関係団体の財政状況及び健全化判断比率'!B32="","",'各会計、関係団体の財政状況及び健全化判断比率'!B32)</f>
        <v>公共下水道事業特別会計</v>
      </c>
      <c r="BH34" s="480"/>
      <c r="BI34" s="480"/>
      <c r="BJ34" s="480"/>
      <c r="BK34" s="480"/>
      <c r="BL34" s="480"/>
      <c r="BM34" s="480"/>
      <c r="BN34" s="480"/>
      <c r="BO34" s="480"/>
      <c r="BP34" s="480"/>
      <c r="BQ34" s="480"/>
      <c r="BR34" s="480"/>
      <c r="BS34" s="480"/>
      <c r="BT34" s="480"/>
      <c r="BU34" s="480"/>
      <c r="BV34" s="2"/>
      <c r="BW34" s="479">
        <f>IF(BY34="","",MAX(C34:D43,U34:V43,AM34:AN43,BE34:BF43)+1)</f>
        <v>7</v>
      </c>
      <c r="BX34" s="479"/>
      <c r="BY34" s="480" t="str">
        <f>IF('各会計、関係団体の財政状況及び健全化判断比率'!B68="","",'各会計、関係団体の財政状況及び健全化判断比率'!B68)</f>
        <v>川西町・三宅町式下中学校組合</v>
      </c>
      <c r="BZ34" s="480"/>
      <c r="CA34" s="480"/>
      <c r="CB34" s="480"/>
      <c r="CC34" s="480"/>
      <c r="CD34" s="480"/>
      <c r="CE34" s="480"/>
      <c r="CF34" s="480"/>
      <c r="CG34" s="480"/>
      <c r="CH34" s="480"/>
      <c r="CI34" s="480"/>
      <c r="CJ34" s="480"/>
      <c r="CK34" s="480"/>
      <c r="CL34" s="480"/>
      <c r="CM34" s="480"/>
      <c r="CN34" s="2"/>
      <c r="CO34" s="479" t="str">
        <f>IF(CQ34="","",MAX(C34:D43,U34:V43,AM34:AN43,BE34:BF43,BW34:BX43)+1)</f>
        <v/>
      </c>
      <c r="CP34" s="479"/>
      <c r="CQ34" s="480" t="str">
        <f>IF('各会計、関係団体の財政状況及び健全化判断比率'!BS7="","",'各会計、関係団体の財政状況及び健全化判断比率'!BS7)</f>
        <v/>
      </c>
      <c r="CR34" s="480"/>
      <c r="CS34" s="480"/>
      <c r="CT34" s="480"/>
      <c r="CU34" s="480"/>
      <c r="CV34" s="480"/>
      <c r="CW34" s="480"/>
      <c r="CX34" s="480"/>
      <c r="CY34" s="480"/>
      <c r="CZ34" s="480"/>
      <c r="DA34" s="480"/>
      <c r="DB34" s="480"/>
      <c r="DC34" s="480"/>
      <c r="DD34" s="480"/>
      <c r="DE34" s="480"/>
      <c r="DG34" s="481" t="str">
        <f>IF('各会計、関係団体の財政状況及び健全化判断比率'!BR7="","",'各会計、関係団体の財政状況及び健全化判断比率'!BR7)</f>
        <v/>
      </c>
      <c r="DH34" s="481"/>
      <c r="DI34" s="19"/>
    </row>
    <row r="35" spans="1:113" ht="32.25" customHeight="1" x14ac:dyDescent="0.15">
      <c r="A35" s="2"/>
      <c r="B35" s="5"/>
      <c r="C35" s="479" t="str">
        <f t="shared" ref="C35:C43" si="0">IF(E35="","",C34+1)</f>
        <v/>
      </c>
      <c r="D35" s="479"/>
      <c r="E35" s="480" t="str">
        <f>IF('各会計、関係団体の財政状況及び健全化判断比率'!B8="","",'各会計、関係団体の財政状況及び健全化判断比率'!B8)</f>
        <v/>
      </c>
      <c r="F35" s="480"/>
      <c r="G35" s="480"/>
      <c r="H35" s="480"/>
      <c r="I35" s="480"/>
      <c r="J35" s="480"/>
      <c r="K35" s="480"/>
      <c r="L35" s="480"/>
      <c r="M35" s="480"/>
      <c r="N35" s="480"/>
      <c r="O35" s="480"/>
      <c r="P35" s="480"/>
      <c r="Q35" s="480"/>
      <c r="R35" s="480"/>
      <c r="S35" s="480"/>
      <c r="T35" s="2"/>
      <c r="U35" s="479">
        <f t="shared" ref="U35:U43" si="1">IF(W35="","",U34+1)</f>
        <v>3</v>
      </c>
      <c r="V35" s="479"/>
      <c r="W35" s="480" t="str">
        <f>IF('各会計、関係団体の財政状況及び健全化判断比率'!B29="","",'各会計、関係団体の財政状況及び健全化判断比率'!B29)</f>
        <v>介護保険特別会計</v>
      </c>
      <c r="X35" s="480"/>
      <c r="Y35" s="480"/>
      <c r="Z35" s="480"/>
      <c r="AA35" s="480"/>
      <c r="AB35" s="480"/>
      <c r="AC35" s="480"/>
      <c r="AD35" s="480"/>
      <c r="AE35" s="480"/>
      <c r="AF35" s="480"/>
      <c r="AG35" s="480"/>
      <c r="AH35" s="480"/>
      <c r="AI35" s="480"/>
      <c r="AJ35" s="480"/>
      <c r="AK35" s="480"/>
      <c r="AL35" s="2"/>
      <c r="AM35" s="479" t="str">
        <f t="shared" ref="AM35:AM43" si="2">IF(AO35="","",AM34+1)</f>
        <v/>
      </c>
      <c r="AN35" s="479"/>
      <c r="AO35" s="480"/>
      <c r="AP35" s="480"/>
      <c r="AQ35" s="480"/>
      <c r="AR35" s="480"/>
      <c r="AS35" s="480"/>
      <c r="AT35" s="480"/>
      <c r="AU35" s="480"/>
      <c r="AV35" s="480"/>
      <c r="AW35" s="480"/>
      <c r="AX35" s="480"/>
      <c r="AY35" s="480"/>
      <c r="AZ35" s="480"/>
      <c r="BA35" s="480"/>
      <c r="BB35" s="480"/>
      <c r="BC35" s="480"/>
      <c r="BD35" s="2"/>
      <c r="BE35" s="479" t="str">
        <f t="shared" ref="BE35:BE43" si="3">IF(BG35="","",BE34+1)</f>
        <v/>
      </c>
      <c r="BF35" s="479"/>
      <c r="BG35" s="480"/>
      <c r="BH35" s="480"/>
      <c r="BI35" s="480"/>
      <c r="BJ35" s="480"/>
      <c r="BK35" s="480"/>
      <c r="BL35" s="480"/>
      <c r="BM35" s="480"/>
      <c r="BN35" s="480"/>
      <c r="BO35" s="480"/>
      <c r="BP35" s="480"/>
      <c r="BQ35" s="480"/>
      <c r="BR35" s="480"/>
      <c r="BS35" s="480"/>
      <c r="BT35" s="480"/>
      <c r="BU35" s="480"/>
      <c r="BV35" s="2"/>
      <c r="BW35" s="479">
        <f t="shared" ref="BW35:BW43" si="4">IF(BY35="","",BW34+1)</f>
        <v>8</v>
      </c>
      <c r="BX35" s="479"/>
      <c r="BY35" s="480" t="str">
        <f>IF('各会計、関係団体の財政状況及び健全化判断比率'!B69="","",'各会計、関係団体の財政状況及び健全化判断比率'!B69)</f>
        <v>奈良県市町村総合事務組合</v>
      </c>
      <c r="BZ35" s="480"/>
      <c r="CA35" s="480"/>
      <c r="CB35" s="480"/>
      <c r="CC35" s="480"/>
      <c r="CD35" s="480"/>
      <c r="CE35" s="480"/>
      <c r="CF35" s="480"/>
      <c r="CG35" s="480"/>
      <c r="CH35" s="480"/>
      <c r="CI35" s="480"/>
      <c r="CJ35" s="480"/>
      <c r="CK35" s="480"/>
      <c r="CL35" s="480"/>
      <c r="CM35" s="480"/>
      <c r="CN35" s="2"/>
      <c r="CO35" s="479" t="str">
        <f t="shared" ref="CO35:CO43" si="5">IF(CQ35="","",CO34+1)</f>
        <v/>
      </c>
      <c r="CP35" s="479"/>
      <c r="CQ35" s="480" t="str">
        <f>IF('各会計、関係団体の財政状況及び健全化判断比率'!BS8="","",'各会計、関係団体の財政状況及び健全化判断比率'!BS8)</f>
        <v/>
      </c>
      <c r="CR35" s="480"/>
      <c r="CS35" s="480"/>
      <c r="CT35" s="480"/>
      <c r="CU35" s="480"/>
      <c r="CV35" s="480"/>
      <c r="CW35" s="480"/>
      <c r="CX35" s="480"/>
      <c r="CY35" s="480"/>
      <c r="CZ35" s="480"/>
      <c r="DA35" s="480"/>
      <c r="DB35" s="480"/>
      <c r="DC35" s="480"/>
      <c r="DD35" s="480"/>
      <c r="DE35" s="480"/>
      <c r="DG35" s="481" t="str">
        <f>IF('各会計、関係団体の財政状況及び健全化判断比率'!BR8="","",'各会計、関係団体の財政状況及び健全化判断比率'!BR8)</f>
        <v/>
      </c>
      <c r="DH35" s="481"/>
      <c r="DI35" s="19"/>
    </row>
    <row r="36" spans="1:113" ht="32.25" customHeight="1" x14ac:dyDescent="0.15">
      <c r="A36" s="2"/>
      <c r="B36" s="5"/>
      <c r="C36" s="479" t="str">
        <f t="shared" si="0"/>
        <v/>
      </c>
      <c r="D36" s="479"/>
      <c r="E36" s="480" t="str">
        <f>IF('各会計、関係団体の財政状況及び健全化判断比率'!B9="","",'各会計、関係団体の財政状況及び健全化判断比率'!B9)</f>
        <v/>
      </c>
      <c r="F36" s="480"/>
      <c r="G36" s="480"/>
      <c r="H36" s="480"/>
      <c r="I36" s="480"/>
      <c r="J36" s="480"/>
      <c r="K36" s="480"/>
      <c r="L36" s="480"/>
      <c r="M36" s="480"/>
      <c r="N36" s="480"/>
      <c r="O36" s="480"/>
      <c r="P36" s="480"/>
      <c r="Q36" s="480"/>
      <c r="R36" s="480"/>
      <c r="S36" s="480"/>
      <c r="T36" s="2"/>
      <c r="U36" s="479">
        <f t="shared" si="1"/>
        <v>4</v>
      </c>
      <c r="V36" s="479"/>
      <c r="W36" s="480" t="str">
        <f>IF('各会計、関係団体の財政状況及び健全化判断比率'!B30="","",'各会計、関係団体の財政状況及び健全化判断比率'!B30)</f>
        <v>後期高齢者医療特別会計</v>
      </c>
      <c r="X36" s="480"/>
      <c r="Y36" s="480"/>
      <c r="Z36" s="480"/>
      <c r="AA36" s="480"/>
      <c r="AB36" s="480"/>
      <c r="AC36" s="480"/>
      <c r="AD36" s="480"/>
      <c r="AE36" s="480"/>
      <c r="AF36" s="480"/>
      <c r="AG36" s="480"/>
      <c r="AH36" s="480"/>
      <c r="AI36" s="480"/>
      <c r="AJ36" s="480"/>
      <c r="AK36" s="480"/>
      <c r="AL36" s="2"/>
      <c r="AM36" s="479" t="str">
        <f t="shared" si="2"/>
        <v/>
      </c>
      <c r="AN36" s="479"/>
      <c r="AO36" s="480"/>
      <c r="AP36" s="480"/>
      <c r="AQ36" s="480"/>
      <c r="AR36" s="480"/>
      <c r="AS36" s="480"/>
      <c r="AT36" s="480"/>
      <c r="AU36" s="480"/>
      <c r="AV36" s="480"/>
      <c r="AW36" s="480"/>
      <c r="AX36" s="480"/>
      <c r="AY36" s="480"/>
      <c r="AZ36" s="480"/>
      <c r="BA36" s="480"/>
      <c r="BB36" s="480"/>
      <c r="BC36" s="480"/>
      <c r="BD36" s="2"/>
      <c r="BE36" s="479" t="str">
        <f t="shared" si="3"/>
        <v/>
      </c>
      <c r="BF36" s="479"/>
      <c r="BG36" s="480"/>
      <c r="BH36" s="480"/>
      <c r="BI36" s="480"/>
      <c r="BJ36" s="480"/>
      <c r="BK36" s="480"/>
      <c r="BL36" s="480"/>
      <c r="BM36" s="480"/>
      <c r="BN36" s="480"/>
      <c r="BO36" s="480"/>
      <c r="BP36" s="480"/>
      <c r="BQ36" s="480"/>
      <c r="BR36" s="480"/>
      <c r="BS36" s="480"/>
      <c r="BT36" s="480"/>
      <c r="BU36" s="480"/>
      <c r="BV36" s="2"/>
      <c r="BW36" s="479">
        <f t="shared" si="4"/>
        <v>9</v>
      </c>
      <c r="BX36" s="479"/>
      <c r="BY36" s="480" t="str">
        <f>IF('各会計、関係団体の財政状況及び健全化判断比率'!B70="","",'各会計、関係団体の財政状況及び健全化判断比率'!B70)</f>
        <v>奈良県広域水質検査センター組合</v>
      </c>
      <c r="BZ36" s="480"/>
      <c r="CA36" s="480"/>
      <c r="CB36" s="480"/>
      <c r="CC36" s="480"/>
      <c r="CD36" s="480"/>
      <c r="CE36" s="480"/>
      <c r="CF36" s="480"/>
      <c r="CG36" s="480"/>
      <c r="CH36" s="480"/>
      <c r="CI36" s="480"/>
      <c r="CJ36" s="480"/>
      <c r="CK36" s="480"/>
      <c r="CL36" s="480"/>
      <c r="CM36" s="480"/>
      <c r="CN36" s="2"/>
      <c r="CO36" s="479" t="str">
        <f t="shared" si="5"/>
        <v/>
      </c>
      <c r="CP36" s="479"/>
      <c r="CQ36" s="480" t="str">
        <f>IF('各会計、関係団体の財政状況及び健全化判断比率'!BS9="","",'各会計、関係団体の財政状況及び健全化判断比率'!BS9)</f>
        <v/>
      </c>
      <c r="CR36" s="480"/>
      <c r="CS36" s="480"/>
      <c r="CT36" s="480"/>
      <c r="CU36" s="480"/>
      <c r="CV36" s="480"/>
      <c r="CW36" s="480"/>
      <c r="CX36" s="480"/>
      <c r="CY36" s="480"/>
      <c r="CZ36" s="480"/>
      <c r="DA36" s="480"/>
      <c r="DB36" s="480"/>
      <c r="DC36" s="480"/>
      <c r="DD36" s="480"/>
      <c r="DE36" s="480"/>
      <c r="DG36" s="481" t="str">
        <f>IF('各会計、関係団体の財政状況及び健全化判断比率'!BR9="","",'各会計、関係団体の財政状況及び健全化判断比率'!BR9)</f>
        <v/>
      </c>
      <c r="DH36" s="481"/>
      <c r="DI36" s="19"/>
    </row>
    <row r="37" spans="1:113" ht="32.25" customHeight="1" x14ac:dyDescent="0.15">
      <c r="A37" s="2"/>
      <c r="B37" s="5"/>
      <c r="C37" s="479" t="str">
        <f t="shared" si="0"/>
        <v/>
      </c>
      <c r="D37" s="479"/>
      <c r="E37" s="480" t="str">
        <f>IF('各会計、関係団体の財政状況及び健全化判断比率'!B10="","",'各会計、関係団体の財政状況及び健全化判断比率'!B10)</f>
        <v/>
      </c>
      <c r="F37" s="480"/>
      <c r="G37" s="480"/>
      <c r="H37" s="480"/>
      <c r="I37" s="480"/>
      <c r="J37" s="480"/>
      <c r="K37" s="480"/>
      <c r="L37" s="480"/>
      <c r="M37" s="480"/>
      <c r="N37" s="480"/>
      <c r="O37" s="480"/>
      <c r="P37" s="480"/>
      <c r="Q37" s="480"/>
      <c r="R37" s="480"/>
      <c r="S37" s="480"/>
      <c r="T37" s="2"/>
      <c r="U37" s="479" t="str">
        <f t="shared" si="1"/>
        <v/>
      </c>
      <c r="V37" s="479"/>
      <c r="W37" s="480"/>
      <c r="X37" s="480"/>
      <c r="Y37" s="480"/>
      <c r="Z37" s="480"/>
      <c r="AA37" s="480"/>
      <c r="AB37" s="480"/>
      <c r="AC37" s="480"/>
      <c r="AD37" s="480"/>
      <c r="AE37" s="480"/>
      <c r="AF37" s="480"/>
      <c r="AG37" s="480"/>
      <c r="AH37" s="480"/>
      <c r="AI37" s="480"/>
      <c r="AJ37" s="480"/>
      <c r="AK37" s="480"/>
      <c r="AL37" s="2"/>
      <c r="AM37" s="479" t="str">
        <f t="shared" si="2"/>
        <v/>
      </c>
      <c r="AN37" s="479"/>
      <c r="AO37" s="480"/>
      <c r="AP37" s="480"/>
      <c r="AQ37" s="480"/>
      <c r="AR37" s="480"/>
      <c r="AS37" s="480"/>
      <c r="AT37" s="480"/>
      <c r="AU37" s="480"/>
      <c r="AV37" s="480"/>
      <c r="AW37" s="480"/>
      <c r="AX37" s="480"/>
      <c r="AY37" s="480"/>
      <c r="AZ37" s="480"/>
      <c r="BA37" s="480"/>
      <c r="BB37" s="480"/>
      <c r="BC37" s="480"/>
      <c r="BD37" s="2"/>
      <c r="BE37" s="479" t="str">
        <f t="shared" si="3"/>
        <v/>
      </c>
      <c r="BF37" s="479"/>
      <c r="BG37" s="480"/>
      <c r="BH37" s="480"/>
      <c r="BI37" s="480"/>
      <c r="BJ37" s="480"/>
      <c r="BK37" s="480"/>
      <c r="BL37" s="480"/>
      <c r="BM37" s="480"/>
      <c r="BN37" s="480"/>
      <c r="BO37" s="480"/>
      <c r="BP37" s="480"/>
      <c r="BQ37" s="480"/>
      <c r="BR37" s="480"/>
      <c r="BS37" s="480"/>
      <c r="BT37" s="480"/>
      <c r="BU37" s="480"/>
      <c r="BV37" s="2"/>
      <c r="BW37" s="479">
        <f t="shared" si="4"/>
        <v>10</v>
      </c>
      <c r="BX37" s="479"/>
      <c r="BY37" s="480" t="str">
        <f>IF('各会計、関係団体の財政状況及び健全化判断比率'!B71="","",'各会計、関係団体の財政状況及び健全化判断比率'!B71)</f>
        <v>奈良県住宅新築資金等貸付金回収管理組合</v>
      </c>
      <c r="BZ37" s="480"/>
      <c r="CA37" s="480"/>
      <c r="CB37" s="480"/>
      <c r="CC37" s="480"/>
      <c r="CD37" s="480"/>
      <c r="CE37" s="480"/>
      <c r="CF37" s="480"/>
      <c r="CG37" s="480"/>
      <c r="CH37" s="480"/>
      <c r="CI37" s="480"/>
      <c r="CJ37" s="480"/>
      <c r="CK37" s="480"/>
      <c r="CL37" s="480"/>
      <c r="CM37" s="480"/>
      <c r="CN37" s="2"/>
      <c r="CO37" s="479" t="str">
        <f t="shared" si="5"/>
        <v/>
      </c>
      <c r="CP37" s="479"/>
      <c r="CQ37" s="480" t="str">
        <f>IF('各会計、関係団体の財政状況及び健全化判断比率'!BS10="","",'各会計、関係団体の財政状況及び健全化判断比率'!BS10)</f>
        <v/>
      </c>
      <c r="CR37" s="480"/>
      <c r="CS37" s="480"/>
      <c r="CT37" s="480"/>
      <c r="CU37" s="480"/>
      <c r="CV37" s="480"/>
      <c r="CW37" s="480"/>
      <c r="CX37" s="480"/>
      <c r="CY37" s="480"/>
      <c r="CZ37" s="480"/>
      <c r="DA37" s="480"/>
      <c r="DB37" s="480"/>
      <c r="DC37" s="480"/>
      <c r="DD37" s="480"/>
      <c r="DE37" s="480"/>
      <c r="DG37" s="481" t="str">
        <f>IF('各会計、関係団体の財政状況及び健全化判断比率'!BR10="","",'各会計、関係団体の財政状況及び健全化判断比率'!BR10)</f>
        <v/>
      </c>
      <c r="DH37" s="481"/>
      <c r="DI37" s="19"/>
    </row>
    <row r="38" spans="1:113" ht="32.25" customHeight="1" x14ac:dyDescent="0.15">
      <c r="A38" s="2"/>
      <c r="B38" s="5"/>
      <c r="C38" s="479" t="str">
        <f t="shared" si="0"/>
        <v/>
      </c>
      <c r="D38" s="479"/>
      <c r="E38" s="480" t="str">
        <f>IF('各会計、関係団体の財政状況及び健全化判断比率'!B11="","",'各会計、関係団体の財政状況及び健全化判断比率'!B11)</f>
        <v/>
      </c>
      <c r="F38" s="480"/>
      <c r="G38" s="480"/>
      <c r="H38" s="480"/>
      <c r="I38" s="480"/>
      <c r="J38" s="480"/>
      <c r="K38" s="480"/>
      <c r="L38" s="480"/>
      <c r="M38" s="480"/>
      <c r="N38" s="480"/>
      <c r="O38" s="480"/>
      <c r="P38" s="480"/>
      <c r="Q38" s="480"/>
      <c r="R38" s="480"/>
      <c r="S38" s="480"/>
      <c r="T38" s="2"/>
      <c r="U38" s="479" t="str">
        <f t="shared" si="1"/>
        <v/>
      </c>
      <c r="V38" s="479"/>
      <c r="W38" s="480"/>
      <c r="X38" s="480"/>
      <c r="Y38" s="480"/>
      <c r="Z38" s="480"/>
      <c r="AA38" s="480"/>
      <c r="AB38" s="480"/>
      <c r="AC38" s="480"/>
      <c r="AD38" s="480"/>
      <c r="AE38" s="480"/>
      <c r="AF38" s="480"/>
      <c r="AG38" s="480"/>
      <c r="AH38" s="480"/>
      <c r="AI38" s="480"/>
      <c r="AJ38" s="480"/>
      <c r="AK38" s="480"/>
      <c r="AL38" s="2"/>
      <c r="AM38" s="479" t="str">
        <f t="shared" si="2"/>
        <v/>
      </c>
      <c r="AN38" s="479"/>
      <c r="AO38" s="480"/>
      <c r="AP38" s="480"/>
      <c r="AQ38" s="480"/>
      <c r="AR38" s="480"/>
      <c r="AS38" s="480"/>
      <c r="AT38" s="480"/>
      <c r="AU38" s="480"/>
      <c r="AV38" s="480"/>
      <c r="AW38" s="480"/>
      <c r="AX38" s="480"/>
      <c r="AY38" s="480"/>
      <c r="AZ38" s="480"/>
      <c r="BA38" s="480"/>
      <c r="BB38" s="480"/>
      <c r="BC38" s="480"/>
      <c r="BD38" s="2"/>
      <c r="BE38" s="479" t="str">
        <f t="shared" si="3"/>
        <v/>
      </c>
      <c r="BF38" s="479"/>
      <c r="BG38" s="480"/>
      <c r="BH38" s="480"/>
      <c r="BI38" s="480"/>
      <c r="BJ38" s="480"/>
      <c r="BK38" s="480"/>
      <c r="BL38" s="480"/>
      <c r="BM38" s="480"/>
      <c r="BN38" s="480"/>
      <c r="BO38" s="480"/>
      <c r="BP38" s="480"/>
      <c r="BQ38" s="480"/>
      <c r="BR38" s="480"/>
      <c r="BS38" s="480"/>
      <c r="BT38" s="480"/>
      <c r="BU38" s="480"/>
      <c r="BV38" s="2"/>
      <c r="BW38" s="479">
        <f t="shared" si="4"/>
        <v>11</v>
      </c>
      <c r="BX38" s="479"/>
      <c r="BY38" s="480" t="str">
        <f>IF('各会計、関係団体の財政状況及び健全化判断比率'!B72="","",'各会計、関係団体の財政状況及び健全化判断比率'!B72)</f>
        <v>奈良県後期高齢者医療広域連合</v>
      </c>
      <c r="BZ38" s="480"/>
      <c r="CA38" s="480"/>
      <c r="CB38" s="480"/>
      <c r="CC38" s="480"/>
      <c r="CD38" s="480"/>
      <c r="CE38" s="480"/>
      <c r="CF38" s="480"/>
      <c r="CG38" s="480"/>
      <c r="CH38" s="480"/>
      <c r="CI38" s="480"/>
      <c r="CJ38" s="480"/>
      <c r="CK38" s="480"/>
      <c r="CL38" s="480"/>
      <c r="CM38" s="480"/>
      <c r="CN38" s="2"/>
      <c r="CO38" s="479" t="str">
        <f t="shared" si="5"/>
        <v/>
      </c>
      <c r="CP38" s="479"/>
      <c r="CQ38" s="480" t="str">
        <f>IF('各会計、関係団体の財政状況及び健全化判断比率'!BS11="","",'各会計、関係団体の財政状況及び健全化判断比率'!BS11)</f>
        <v/>
      </c>
      <c r="CR38" s="480"/>
      <c r="CS38" s="480"/>
      <c r="CT38" s="480"/>
      <c r="CU38" s="480"/>
      <c r="CV38" s="480"/>
      <c r="CW38" s="480"/>
      <c r="CX38" s="480"/>
      <c r="CY38" s="480"/>
      <c r="CZ38" s="480"/>
      <c r="DA38" s="480"/>
      <c r="DB38" s="480"/>
      <c r="DC38" s="480"/>
      <c r="DD38" s="480"/>
      <c r="DE38" s="480"/>
      <c r="DG38" s="481" t="str">
        <f>IF('各会計、関係団体の財政状況及び健全化判断比率'!BR11="","",'各会計、関係団体の財政状況及び健全化判断比率'!BR11)</f>
        <v/>
      </c>
      <c r="DH38" s="481"/>
      <c r="DI38" s="19"/>
    </row>
    <row r="39" spans="1:113" ht="32.25" customHeight="1" x14ac:dyDescent="0.15">
      <c r="A39" s="2"/>
      <c r="B39" s="5"/>
      <c r="C39" s="479" t="str">
        <f t="shared" si="0"/>
        <v/>
      </c>
      <c r="D39" s="479"/>
      <c r="E39" s="480" t="str">
        <f>IF('各会計、関係団体の財政状況及び健全化判断比率'!B12="","",'各会計、関係団体の財政状況及び健全化判断比率'!B12)</f>
        <v/>
      </c>
      <c r="F39" s="480"/>
      <c r="G39" s="480"/>
      <c r="H39" s="480"/>
      <c r="I39" s="480"/>
      <c r="J39" s="480"/>
      <c r="K39" s="480"/>
      <c r="L39" s="480"/>
      <c r="M39" s="480"/>
      <c r="N39" s="480"/>
      <c r="O39" s="480"/>
      <c r="P39" s="480"/>
      <c r="Q39" s="480"/>
      <c r="R39" s="480"/>
      <c r="S39" s="480"/>
      <c r="T39" s="2"/>
      <c r="U39" s="479" t="str">
        <f t="shared" si="1"/>
        <v/>
      </c>
      <c r="V39" s="479"/>
      <c r="W39" s="480"/>
      <c r="X39" s="480"/>
      <c r="Y39" s="480"/>
      <c r="Z39" s="480"/>
      <c r="AA39" s="480"/>
      <c r="AB39" s="480"/>
      <c r="AC39" s="480"/>
      <c r="AD39" s="480"/>
      <c r="AE39" s="480"/>
      <c r="AF39" s="480"/>
      <c r="AG39" s="480"/>
      <c r="AH39" s="480"/>
      <c r="AI39" s="480"/>
      <c r="AJ39" s="480"/>
      <c r="AK39" s="480"/>
      <c r="AL39" s="2"/>
      <c r="AM39" s="479" t="str">
        <f t="shared" si="2"/>
        <v/>
      </c>
      <c r="AN39" s="479"/>
      <c r="AO39" s="480"/>
      <c r="AP39" s="480"/>
      <c r="AQ39" s="480"/>
      <c r="AR39" s="480"/>
      <c r="AS39" s="480"/>
      <c r="AT39" s="480"/>
      <c r="AU39" s="480"/>
      <c r="AV39" s="480"/>
      <c r="AW39" s="480"/>
      <c r="AX39" s="480"/>
      <c r="AY39" s="480"/>
      <c r="AZ39" s="480"/>
      <c r="BA39" s="480"/>
      <c r="BB39" s="480"/>
      <c r="BC39" s="480"/>
      <c r="BD39" s="2"/>
      <c r="BE39" s="479" t="str">
        <f t="shared" si="3"/>
        <v/>
      </c>
      <c r="BF39" s="479"/>
      <c r="BG39" s="480"/>
      <c r="BH39" s="480"/>
      <c r="BI39" s="480"/>
      <c r="BJ39" s="480"/>
      <c r="BK39" s="480"/>
      <c r="BL39" s="480"/>
      <c r="BM39" s="480"/>
      <c r="BN39" s="480"/>
      <c r="BO39" s="480"/>
      <c r="BP39" s="480"/>
      <c r="BQ39" s="480"/>
      <c r="BR39" s="480"/>
      <c r="BS39" s="480"/>
      <c r="BT39" s="480"/>
      <c r="BU39" s="480"/>
      <c r="BV39" s="2"/>
      <c r="BW39" s="479">
        <f t="shared" si="4"/>
        <v>12</v>
      </c>
      <c r="BX39" s="479"/>
      <c r="BY39" s="480" t="str">
        <f>IF('各会計、関係団体の財政状況及び健全化判断比率'!B73="","",'各会計、関係団体の財政状況及び健全化判断比率'!B73)</f>
        <v>奈良県広域消防組合</v>
      </c>
      <c r="BZ39" s="480"/>
      <c r="CA39" s="480"/>
      <c r="CB39" s="480"/>
      <c r="CC39" s="480"/>
      <c r="CD39" s="480"/>
      <c r="CE39" s="480"/>
      <c r="CF39" s="480"/>
      <c r="CG39" s="480"/>
      <c r="CH39" s="480"/>
      <c r="CI39" s="480"/>
      <c r="CJ39" s="480"/>
      <c r="CK39" s="480"/>
      <c r="CL39" s="480"/>
      <c r="CM39" s="480"/>
      <c r="CN39" s="2"/>
      <c r="CO39" s="479" t="str">
        <f t="shared" si="5"/>
        <v/>
      </c>
      <c r="CP39" s="479"/>
      <c r="CQ39" s="480" t="str">
        <f>IF('各会計、関係団体の財政状況及び健全化判断比率'!BS12="","",'各会計、関係団体の財政状況及び健全化判断比率'!BS12)</f>
        <v/>
      </c>
      <c r="CR39" s="480"/>
      <c r="CS39" s="480"/>
      <c r="CT39" s="480"/>
      <c r="CU39" s="480"/>
      <c r="CV39" s="480"/>
      <c r="CW39" s="480"/>
      <c r="CX39" s="480"/>
      <c r="CY39" s="480"/>
      <c r="CZ39" s="480"/>
      <c r="DA39" s="480"/>
      <c r="DB39" s="480"/>
      <c r="DC39" s="480"/>
      <c r="DD39" s="480"/>
      <c r="DE39" s="480"/>
      <c r="DG39" s="481" t="str">
        <f>IF('各会計、関係団体の財政状況及び健全化判断比率'!BR12="","",'各会計、関係団体の財政状況及び健全化判断比率'!BR12)</f>
        <v/>
      </c>
      <c r="DH39" s="481"/>
      <c r="DI39" s="19"/>
    </row>
    <row r="40" spans="1:113" ht="32.25" customHeight="1" x14ac:dyDescent="0.15">
      <c r="A40" s="2"/>
      <c r="B40" s="5"/>
      <c r="C40" s="479" t="str">
        <f t="shared" si="0"/>
        <v/>
      </c>
      <c r="D40" s="479"/>
      <c r="E40" s="480" t="str">
        <f>IF('各会計、関係団体の財政状況及び健全化判断比率'!B13="","",'各会計、関係団体の財政状況及び健全化判断比率'!B13)</f>
        <v/>
      </c>
      <c r="F40" s="480"/>
      <c r="G40" s="480"/>
      <c r="H40" s="480"/>
      <c r="I40" s="480"/>
      <c r="J40" s="480"/>
      <c r="K40" s="480"/>
      <c r="L40" s="480"/>
      <c r="M40" s="480"/>
      <c r="N40" s="480"/>
      <c r="O40" s="480"/>
      <c r="P40" s="480"/>
      <c r="Q40" s="480"/>
      <c r="R40" s="480"/>
      <c r="S40" s="480"/>
      <c r="T40" s="2"/>
      <c r="U40" s="479" t="str">
        <f t="shared" si="1"/>
        <v/>
      </c>
      <c r="V40" s="479"/>
      <c r="W40" s="480"/>
      <c r="X40" s="480"/>
      <c r="Y40" s="480"/>
      <c r="Z40" s="480"/>
      <c r="AA40" s="480"/>
      <c r="AB40" s="480"/>
      <c r="AC40" s="480"/>
      <c r="AD40" s="480"/>
      <c r="AE40" s="480"/>
      <c r="AF40" s="480"/>
      <c r="AG40" s="480"/>
      <c r="AH40" s="480"/>
      <c r="AI40" s="480"/>
      <c r="AJ40" s="480"/>
      <c r="AK40" s="480"/>
      <c r="AL40" s="2"/>
      <c r="AM40" s="479" t="str">
        <f t="shared" si="2"/>
        <v/>
      </c>
      <c r="AN40" s="479"/>
      <c r="AO40" s="480"/>
      <c r="AP40" s="480"/>
      <c r="AQ40" s="480"/>
      <c r="AR40" s="480"/>
      <c r="AS40" s="480"/>
      <c r="AT40" s="480"/>
      <c r="AU40" s="480"/>
      <c r="AV40" s="480"/>
      <c r="AW40" s="480"/>
      <c r="AX40" s="480"/>
      <c r="AY40" s="480"/>
      <c r="AZ40" s="480"/>
      <c r="BA40" s="480"/>
      <c r="BB40" s="480"/>
      <c r="BC40" s="480"/>
      <c r="BD40" s="2"/>
      <c r="BE40" s="479" t="str">
        <f t="shared" si="3"/>
        <v/>
      </c>
      <c r="BF40" s="479"/>
      <c r="BG40" s="480"/>
      <c r="BH40" s="480"/>
      <c r="BI40" s="480"/>
      <c r="BJ40" s="480"/>
      <c r="BK40" s="480"/>
      <c r="BL40" s="480"/>
      <c r="BM40" s="480"/>
      <c r="BN40" s="480"/>
      <c r="BO40" s="480"/>
      <c r="BP40" s="480"/>
      <c r="BQ40" s="480"/>
      <c r="BR40" s="480"/>
      <c r="BS40" s="480"/>
      <c r="BT40" s="480"/>
      <c r="BU40" s="480"/>
      <c r="BV40" s="2"/>
      <c r="BW40" s="479">
        <f t="shared" si="4"/>
        <v>13</v>
      </c>
      <c r="BX40" s="479"/>
      <c r="BY40" s="480" t="str">
        <f>IF('各会計、関係団体の財政状況及び健全化判断比率'!B74="","",'各会計、関係団体の財政状況及び健全化判断比率'!B74)</f>
        <v>国保中央病院組合</v>
      </c>
      <c r="BZ40" s="480"/>
      <c r="CA40" s="480"/>
      <c r="CB40" s="480"/>
      <c r="CC40" s="480"/>
      <c r="CD40" s="480"/>
      <c r="CE40" s="480"/>
      <c r="CF40" s="480"/>
      <c r="CG40" s="480"/>
      <c r="CH40" s="480"/>
      <c r="CI40" s="480"/>
      <c r="CJ40" s="480"/>
      <c r="CK40" s="480"/>
      <c r="CL40" s="480"/>
      <c r="CM40" s="480"/>
      <c r="CN40" s="2"/>
      <c r="CO40" s="479" t="str">
        <f t="shared" si="5"/>
        <v/>
      </c>
      <c r="CP40" s="479"/>
      <c r="CQ40" s="480" t="str">
        <f>IF('各会計、関係団体の財政状況及び健全化判断比率'!BS13="","",'各会計、関係団体の財政状況及び健全化判断比率'!BS13)</f>
        <v/>
      </c>
      <c r="CR40" s="480"/>
      <c r="CS40" s="480"/>
      <c r="CT40" s="480"/>
      <c r="CU40" s="480"/>
      <c r="CV40" s="480"/>
      <c r="CW40" s="480"/>
      <c r="CX40" s="480"/>
      <c r="CY40" s="480"/>
      <c r="CZ40" s="480"/>
      <c r="DA40" s="480"/>
      <c r="DB40" s="480"/>
      <c r="DC40" s="480"/>
      <c r="DD40" s="480"/>
      <c r="DE40" s="480"/>
      <c r="DG40" s="481" t="str">
        <f>IF('各会計、関係団体の財政状況及び健全化判断比率'!BR13="","",'各会計、関係団体の財政状況及び健全化判断比率'!BR13)</f>
        <v/>
      </c>
      <c r="DH40" s="481"/>
      <c r="DI40" s="19"/>
    </row>
    <row r="41" spans="1:113" ht="32.25" customHeight="1" x14ac:dyDescent="0.15">
      <c r="A41" s="2"/>
      <c r="B41" s="5"/>
      <c r="C41" s="479" t="str">
        <f t="shared" si="0"/>
        <v/>
      </c>
      <c r="D41" s="479"/>
      <c r="E41" s="480" t="str">
        <f>IF('各会計、関係団体の財政状況及び健全化判断比率'!B14="","",'各会計、関係団体の財政状況及び健全化判断比率'!B14)</f>
        <v/>
      </c>
      <c r="F41" s="480"/>
      <c r="G41" s="480"/>
      <c r="H41" s="480"/>
      <c r="I41" s="480"/>
      <c r="J41" s="480"/>
      <c r="K41" s="480"/>
      <c r="L41" s="480"/>
      <c r="M41" s="480"/>
      <c r="N41" s="480"/>
      <c r="O41" s="480"/>
      <c r="P41" s="480"/>
      <c r="Q41" s="480"/>
      <c r="R41" s="480"/>
      <c r="S41" s="480"/>
      <c r="T41" s="2"/>
      <c r="U41" s="479" t="str">
        <f t="shared" si="1"/>
        <v/>
      </c>
      <c r="V41" s="479"/>
      <c r="W41" s="480"/>
      <c r="X41" s="480"/>
      <c r="Y41" s="480"/>
      <c r="Z41" s="480"/>
      <c r="AA41" s="480"/>
      <c r="AB41" s="480"/>
      <c r="AC41" s="480"/>
      <c r="AD41" s="480"/>
      <c r="AE41" s="480"/>
      <c r="AF41" s="480"/>
      <c r="AG41" s="480"/>
      <c r="AH41" s="480"/>
      <c r="AI41" s="480"/>
      <c r="AJ41" s="480"/>
      <c r="AK41" s="480"/>
      <c r="AL41" s="2"/>
      <c r="AM41" s="479" t="str">
        <f t="shared" si="2"/>
        <v/>
      </c>
      <c r="AN41" s="479"/>
      <c r="AO41" s="480"/>
      <c r="AP41" s="480"/>
      <c r="AQ41" s="480"/>
      <c r="AR41" s="480"/>
      <c r="AS41" s="480"/>
      <c r="AT41" s="480"/>
      <c r="AU41" s="480"/>
      <c r="AV41" s="480"/>
      <c r="AW41" s="480"/>
      <c r="AX41" s="480"/>
      <c r="AY41" s="480"/>
      <c r="AZ41" s="480"/>
      <c r="BA41" s="480"/>
      <c r="BB41" s="480"/>
      <c r="BC41" s="480"/>
      <c r="BD41" s="2"/>
      <c r="BE41" s="479" t="str">
        <f t="shared" si="3"/>
        <v/>
      </c>
      <c r="BF41" s="479"/>
      <c r="BG41" s="480"/>
      <c r="BH41" s="480"/>
      <c r="BI41" s="480"/>
      <c r="BJ41" s="480"/>
      <c r="BK41" s="480"/>
      <c r="BL41" s="480"/>
      <c r="BM41" s="480"/>
      <c r="BN41" s="480"/>
      <c r="BO41" s="480"/>
      <c r="BP41" s="480"/>
      <c r="BQ41" s="480"/>
      <c r="BR41" s="480"/>
      <c r="BS41" s="480"/>
      <c r="BT41" s="480"/>
      <c r="BU41" s="480"/>
      <c r="BV41" s="2"/>
      <c r="BW41" s="479">
        <f t="shared" si="4"/>
        <v>14</v>
      </c>
      <c r="BX41" s="479"/>
      <c r="BY41" s="480" t="str">
        <f>IF('各会計、関係団体の財政状況及び健全化判断比率'!B75="","",'各会計、関係団体の財政状況及び健全化判断比率'!B75)</f>
        <v>山辺・県北西部広域環境衛生組合</v>
      </c>
      <c r="BZ41" s="480"/>
      <c r="CA41" s="480"/>
      <c r="CB41" s="480"/>
      <c r="CC41" s="480"/>
      <c r="CD41" s="480"/>
      <c r="CE41" s="480"/>
      <c r="CF41" s="480"/>
      <c r="CG41" s="480"/>
      <c r="CH41" s="480"/>
      <c r="CI41" s="480"/>
      <c r="CJ41" s="480"/>
      <c r="CK41" s="480"/>
      <c r="CL41" s="480"/>
      <c r="CM41" s="480"/>
      <c r="CN41" s="2"/>
      <c r="CO41" s="479" t="str">
        <f t="shared" si="5"/>
        <v/>
      </c>
      <c r="CP41" s="479"/>
      <c r="CQ41" s="480" t="str">
        <f>IF('各会計、関係団体の財政状況及び健全化判断比率'!BS14="","",'各会計、関係団体の財政状況及び健全化判断比率'!BS14)</f>
        <v/>
      </c>
      <c r="CR41" s="480"/>
      <c r="CS41" s="480"/>
      <c r="CT41" s="480"/>
      <c r="CU41" s="480"/>
      <c r="CV41" s="480"/>
      <c r="CW41" s="480"/>
      <c r="CX41" s="480"/>
      <c r="CY41" s="480"/>
      <c r="CZ41" s="480"/>
      <c r="DA41" s="480"/>
      <c r="DB41" s="480"/>
      <c r="DC41" s="480"/>
      <c r="DD41" s="480"/>
      <c r="DE41" s="480"/>
      <c r="DG41" s="481" t="str">
        <f>IF('各会計、関係団体の財政状況及び健全化判断比率'!BR14="","",'各会計、関係団体の財政状況及び健全化判断比率'!BR14)</f>
        <v/>
      </c>
      <c r="DH41" s="481"/>
      <c r="DI41" s="19"/>
    </row>
    <row r="42" spans="1:113" ht="32.25" customHeight="1" x14ac:dyDescent="0.15">
      <c r="B42" s="5"/>
      <c r="C42" s="479" t="str">
        <f t="shared" si="0"/>
        <v/>
      </c>
      <c r="D42" s="479"/>
      <c r="E42" s="480" t="str">
        <f>IF('各会計、関係団体の財政状況及び健全化判断比率'!B15="","",'各会計、関係団体の財政状況及び健全化判断比率'!B15)</f>
        <v/>
      </c>
      <c r="F42" s="480"/>
      <c r="G42" s="480"/>
      <c r="H42" s="480"/>
      <c r="I42" s="480"/>
      <c r="J42" s="480"/>
      <c r="K42" s="480"/>
      <c r="L42" s="480"/>
      <c r="M42" s="480"/>
      <c r="N42" s="480"/>
      <c r="O42" s="480"/>
      <c r="P42" s="480"/>
      <c r="Q42" s="480"/>
      <c r="R42" s="480"/>
      <c r="S42" s="480"/>
      <c r="T42" s="2"/>
      <c r="U42" s="479" t="str">
        <f t="shared" si="1"/>
        <v/>
      </c>
      <c r="V42" s="479"/>
      <c r="W42" s="480"/>
      <c r="X42" s="480"/>
      <c r="Y42" s="480"/>
      <c r="Z42" s="480"/>
      <c r="AA42" s="480"/>
      <c r="AB42" s="480"/>
      <c r="AC42" s="480"/>
      <c r="AD42" s="480"/>
      <c r="AE42" s="480"/>
      <c r="AF42" s="480"/>
      <c r="AG42" s="480"/>
      <c r="AH42" s="480"/>
      <c r="AI42" s="480"/>
      <c r="AJ42" s="480"/>
      <c r="AK42" s="480"/>
      <c r="AL42" s="2"/>
      <c r="AM42" s="479" t="str">
        <f t="shared" si="2"/>
        <v/>
      </c>
      <c r="AN42" s="479"/>
      <c r="AO42" s="480"/>
      <c r="AP42" s="480"/>
      <c r="AQ42" s="480"/>
      <c r="AR42" s="480"/>
      <c r="AS42" s="480"/>
      <c r="AT42" s="480"/>
      <c r="AU42" s="480"/>
      <c r="AV42" s="480"/>
      <c r="AW42" s="480"/>
      <c r="AX42" s="480"/>
      <c r="AY42" s="480"/>
      <c r="AZ42" s="480"/>
      <c r="BA42" s="480"/>
      <c r="BB42" s="480"/>
      <c r="BC42" s="480"/>
      <c r="BD42" s="2"/>
      <c r="BE42" s="479" t="str">
        <f t="shared" si="3"/>
        <v/>
      </c>
      <c r="BF42" s="479"/>
      <c r="BG42" s="480"/>
      <c r="BH42" s="480"/>
      <c r="BI42" s="480"/>
      <c r="BJ42" s="480"/>
      <c r="BK42" s="480"/>
      <c r="BL42" s="480"/>
      <c r="BM42" s="480"/>
      <c r="BN42" s="480"/>
      <c r="BO42" s="480"/>
      <c r="BP42" s="480"/>
      <c r="BQ42" s="480"/>
      <c r="BR42" s="480"/>
      <c r="BS42" s="480"/>
      <c r="BT42" s="480"/>
      <c r="BU42" s="480"/>
      <c r="BV42" s="2"/>
      <c r="BW42" s="479" t="str">
        <f t="shared" si="4"/>
        <v/>
      </c>
      <c r="BX42" s="479"/>
      <c r="BY42" s="480" t="str">
        <f>IF('各会計、関係団体の財政状況及び健全化判断比率'!B76="","",'各会計、関係団体の財政状況及び健全化判断比率'!B76)</f>
        <v/>
      </c>
      <c r="BZ42" s="480"/>
      <c r="CA42" s="480"/>
      <c r="CB42" s="480"/>
      <c r="CC42" s="480"/>
      <c r="CD42" s="480"/>
      <c r="CE42" s="480"/>
      <c r="CF42" s="480"/>
      <c r="CG42" s="480"/>
      <c r="CH42" s="480"/>
      <c r="CI42" s="480"/>
      <c r="CJ42" s="480"/>
      <c r="CK42" s="480"/>
      <c r="CL42" s="480"/>
      <c r="CM42" s="480"/>
      <c r="CN42" s="2"/>
      <c r="CO42" s="479" t="str">
        <f t="shared" si="5"/>
        <v/>
      </c>
      <c r="CP42" s="479"/>
      <c r="CQ42" s="480" t="str">
        <f>IF('各会計、関係団体の財政状況及び健全化判断比率'!BS15="","",'各会計、関係団体の財政状況及び健全化判断比率'!BS15)</f>
        <v/>
      </c>
      <c r="CR42" s="480"/>
      <c r="CS42" s="480"/>
      <c r="CT42" s="480"/>
      <c r="CU42" s="480"/>
      <c r="CV42" s="480"/>
      <c r="CW42" s="480"/>
      <c r="CX42" s="480"/>
      <c r="CY42" s="480"/>
      <c r="CZ42" s="480"/>
      <c r="DA42" s="480"/>
      <c r="DB42" s="480"/>
      <c r="DC42" s="480"/>
      <c r="DD42" s="480"/>
      <c r="DE42" s="480"/>
      <c r="DG42" s="481" t="str">
        <f>IF('各会計、関係団体の財政状況及び健全化判断比率'!BR15="","",'各会計、関係団体の財政状況及び健全化判断比率'!BR15)</f>
        <v/>
      </c>
      <c r="DH42" s="481"/>
      <c r="DI42" s="19"/>
    </row>
    <row r="43" spans="1:113" ht="32.25" customHeight="1" x14ac:dyDescent="0.15">
      <c r="B43" s="5"/>
      <c r="C43" s="479" t="str">
        <f t="shared" si="0"/>
        <v/>
      </c>
      <c r="D43" s="479"/>
      <c r="E43" s="480" t="str">
        <f>IF('各会計、関係団体の財政状況及び健全化判断比率'!B16="","",'各会計、関係団体の財政状況及び健全化判断比率'!B16)</f>
        <v/>
      </c>
      <c r="F43" s="480"/>
      <c r="G43" s="480"/>
      <c r="H43" s="480"/>
      <c r="I43" s="480"/>
      <c r="J43" s="480"/>
      <c r="K43" s="480"/>
      <c r="L43" s="480"/>
      <c r="M43" s="480"/>
      <c r="N43" s="480"/>
      <c r="O43" s="480"/>
      <c r="P43" s="480"/>
      <c r="Q43" s="480"/>
      <c r="R43" s="480"/>
      <c r="S43" s="480"/>
      <c r="T43" s="2"/>
      <c r="U43" s="479" t="str">
        <f t="shared" si="1"/>
        <v/>
      </c>
      <c r="V43" s="479"/>
      <c r="W43" s="480"/>
      <c r="X43" s="480"/>
      <c r="Y43" s="480"/>
      <c r="Z43" s="480"/>
      <c r="AA43" s="480"/>
      <c r="AB43" s="480"/>
      <c r="AC43" s="480"/>
      <c r="AD43" s="480"/>
      <c r="AE43" s="480"/>
      <c r="AF43" s="480"/>
      <c r="AG43" s="480"/>
      <c r="AH43" s="480"/>
      <c r="AI43" s="480"/>
      <c r="AJ43" s="480"/>
      <c r="AK43" s="480"/>
      <c r="AL43" s="2"/>
      <c r="AM43" s="479" t="str">
        <f t="shared" si="2"/>
        <v/>
      </c>
      <c r="AN43" s="479"/>
      <c r="AO43" s="480"/>
      <c r="AP43" s="480"/>
      <c r="AQ43" s="480"/>
      <c r="AR43" s="480"/>
      <c r="AS43" s="480"/>
      <c r="AT43" s="480"/>
      <c r="AU43" s="480"/>
      <c r="AV43" s="480"/>
      <c r="AW43" s="480"/>
      <c r="AX43" s="480"/>
      <c r="AY43" s="480"/>
      <c r="AZ43" s="480"/>
      <c r="BA43" s="480"/>
      <c r="BB43" s="480"/>
      <c r="BC43" s="480"/>
      <c r="BD43" s="2"/>
      <c r="BE43" s="479" t="str">
        <f t="shared" si="3"/>
        <v/>
      </c>
      <c r="BF43" s="479"/>
      <c r="BG43" s="480"/>
      <c r="BH43" s="480"/>
      <c r="BI43" s="480"/>
      <c r="BJ43" s="480"/>
      <c r="BK43" s="480"/>
      <c r="BL43" s="480"/>
      <c r="BM43" s="480"/>
      <c r="BN43" s="480"/>
      <c r="BO43" s="480"/>
      <c r="BP43" s="480"/>
      <c r="BQ43" s="480"/>
      <c r="BR43" s="480"/>
      <c r="BS43" s="480"/>
      <c r="BT43" s="480"/>
      <c r="BU43" s="480"/>
      <c r="BV43" s="2"/>
      <c r="BW43" s="479" t="str">
        <f t="shared" si="4"/>
        <v/>
      </c>
      <c r="BX43" s="479"/>
      <c r="BY43" s="480" t="str">
        <f>IF('各会計、関係団体の財政状況及び健全化判断比率'!B77="","",'各会計、関係団体の財政状況及び健全化判断比率'!B77)</f>
        <v/>
      </c>
      <c r="BZ43" s="480"/>
      <c r="CA43" s="480"/>
      <c r="CB43" s="480"/>
      <c r="CC43" s="480"/>
      <c r="CD43" s="480"/>
      <c r="CE43" s="480"/>
      <c r="CF43" s="480"/>
      <c r="CG43" s="480"/>
      <c r="CH43" s="480"/>
      <c r="CI43" s="480"/>
      <c r="CJ43" s="480"/>
      <c r="CK43" s="480"/>
      <c r="CL43" s="480"/>
      <c r="CM43" s="480"/>
      <c r="CN43" s="2"/>
      <c r="CO43" s="479" t="str">
        <f t="shared" si="5"/>
        <v/>
      </c>
      <c r="CP43" s="479"/>
      <c r="CQ43" s="480" t="str">
        <f>IF('各会計、関係団体の財政状況及び健全化判断比率'!BS16="","",'各会計、関係団体の財政状況及び健全化判断比率'!BS16)</f>
        <v/>
      </c>
      <c r="CR43" s="480"/>
      <c r="CS43" s="480"/>
      <c r="CT43" s="480"/>
      <c r="CU43" s="480"/>
      <c r="CV43" s="480"/>
      <c r="CW43" s="480"/>
      <c r="CX43" s="480"/>
      <c r="CY43" s="480"/>
      <c r="CZ43" s="480"/>
      <c r="DA43" s="480"/>
      <c r="DB43" s="480"/>
      <c r="DC43" s="480"/>
      <c r="DD43" s="480"/>
      <c r="DE43" s="480"/>
      <c r="DG43" s="481" t="str">
        <f>IF('各会計、関係団体の財政状況及び健全化判断比率'!BR16="","",'各会計、関係団体の財政状況及び健全化判断比率'!BR16)</f>
        <v/>
      </c>
      <c r="DH43" s="481"/>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138</v>
      </c>
      <c r="E46" s="482" t="s">
        <v>295</v>
      </c>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482"/>
      <c r="AS46" s="482"/>
      <c r="AT46" s="482"/>
      <c r="AU46" s="482"/>
      <c r="AV46" s="482"/>
      <c r="AW46" s="482"/>
      <c r="AX46" s="482"/>
      <c r="AY46" s="482"/>
      <c r="AZ46" s="482"/>
      <c r="BA46" s="482"/>
      <c r="BB46" s="482"/>
      <c r="BC46" s="482"/>
      <c r="BD46" s="482"/>
      <c r="BE46" s="482"/>
      <c r="BF46" s="482"/>
      <c r="BG46" s="482"/>
      <c r="BH46" s="482"/>
      <c r="BI46" s="482"/>
      <c r="BJ46" s="482"/>
      <c r="BK46" s="482"/>
      <c r="BL46" s="482"/>
      <c r="BM46" s="482"/>
      <c r="BN46" s="482"/>
      <c r="BO46" s="482"/>
      <c r="BP46" s="482"/>
      <c r="BQ46" s="482"/>
      <c r="BR46" s="482"/>
      <c r="BS46" s="482"/>
      <c r="BT46" s="482"/>
      <c r="BU46" s="482"/>
      <c r="BV46" s="482"/>
      <c r="BW46" s="482"/>
      <c r="BX46" s="482"/>
      <c r="BY46" s="482"/>
      <c r="BZ46" s="482"/>
      <c r="CA46" s="482"/>
      <c r="CB46" s="482"/>
      <c r="CC46" s="482"/>
      <c r="CD46" s="482"/>
      <c r="CE46" s="482"/>
      <c r="CF46" s="482"/>
      <c r="CG46" s="482"/>
      <c r="CH46" s="482"/>
      <c r="CI46" s="482"/>
      <c r="CJ46" s="482"/>
      <c r="CK46" s="482"/>
      <c r="CL46" s="482"/>
      <c r="CM46" s="482"/>
      <c r="CN46" s="482"/>
      <c r="CO46" s="482"/>
      <c r="CP46" s="482"/>
      <c r="CQ46" s="482"/>
      <c r="CR46" s="482"/>
      <c r="CS46" s="482"/>
      <c r="CT46" s="482"/>
      <c r="CU46" s="482"/>
      <c r="CV46" s="482"/>
      <c r="CW46" s="482"/>
      <c r="CX46" s="482"/>
      <c r="CY46" s="482"/>
      <c r="CZ46" s="482"/>
      <c r="DA46" s="482"/>
      <c r="DB46" s="482"/>
      <c r="DC46" s="482"/>
      <c r="DD46" s="482"/>
      <c r="DE46" s="482"/>
      <c r="DF46" s="482"/>
      <c r="DG46" s="482"/>
      <c r="DH46" s="482"/>
      <c r="DI46" s="482"/>
    </row>
    <row r="47" spans="1:113" x14ac:dyDescent="0.15">
      <c r="E47" s="482" t="s">
        <v>169</v>
      </c>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2"/>
      <c r="AZ47" s="482"/>
      <c r="BA47" s="482"/>
      <c r="BB47" s="482"/>
      <c r="BC47" s="482"/>
      <c r="BD47" s="482"/>
      <c r="BE47" s="482"/>
      <c r="BF47" s="482"/>
      <c r="BG47" s="482"/>
      <c r="BH47" s="482"/>
      <c r="BI47" s="482"/>
      <c r="BJ47" s="482"/>
      <c r="BK47" s="482"/>
      <c r="BL47" s="482"/>
      <c r="BM47" s="482"/>
      <c r="BN47" s="482"/>
      <c r="BO47" s="482"/>
      <c r="BP47" s="482"/>
      <c r="BQ47" s="482"/>
      <c r="BR47" s="482"/>
      <c r="BS47" s="482"/>
      <c r="BT47" s="482"/>
      <c r="BU47" s="482"/>
      <c r="BV47" s="482"/>
      <c r="BW47" s="482"/>
      <c r="BX47" s="482"/>
      <c r="BY47" s="482"/>
      <c r="BZ47" s="482"/>
      <c r="CA47" s="482"/>
      <c r="CB47" s="482"/>
      <c r="CC47" s="482"/>
      <c r="CD47" s="482"/>
      <c r="CE47" s="482"/>
      <c r="CF47" s="482"/>
      <c r="CG47" s="482"/>
      <c r="CH47" s="482"/>
      <c r="CI47" s="482"/>
      <c r="CJ47" s="482"/>
      <c r="CK47" s="482"/>
      <c r="CL47" s="482"/>
      <c r="CM47" s="482"/>
      <c r="CN47" s="482"/>
      <c r="CO47" s="482"/>
      <c r="CP47" s="482"/>
      <c r="CQ47" s="482"/>
      <c r="CR47" s="482"/>
      <c r="CS47" s="482"/>
      <c r="CT47" s="482"/>
      <c r="CU47" s="482"/>
      <c r="CV47" s="482"/>
      <c r="CW47" s="482"/>
      <c r="CX47" s="482"/>
      <c r="CY47" s="482"/>
      <c r="CZ47" s="482"/>
      <c r="DA47" s="482"/>
      <c r="DB47" s="482"/>
      <c r="DC47" s="482"/>
      <c r="DD47" s="482"/>
      <c r="DE47" s="482"/>
      <c r="DF47" s="482"/>
      <c r="DG47" s="482"/>
      <c r="DH47" s="482"/>
      <c r="DI47" s="482"/>
    </row>
    <row r="48" spans="1:113" x14ac:dyDescent="0.15">
      <c r="E48" s="482" t="s">
        <v>297</v>
      </c>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C48" s="482"/>
      <c r="CD48" s="482"/>
      <c r="CE48" s="482"/>
      <c r="CF48" s="482"/>
      <c r="CG48" s="482"/>
      <c r="CH48" s="482"/>
      <c r="CI48" s="482"/>
      <c r="CJ48" s="482"/>
      <c r="CK48" s="482"/>
      <c r="CL48" s="482"/>
      <c r="CM48" s="482"/>
      <c r="CN48" s="482"/>
      <c r="CO48" s="482"/>
      <c r="CP48" s="482"/>
      <c r="CQ48" s="482"/>
      <c r="CR48" s="482"/>
      <c r="CS48" s="482"/>
      <c r="CT48" s="482"/>
      <c r="CU48" s="482"/>
      <c r="CV48" s="482"/>
      <c r="CW48" s="482"/>
      <c r="CX48" s="482"/>
      <c r="CY48" s="482"/>
      <c r="CZ48" s="482"/>
      <c r="DA48" s="482"/>
      <c r="DB48" s="482"/>
      <c r="DC48" s="482"/>
      <c r="DD48" s="482"/>
      <c r="DE48" s="482"/>
      <c r="DF48" s="482"/>
      <c r="DG48" s="482"/>
      <c r="DH48" s="482"/>
      <c r="DI48" s="482"/>
    </row>
    <row r="49" spans="5:113" x14ac:dyDescent="0.15">
      <c r="E49" s="482" t="s">
        <v>298</v>
      </c>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2"/>
      <c r="BN49" s="482"/>
      <c r="BO49" s="482"/>
      <c r="BP49" s="482"/>
      <c r="BQ49" s="482"/>
      <c r="BR49" s="482"/>
      <c r="BS49" s="482"/>
      <c r="BT49" s="482"/>
      <c r="BU49" s="482"/>
      <c r="BV49" s="482"/>
      <c r="BW49" s="482"/>
      <c r="BX49" s="482"/>
      <c r="BY49" s="482"/>
      <c r="BZ49" s="482"/>
      <c r="CA49" s="482"/>
      <c r="CB49" s="482"/>
      <c r="CC49" s="482"/>
      <c r="CD49" s="482"/>
      <c r="CE49" s="482"/>
      <c r="CF49" s="482"/>
      <c r="CG49" s="482"/>
      <c r="CH49" s="482"/>
      <c r="CI49" s="482"/>
      <c r="CJ49" s="482"/>
      <c r="CK49" s="482"/>
      <c r="CL49" s="482"/>
      <c r="CM49" s="482"/>
      <c r="CN49" s="482"/>
      <c r="CO49" s="482"/>
      <c r="CP49" s="482"/>
      <c r="CQ49" s="482"/>
      <c r="CR49" s="482"/>
      <c r="CS49" s="482"/>
      <c r="CT49" s="482"/>
      <c r="CU49" s="482"/>
      <c r="CV49" s="482"/>
      <c r="CW49" s="482"/>
      <c r="CX49" s="482"/>
      <c r="CY49" s="482"/>
      <c r="CZ49" s="482"/>
      <c r="DA49" s="482"/>
      <c r="DB49" s="482"/>
      <c r="DC49" s="482"/>
      <c r="DD49" s="482"/>
      <c r="DE49" s="482"/>
      <c r="DF49" s="482"/>
      <c r="DG49" s="482"/>
      <c r="DH49" s="482"/>
      <c r="DI49" s="482"/>
    </row>
    <row r="50" spans="5:113" x14ac:dyDescent="0.15">
      <c r="E50" s="482" t="s">
        <v>203</v>
      </c>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482"/>
      <c r="AU50" s="482"/>
      <c r="AV50" s="482"/>
      <c r="AW50" s="482"/>
      <c r="AX50" s="482"/>
      <c r="AY50" s="482"/>
      <c r="AZ50" s="482"/>
      <c r="BA50" s="482"/>
      <c r="BB50" s="482"/>
      <c r="BC50" s="482"/>
      <c r="BD50" s="482"/>
      <c r="BE50" s="482"/>
      <c r="BF50" s="482"/>
      <c r="BG50" s="482"/>
      <c r="BH50" s="482"/>
      <c r="BI50" s="482"/>
      <c r="BJ50" s="482"/>
      <c r="BK50" s="482"/>
      <c r="BL50" s="482"/>
      <c r="BM50" s="482"/>
      <c r="BN50" s="482"/>
      <c r="BO50" s="482"/>
      <c r="BP50" s="482"/>
      <c r="BQ50" s="482"/>
      <c r="BR50" s="482"/>
      <c r="BS50" s="482"/>
      <c r="BT50" s="482"/>
      <c r="BU50" s="482"/>
      <c r="BV50" s="482"/>
      <c r="BW50" s="482"/>
      <c r="BX50" s="482"/>
      <c r="BY50" s="482"/>
      <c r="BZ50" s="482"/>
      <c r="CA50" s="482"/>
      <c r="CB50" s="482"/>
      <c r="CC50" s="482"/>
      <c r="CD50" s="482"/>
      <c r="CE50" s="482"/>
      <c r="CF50" s="482"/>
      <c r="CG50" s="482"/>
      <c r="CH50" s="482"/>
      <c r="CI50" s="482"/>
      <c r="CJ50" s="482"/>
      <c r="CK50" s="482"/>
      <c r="CL50" s="482"/>
      <c r="CM50" s="482"/>
      <c r="CN50" s="482"/>
      <c r="CO50" s="482"/>
      <c r="CP50" s="482"/>
      <c r="CQ50" s="482"/>
      <c r="CR50" s="482"/>
      <c r="CS50" s="482"/>
      <c r="CT50" s="482"/>
      <c r="CU50" s="482"/>
      <c r="CV50" s="482"/>
      <c r="CW50" s="482"/>
      <c r="CX50" s="482"/>
      <c r="CY50" s="482"/>
      <c r="CZ50" s="482"/>
      <c r="DA50" s="482"/>
      <c r="DB50" s="482"/>
      <c r="DC50" s="482"/>
      <c r="DD50" s="482"/>
      <c r="DE50" s="482"/>
      <c r="DF50" s="482"/>
      <c r="DG50" s="482"/>
      <c r="DH50" s="482"/>
      <c r="DI50" s="482"/>
    </row>
    <row r="51" spans="5:113" x14ac:dyDescent="0.15">
      <c r="E51" s="482" t="s">
        <v>301</v>
      </c>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82"/>
      <c r="BB51" s="482"/>
      <c r="BC51" s="482"/>
      <c r="BD51" s="482"/>
      <c r="BE51" s="482"/>
      <c r="BF51" s="482"/>
      <c r="BG51" s="482"/>
      <c r="BH51" s="482"/>
      <c r="BI51" s="482"/>
      <c r="BJ51" s="482"/>
      <c r="BK51" s="482"/>
      <c r="BL51" s="482"/>
      <c r="BM51" s="482"/>
      <c r="BN51" s="482"/>
      <c r="BO51" s="482"/>
      <c r="BP51" s="482"/>
      <c r="BQ51" s="482"/>
      <c r="BR51" s="482"/>
      <c r="BS51" s="482"/>
      <c r="BT51" s="482"/>
      <c r="BU51" s="482"/>
      <c r="BV51" s="482"/>
      <c r="BW51" s="482"/>
      <c r="BX51" s="482"/>
      <c r="BY51" s="482"/>
      <c r="BZ51" s="482"/>
      <c r="CA51" s="482"/>
      <c r="CB51" s="482"/>
      <c r="CC51" s="482"/>
      <c r="CD51" s="482"/>
      <c r="CE51" s="482"/>
      <c r="CF51" s="482"/>
      <c r="CG51" s="482"/>
      <c r="CH51" s="482"/>
      <c r="CI51" s="482"/>
      <c r="CJ51" s="482"/>
      <c r="CK51" s="482"/>
      <c r="CL51" s="482"/>
      <c r="CM51" s="482"/>
      <c r="CN51" s="482"/>
      <c r="CO51" s="482"/>
      <c r="CP51" s="482"/>
      <c r="CQ51" s="482"/>
      <c r="CR51" s="482"/>
      <c r="CS51" s="482"/>
      <c r="CT51" s="482"/>
      <c r="CU51" s="482"/>
      <c r="CV51" s="482"/>
      <c r="CW51" s="482"/>
      <c r="CX51" s="482"/>
      <c r="CY51" s="482"/>
      <c r="CZ51" s="482"/>
      <c r="DA51" s="482"/>
      <c r="DB51" s="482"/>
      <c r="DC51" s="482"/>
      <c r="DD51" s="482"/>
      <c r="DE51" s="482"/>
      <c r="DF51" s="482"/>
      <c r="DG51" s="482"/>
      <c r="DH51" s="482"/>
      <c r="DI51" s="482"/>
    </row>
    <row r="52" spans="5:113" x14ac:dyDescent="0.15">
      <c r="E52" s="482" t="s">
        <v>303</v>
      </c>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2"/>
      <c r="AY52" s="482"/>
      <c r="AZ52" s="482"/>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2"/>
      <c r="BZ52" s="482"/>
      <c r="CA52" s="482"/>
      <c r="CB52" s="482"/>
      <c r="CC52" s="482"/>
      <c r="CD52" s="482"/>
      <c r="CE52" s="482"/>
      <c r="CF52" s="482"/>
      <c r="CG52" s="482"/>
      <c r="CH52" s="482"/>
      <c r="CI52" s="482"/>
      <c r="CJ52" s="482"/>
      <c r="CK52" s="482"/>
      <c r="CL52" s="482"/>
      <c r="CM52" s="482"/>
      <c r="CN52" s="482"/>
      <c r="CO52" s="482"/>
      <c r="CP52" s="482"/>
      <c r="CQ52" s="482"/>
      <c r="CR52" s="482"/>
      <c r="CS52" s="482"/>
      <c r="CT52" s="482"/>
      <c r="CU52" s="482"/>
      <c r="CV52" s="482"/>
      <c r="CW52" s="482"/>
      <c r="CX52" s="482"/>
      <c r="CY52" s="482"/>
      <c r="CZ52" s="482"/>
      <c r="DA52" s="482"/>
      <c r="DB52" s="482"/>
      <c r="DC52" s="482"/>
      <c r="DD52" s="482"/>
      <c r="DE52" s="482"/>
      <c r="DF52" s="482"/>
      <c r="DG52" s="482"/>
      <c r="DH52" s="482"/>
      <c r="DI52" s="482"/>
    </row>
    <row r="53" spans="5:113" x14ac:dyDescent="0.15">
      <c r="E53" s="1" t="s">
        <v>535</v>
      </c>
    </row>
    <row r="54" spans="5:113" x14ac:dyDescent="0.15"/>
    <row r="55" spans="5:113" x14ac:dyDescent="0.15"/>
    <row r="56" spans="5:113" x14ac:dyDescent="0.15"/>
  </sheetData>
  <sheetProtection algorithmName="SHA-512" hashValue="QCWIYMnW7oiAINLggavIV8nzkMwQK/e1fy8AQwvmNde25vOsYRMcS/g7ZWskO45bP6BN5yoNoG5Ne6CDOx6Ciw==" saltValue="jcY255ykCizRccu2nzGo1w=="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5</v>
      </c>
      <c r="K32" s="186"/>
      <c r="L32" s="186"/>
      <c r="M32" s="186"/>
      <c r="N32" s="186"/>
      <c r="O32" s="186"/>
      <c r="P32" s="186"/>
    </row>
    <row r="33" spans="1:16" ht="39" customHeight="1" x14ac:dyDescent="0.2">
      <c r="A33" s="186"/>
      <c r="B33" s="187" t="s">
        <v>15</v>
      </c>
      <c r="C33" s="193"/>
      <c r="D33" s="193"/>
      <c r="E33" s="195" t="s">
        <v>18</v>
      </c>
      <c r="F33" s="196" t="s">
        <v>387</v>
      </c>
      <c r="G33" s="201" t="s">
        <v>351</v>
      </c>
      <c r="H33" s="201" t="s">
        <v>4</v>
      </c>
      <c r="I33" s="201" t="s">
        <v>493</v>
      </c>
      <c r="J33" s="205" t="s">
        <v>442</v>
      </c>
      <c r="K33" s="186"/>
      <c r="L33" s="186"/>
      <c r="M33" s="186"/>
      <c r="N33" s="186"/>
      <c r="O33" s="186"/>
      <c r="P33" s="186"/>
    </row>
    <row r="34" spans="1:16" ht="39" customHeight="1" x14ac:dyDescent="0.15">
      <c r="A34" s="186"/>
      <c r="B34" s="188"/>
      <c r="C34" s="1042" t="s">
        <v>236</v>
      </c>
      <c r="D34" s="1042"/>
      <c r="E34" s="1043"/>
      <c r="F34" s="197">
        <v>0</v>
      </c>
      <c r="G34" s="202">
        <v>0</v>
      </c>
      <c r="H34" s="202">
        <v>0</v>
      </c>
      <c r="I34" s="202">
        <v>0.18</v>
      </c>
      <c r="J34" s="206" t="s">
        <v>487</v>
      </c>
      <c r="K34" s="186"/>
      <c r="L34" s="186"/>
      <c r="M34" s="186"/>
      <c r="N34" s="186"/>
      <c r="O34" s="186"/>
      <c r="P34" s="186"/>
    </row>
    <row r="35" spans="1:16" ht="39" customHeight="1" x14ac:dyDescent="0.15">
      <c r="A35" s="186"/>
      <c r="B35" s="189"/>
      <c r="C35" s="1044" t="s">
        <v>413</v>
      </c>
      <c r="D35" s="1044"/>
      <c r="E35" s="1045"/>
      <c r="F35" s="198">
        <v>8.1199999999999992</v>
      </c>
      <c r="G35" s="203">
        <v>6.9</v>
      </c>
      <c r="H35" s="203">
        <v>2.3199999999999998</v>
      </c>
      <c r="I35" s="203">
        <v>6.48</v>
      </c>
      <c r="J35" s="207">
        <v>8.7799999999999994</v>
      </c>
      <c r="K35" s="186"/>
      <c r="L35" s="186"/>
      <c r="M35" s="186"/>
      <c r="N35" s="186"/>
      <c r="O35" s="186"/>
      <c r="P35" s="186"/>
    </row>
    <row r="36" spans="1:16" ht="39" customHeight="1" x14ac:dyDescent="0.15">
      <c r="A36" s="186"/>
      <c r="B36" s="189"/>
      <c r="C36" s="1044" t="s">
        <v>423</v>
      </c>
      <c r="D36" s="1044"/>
      <c r="E36" s="1045"/>
      <c r="F36" s="198">
        <v>24.69</v>
      </c>
      <c r="G36" s="203">
        <v>24.6</v>
      </c>
      <c r="H36" s="203">
        <v>23.48</v>
      </c>
      <c r="I36" s="203">
        <v>18.64</v>
      </c>
      <c r="J36" s="207">
        <v>7.13</v>
      </c>
      <c r="K36" s="186"/>
      <c r="L36" s="186"/>
      <c r="M36" s="186"/>
      <c r="N36" s="186"/>
      <c r="O36" s="186"/>
      <c r="P36" s="186"/>
    </row>
    <row r="37" spans="1:16" ht="39" customHeight="1" x14ac:dyDescent="0.15">
      <c r="A37" s="186"/>
      <c r="B37" s="189"/>
      <c r="C37" s="1044" t="s">
        <v>29</v>
      </c>
      <c r="D37" s="1044"/>
      <c r="E37" s="1045"/>
      <c r="F37" s="198">
        <v>1.56</v>
      </c>
      <c r="G37" s="203">
        <v>0.86</v>
      </c>
      <c r="H37" s="203">
        <v>0.79</v>
      </c>
      <c r="I37" s="203">
        <v>1.36</v>
      </c>
      <c r="J37" s="207">
        <v>1.83</v>
      </c>
      <c r="K37" s="186"/>
      <c r="L37" s="186"/>
      <c r="M37" s="186"/>
      <c r="N37" s="186"/>
      <c r="O37" s="186"/>
      <c r="P37" s="186"/>
    </row>
    <row r="38" spans="1:16" ht="39" customHeight="1" x14ac:dyDescent="0.15">
      <c r="A38" s="186"/>
      <c r="B38" s="189"/>
      <c r="C38" s="1044" t="s">
        <v>244</v>
      </c>
      <c r="D38" s="1044"/>
      <c r="E38" s="1045"/>
      <c r="F38" s="198">
        <v>0.26</v>
      </c>
      <c r="G38" s="203">
        <v>0.41</v>
      </c>
      <c r="H38" s="203">
        <v>0.08</v>
      </c>
      <c r="I38" s="203">
        <v>0.48</v>
      </c>
      <c r="J38" s="207">
        <v>0.08</v>
      </c>
      <c r="K38" s="186"/>
      <c r="L38" s="186"/>
      <c r="M38" s="186"/>
      <c r="N38" s="186"/>
      <c r="O38" s="186"/>
      <c r="P38" s="186"/>
    </row>
    <row r="39" spans="1:16" ht="39" customHeight="1" x14ac:dyDescent="0.15">
      <c r="A39" s="186"/>
      <c r="B39" s="189"/>
      <c r="C39" s="1044" t="s">
        <v>232</v>
      </c>
      <c r="D39" s="1044"/>
      <c r="E39" s="1045"/>
      <c r="F39" s="198">
        <v>0</v>
      </c>
      <c r="G39" s="203">
        <v>0</v>
      </c>
      <c r="H39" s="203">
        <v>0</v>
      </c>
      <c r="I39" s="203">
        <v>0</v>
      </c>
      <c r="J39" s="207">
        <v>0</v>
      </c>
      <c r="K39" s="186"/>
      <c r="L39" s="186"/>
      <c r="M39" s="186"/>
      <c r="N39" s="186"/>
      <c r="O39" s="186"/>
      <c r="P39" s="186"/>
    </row>
    <row r="40" spans="1:16" ht="39" customHeight="1" x14ac:dyDescent="0.15">
      <c r="A40" s="186"/>
      <c r="B40" s="189"/>
      <c r="C40" s="1044"/>
      <c r="D40" s="1044"/>
      <c r="E40" s="1045"/>
      <c r="F40" s="198"/>
      <c r="G40" s="203"/>
      <c r="H40" s="203"/>
      <c r="I40" s="203"/>
      <c r="J40" s="207"/>
      <c r="K40" s="186"/>
      <c r="L40" s="186"/>
      <c r="M40" s="186"/>
      <c r="N40" s="186"/>
      <c r="O40" s="186"/>
      <c r="P40" s="186"/>
    </row>
    <row r="41" spans="1:16" ht="39" customHeight="1" x14ac:dyDescent="0.15">
      <c r="A41" s="186"/>
      <c r="B41" s="189"/>
      <c r="C41" s="1044"/>
      <c r="D41" s="1044"/>
      <c r="E41" s="1045"/>
      <c r="F41" s="198"/>
      <c r="G41" s="203"/>
      <c r="H41" s="203"/>
      <c r="I41" s="203"/>
      <c r="J41" s="207"/>
      <c r="K41" s="186"/>
      <c r="L41" s="186"/>
      <c r="M41" s="186"/>
      <c r="N41" s="186"/>
      <c r="O41" s="186"/>
      <c r="P41" s="186"/>
    </row>
    <row r="42" spans="1:16" ht="39" customHeight="1" x14ac:dyDescent="0.15">
      <c r="A42" s="186"/>
      <c r="B42" s="190"/>
      <c r="C42" s="1044" t="s">
        <v>496</v>
      </c>
      <c r="D42" s="1044"/>
      <c r="E42" s="1045"/>
      <c r="F42" s="198" t="s">
        <v>206</v>
      </c>
      <c r="G42" s="203" t="s">
        <v>206</v>
      </c>
      <c r="H42" s="203" t="s">
        <v>206</v>
      </c>
      <c r="I42" s="203" t="s">
        <v>206</v>
      </c>
      <c r="J42" s="207" t="s">
        <v>206</v>
      </c>
      <c r="K42" s="186"/>
      <c r="L42" s="186"/>
      <c r="M42" s="186"/>
      <c r="N42" s="186"/>
      <c r="O42" s="186"/>
      <c r="P42" s="186"/>
    </row>
    <row r="43" spans="1:16" ht="39" customHeight="1" x14ac:dyDescent="0.15">
      <c r="A43" s="186"/>
      <c r="B43" s="191"/>
      <c r="C43" s="1046" t="s">
        <v>453</v>
      </c>
      <c r="D43" s="1046"/>
      <c r="E43" s="1047"/>
      <c r="F43" s="199" t="s">
        <v>206</v>
      </c>
      <c r="G43" s="204" t="s">
        <v>206</v>
      </c>
      <c r="H43" s="204" t="s">
        <v>206</v>
      </c>
      <c r="I43" s="204" t="s">
        <v>206</v>
      </c>
      <c r="J43" s="208" t="s">
        <v>206</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KlI9ySZtd+9EV5bL2nhWcAUqShEI0NnYuXJ9+Sowkh+fSa5wHntB0vl3RYbQkF3hTCm6FQBfpagf/ccFybZNPQ==" saltValue="vs2/82cVTbdtmxgX746E5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23</v>
      </c>
      <c r="P43" s="85"/>
      <c r="Q43" s="85"/>
      <c r="R43" s="85"/>
      <c r="S43" s="85"/>
      <c r="T43" s="85"/>
      <c r="U43" s="85"/>
    </row>
    <row r="44" spans="1:21" ht="30.75" customHeight="1" x14ac:dyDescent="0.15">
      <c r="A44" s="85"/>
      <c r="B44" s="209" t="s">
        <v>27</v>
      </c>
      <c r="C44" s="215"/>
      <c r="D44" s="215"/>
      <c r="E44" s="223"/>
      <c r="F44" s="223"/>
      <c r="G44" s="223"/>
      <c r="H44" s="223"/>
      <c r="I44" s="223"/>
      <c r="J44" s="226" t="s">
        <v>18</v>
      </c>
      <c r="K44" s="228" t="s">
        <v>387</v>
      </c>
      <c r="L44" s="236" t="s">
        <v>351</v>
      </c>
      <c r="M44" s="236" t="s">
        <v>4</v>
      </c>
      <c r="N44" s="236" t="s">
        <v>493</v>
      </c>
      <c r="O44" s="244" t="s">
        <v>442</v>
      </c>
      <c r="P44" s="85"/>
      <c r="Q44" s="85"/>
      <c r="R44" s="85"/>
      <c r="S44" s="85"/>
      <c r="T44" s="85"/>
      <c r="U44" s="85"/>
    </row>
    <row r="45" spans="1:21" ht="30.75" customHeight="1" x14ac:dyDescent="0.15">
      <c r="A45" s="85"/>
      <c r="B45" s="1068" t="s">
        <v>28</v>
      </c>
      <c r="C45" s="1069"/>
      <c r="D45" s="218"/>
      <c r="E45" s="1048" t="s">
        <v>26</v>
      </c>
      <c r="F45" s="1048"/>
      <c r="G45" s="1048"/>
      <c r="H45" s="1048"/>
      <c r="I45" s="1048"/>
      <c r="J45" s="1049"/>
      <c r="K45" s="229">
        <v>317</v>
      </c>
      <c r="L45" s="237">
        <v>312</v>
      </c>
      <c r="M45" s="237">
        <v>322</v>
      </c>
      <c r="N45" s="237">
        <v>346</v>
      </c>
      <c r="O45" s="245">
        <v>389</v>
      </c>
      <c r="P45" s="85"/>
      <c r="Q45" s="85"/>
      <c r="R45" s="85"/>
      <c r="S45" s="85"/>
      <c r="T45" s="85"/>
      <c r="U45" s="85"/>
    </row>
    <row r="46" spans="1:21" ht="30.75" customHeight="1" x14ac:dyDescent="0.15">
      <c r="A46" s="85"/>
      <c r="B46" s="1070"/>
      <c r="C46" s="1071"/>
      <c r="D46" s="219"/>
      <c r="E46" s="1050" t="s">
        <v>32</v>
      </c>
      <c r="F46" s="1050"/>
      <c r="G46" s="1050"/>
      <c r="H46" s="1050"/>
      <c r="I46" s="1050"/>
      <c r="J46" s="1051"/>
      <c r="K46" s="230" t="s">
        <v>206</v>
      </c>
      <c r="L46" s="238" t="s">
        <v>206</v>
      </c>
      <c r="M46" s="238" t="s">
        <v>206</v>
      </c>
      <c r="N46" s="238" t="s">
        <v>206</v>
      </c>
      <c r="O46" s="246" t="s">
        <v>206</v>
      </c>
      <c r="P46" s="85"/>
      <c r="Q46" s="85"/>
      <c r="R46" s="85"/>
      <c r="S46" s="85"/>
      <c r="T46" s="85"/>
      <c r="U46" s="85"/>
    </row>
    <row r="47" spans="1:21" ht="30.75" customHeight="1" x14ac:dyDescent="0.15">
      <c r="A47" s="85"/>
      <c r="B47" s="1070"/>
      <c r="C47" s="1071"/>
      <c r="D47" s="219"/>
      <c r="E47" s="1050" t="s">
        <v>35</v>
      </c>
      <c r="F47" s="1050"/>
      <c r="G47" s="1050"/>
      <c r="H47" s="1050"/>
      <c r="I47" s="1050"/>
      <c r="J47" s="1051"/>
      <c r="K47" s="230" t="s">
        <v>206</v>
      </c>
      <c r="L47" s="238" t="s">
        <v>206</v>
      </c>
      <c r="M47" s="238" t="s">
        <v>206</v>
      </c>
      <c r="N47" s="238" t="s">
        <v>206</v>
      </c>
      <c r="O47" s="246" t="s">
        <v>206</v>
      </c>
      <c r="P47" s="85"/>
      <c r="Q47" s="85"/>
      <c r="R47" s="85"/>
      <c r="S47" s="85"/>
      <c r="T47" s="85"/>
      <c r="U47" s="85"/>
    </row>
    <row r="48" spans="1:21" ht="30.75" customHeight="1" x14ac:dyDescent="0.15">
      <c r="A48" s="85"/>
      <c r="B48" s="1070"/>
      <c r="C48" s="1071"/>
      <c r="D48" s="219"/>
      <c r="E48" s="1050" t="s">
        <v>41</v>
      </c>
      <c r="F48" s="1050"/>
      <c r="G48" s="1050"/>
      <c r="H48" s="1050"/>
      <c r="I48" s="1050"/>
      <c r="J48" s="1051"/>
      <c r="K48" s="230">
        <v>164</v>
      </c>
      <c r="L48" s="238">
        <v>161</v>
      </c>
      <c r="M48" s="238">
        <v>164</v>
      </c>
      <c r="N48" s="238">
        <v>160</v>
      </c>
      <c r="O48" s="246">
        <v>158</v>
      </c>
      <c r="P48" s="85"/>
      <c r="Q48" s="85"/>
      <c r="R48" s="85"/>
      <c r="S48" s="85"/>
      <c r="T48" s="85"/>
      <c r="U48" s="85"/>
    </row>
    <row r="49" spans="1:21" ht="30.75" customHeight="1" x14ac:dyDescent="0.15">
      <c r="A49" s="85"/>
      <c r="B49" s="1070"/>
      <c r="C49" s="1071"/>
      <c r="D49" s="219"/>
      <c r="E49" s="1050" t="s">
        <v>2</v>
      </c>
      <c r="F49" s="1050"/>
      <c r="G49" s="1050"/>
      <c r="H49" s="1050"/>
      <c r="I49" s="1050"/>
      <c r="J49" s="1051"/>
      <c r="K49" s="230">
        <v>53</v>
      </c>
      <c r="L49" s="238">
        <v>51</v>
      </c>
      <c r="M49" s="238">
        <v>52</v>
      </c>
      <c r="N49" s="238">
        <v>55</v>
      </c>
      <c r="O49" s="246">
        <v>53</v>
      </c>
      <c r="P49" s="85"/>
      <c r="Q49" s="85"/>
      <c r="R49" s="85"/>
      <c r="S49" s="85"/>
      <c r="T49" s="85"/>
      <c r="U49" s="85"/>
    </row>
    <row r="50" spans="1:21" ht="30.75" customHeight="1" x14ac:dyDescent="0.15">
      <c r="A50" s="85"/>
      <c r="B50" s="1070"/>
      <c r="C50" s="1071"/>
      <c r="D50" s="219"/>
      <c r="E50" s="1050" t="s">
        <v>43</v>
      </c>
      <c r="F50" s="1050"/>
      <c r="G50" s="1050"/>
      <c r="H50" s="1050"/>
      <c r="I50" s="1050"/>
      <c r="J50" s="1051"/>
      <c r="K50" s="230" t="s">
        <v>206</v>
      </c>
      <c r="L50" s="238" t="s">
        <v>206</v>
      </c>
      <c r="M50" s="238" t="s">
        <v>206</v>
      </c>
      <c r="N50" s="238" t="s">
        <v>206</v>
      </c>
      <c r="O50" s="246" t="s">
        <v>206</v>
      </c>
      <c r="P50" s="85"/>
      <c r="Q50" s="85"/>
      <c r="R50" s="85"/>
      <c r="S50" s="85"/>
      <c r="T50" s="85"/>
      <c r="U50" s="85"/>
    </row>
    <row r="51" spans="1:21" ht="30.75" customHeight="1" x14ac:dyDescent="0.15">
      <c r="A51" s="85"/>
      <c r="B51" s="1072"/>
      <c r="C51" s="1073"/>
      <c r="D51" s="220"/>
      <c r="E51" s="1050" t="s">
        <v>50</v>
      </c>
      <c r="F51" s="1050"/>
      <c r="G51" s="1050"/>
      <c r="H51" s="1050"/>
      <c r="I51" s="1050"/>
      <c r="J51" s="1051"/>
      <c r="K51" s="230" t="s">
        <v>206</v>
      </c>
      <c r="L51" s="238" t="s">
        <v>206</v>
      </c>
      <c r="M51" s="238" t="s">
        <v>206</v>
      </c>
      <c r="N51" s="238" t="s">
        <v>206</v>
      </c>
      <c r="O51" s="246" t="s">
        <v>206</v>
      </c>
      <c r="P51" s="85"/>
      <c r="Q51" s="85"/>
      <c r="R51" s="85"/>
      <c r="S51" s="85"/>
      <c r="T51" s="85"/>
      <c r="U51" s="85"/>
    </row>
    <row r="52" spans="1:21" ht="30.75" customHeight="1" x14ac:dyDescent="0.15">
      <c r="A52" s="85"/>
      <c r="B52" s="1052" t="s">
        <v>52</v>
      </c>
      <c r="C52" s="1053"/>
      <c r="D52" s="220"/>
      <c r="E52" s="1050" t="s">
        <v>53</v>
      </c>
      <c r="F52" s="1050"/>
      <c r="G52" s="1050"/>
      <c r="H52" s="1050"/>
      <c r="I52" s="1050"/>
      <c r="J52" s="1051"/>
      <c r="K52" s="230">
        <v>355</v>
      </c>
      <c r="L52" s="238">
        <v>343</v>
      </c>
      <c r="M52" s="238">
        <v>346</v>
      </c>
      <c r="N52" s="238">
        <v>349</v>
      </c>
      <c r="O52" s="246">
        <v>378</v>
      </c>
      <c r="P52" s="85"/>
      <c r="Q52" s="85"/>
      <c r="R52" s="85"/>
      <c r="S52" s="85"/>
      <c r="T52" s="85"/>
      <c r="U52" s="85"/>
    </row>
    <row r="53" spans="1:21" ht="30.75" customHeight="1" x14ac:dyDescent="0.15">
      <c r="A53" s="85"/>
      <c r="B53" s="1054" t="s">
        <v>54</v>
      </c>
      <c r="C53" s="1055"/>
      <c r="D53" s="221"/>
      <c r="E53" s="1056" t="s">
        <v>57</v>
      </c>
      <c r="F53" s="1056"/>
      <c r="G53" s="1056"/>
      <c r="H53" s="1056"/>
      <c r="I53" s="1056"/>
      <c r="J53" s="1057"/>
      <c r="K53" s="231">
        <v>179</v>
      </c>
      <c r="L53" s="239">
        <v>181</v>
      </c>
      <c r="M53" s="239">
        <v>192</v>
      </c>
      <c r="N53" s="239">
        <v>212</v>
      </c>
      <c r="O53" s="247">
        <v>222</v>
      </c>
      <c r="P53" s="85"/>
      <c r="Q53" s="85"/>
      <c r="R53" s="85"/>
      <c r="S53" s="85"/>
      <c r="T53" s="85"/>
      <c r="U53" s="85"/>
    </row>
    <row r="54" spans="1:21" ht="24" customHeight="1" x14ac:dyDescent="0.15">
      <c r="A54" s="85"/>
      <c r="B54" s="210" t="s">
        <v>64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1" t="s">
        <v>9</v>
      </c>
      <c r="C55" s="216"/>
      <c r="D55" s="216"/>
      <c r="E55" s="216"/>
      <c r="F55" s="216"/>
      <c r="G55" s="216"/>
      <c r="H55" s="216"/>
      <c r="I55" s="216"/>
      <c r="J55" s="216"/>
      <c r="K55" s="232"/>
      <c r="L55" s="232"/>
      <c r="M55" s="232"/>
      <c r="N55" s="232"/>
      <c r="O55" s="248" t="s">
        <v>497</v>
      </c>
      <c r="P55" s="85"/>
      <c r="Q55" s="85"/>
      <c r="R55" s="85"/>
      <c r="S55" s="85"/>
      <c r="T55" s="85"/>
      <c r="U55" s="85"/>
    </row>
    <row r="56" spans="1:21" ht="31.5" customHeight="1" x14ac:dyDescent="0.15">
      <c r="A56" s="85"/>
      <c r="B56" s="212"/>
      <c r="C56" s="217"/>
      <c r="D56" s="217"/>
      <c r="E56" s="224"/>
      <c r="F56" s="224"/>
      <c r="G56" s="224"/>
      <c r="H56" s="224"/>
      <c r="I56" s="224"/>
      <c r="J56" s="227" t="s">
        <v>18</v>
      </c>
      <c r="K56" s="233" t="s">
        <v>446</v>
      </c>
      <c r="L56" s="240" t="s">
        <v>498</v>
      </c>
      <c r="M56" s="240" t="s">
        <v>494</v>
      </c>
      <c r="N56" s="240" t="s">
        <v>499</v>
      </c>
      <c r="O56" s="249" t="s">
        <v>335</v>
      </c>
      <c r="P56" s="85"/>
      <c r="Q56" s="85"/>
      <c r="R56" s="85"/>
      <c r="S56" s="85"/>
      <c r="T56" s="85"/>
      <c r="U56" s="85"/>
    </row>
    <row r="57" spans="1:21" ht="31.5" customHeight="1" x14ac:dyDescent="0.15">
      <c r="B57" s="1064" t="s">
        <v>51</v>
      </c>
      <c r="C57" s="1065"/>
      <c r="D57" s="1058" t="s">
        <v>66</v>
      </c>
      <c r="E57" s="1059"/>
      <c r="F57" s="1059"/>
      <c r="G57" s="1059"/>
      <c r="H57" s="1059"/>
      <c r="I57" s="1059"/>
      <c r="J57" s="1060"/>
      <c r="K57" s="234"/>
      <c r="L57" s="241"/>
      <c r="M57" s="241"/>
      <c r="N57" s="241"/>
      <c r="O57" s="250"/>
    </row>
    <row r="58" spans="1:21" ht="31.5" customHeight="1" x14ac:dyDescent="0.15">
      <c r="B58" s="1066"/>
      <c r="C58" s="1067"/>
      <c r="D58" s="1061" t="s">
        <v>68</v>
      </c>
      <c r="E58" s="1062"/>
      <c r="F58" s="1062"/>
      <c r="G58" s="1062"/>
      <c r="H58" s="1062"/>
      <c r="I58" s="1062"/>
      <c r="J58" s="1063"/>
      <c r="K58" s="235"/>
      <c r="L58" s="242"/>
      <c r="M58" s="242"/>
      <c r="N58" s="242"/>
      <c r="O58" s="251"/>
    </row>
    <row r="59" spans="1:21" ht="24" customHeight="1" x14ac:dyDescent="0.15">
      <c r="B59" s="213"/>
      <c r="C59" s="213"/>
      <c r="D59" s="222" t="s">
        <v>48</v>
      </c>
      <c r="E59" s="225"/>
      <c r="F59" s="225"/>
      <c r="G59" s="225"/>
      <c r="H59" s="225"/>
      <c r="I59" s="225"/>
      <c r="J59" s="225"/>
      <c r="K59" s="225"/>
      <c r="L59" s="225"/>
      <c r="M59" s="225"/>
      <c r="N59" s="225"/>
      <c r="O59" s="225"/>
    </row>
    <row r="60" spans="1:21" ht="24" customHeight="1" x14ac:dyDescent="0.15">
      <c r="B60" s="214"/>
      <c r="C60" s="214"/>
      <c r="D60" s="222" t="s">
        <v>42</v>
      </c>
      <c r="E60" s="225"/>
      <c r="F60" s="225"/>
      <c r="G60" s="225"/>
      <c r="H60" s="225"/>
      <c r="I60" s="225"/>
      <c r="J60" s="225"/>
      <c r="K60" s="225"/>
      <c r="L60" s="225"/>
      <c r="M60" s="225"/>
      <c r="N60" s="225"/>
      <c r="O60" s="225"/>
    </row>
    <row r="61" spans="1:21" ht="24" customHeight="1" x14ac:dyDescent="0.1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d5gzbFMSgNJBa3rcLDV1lPp9hSh6jV0F3Shw4BfKvaGHLNRXQPdUI6Im8ja6hLnnRSnnqxHuF2QaTpgoJb+q/Q==" saltValue="ugd0biQmyar7wkOdlxy8X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23</v>
      </c>
    </row>
    <row r="40" spans="2:13" ht="27.75" customHeight="1" x14ac:dyDescent="0.15">
      <c r="B40" s="209" t="s">
        <v>27</v>
      </c>
      <c r="C40" s="215"/>
      <c r="D40" s="215"/>
      <c r="E40" s="223"/>
      <c r="F40" s="223"/>
      <c r="G40" s="223"/>
      <c r="H40" s="226" t="s">
        <v>18</v>
      </c>
      <c r="I40" s="228" t="s">
        <v>387</v>
      </c>
      <c r="J40" s="236" t="s">
        <v>351</v>
      </c>
      <c r="K40" s="236" t="s">
        <v>4</v>
      </c>
      <c r="L40" s="236" t="s">
        <v>493</v>
      </c>
      <c r="M40" s="263" t="s">
        <v>442</v>
      </c>
    </row>
    <row r="41" spans="2:13" ht="27.75" customHeight="1" x14ac:dyDescent="0.15">
      <c r="B41" s="1068" t="s">
        <v>37</v>
      </c>
      <c r="C41" s="1069"/>
      <c r="D41" s="218"/>
      <c r="E41" s="1074" t="s">
        <v>71</v>
      </c>
      <c r="F41" s="1074"/>
      <c r="G41" s="1074"/>
      <c r="H41" s="1075"/>
      <c r="I41" s="256">
        <v>3129</v>
      </c>
      <c r="J41" s="260">
        <v>3189</v>
      </c>
      <c r="K41" s="260">
        <v>3150</v>
      </c>
      <c r="L41" s="260">
        <v>3684</v>
      </c>
      <c r="M41" s="264">
        <v>3595</v>
      </c>
    </row>
    <row r="42" spans="2:13" ht="27.75" customHeight="1" x14ac:dyDescent="0.15">
      <c r="B42" s="1070"/>
      <c r="C42" s="1071"/>
      <c r="D42" s="219"/>
      <c r="E42" s="1076" t="s">
        <v>78</v>
      </c>
      <c r="F42" s="1076"/>
      <c r="G42" s="1076"/>
      <c r="H42" s="1077"/>
      <c r="I42" s="257" t="s">
        <v>206</v>
      </c>
      <c r="J42" s="261" t="s">
        <v>206</v>
      </c>
      <c r="K42" s="261" t="s">
        <v>206</v>
      </c>
      <c r="L42" s="261" t="s">
        <v>206</v>
      </c>
      <c r="M42" s="265" t="s">
        <v>206</v>
      </c>
    </row>
    <row r="43" spans="2:13" ht="27.75" customHeight="1" x14ac:dyDescent="0.15">
      <c r="B43" s="1070"/>
      <c r="C43" s="1071"/>
      <c r="D43" s="219"/>
      <c r="E43" s="1076" t="s">
        <v>79</v>
      </c>
      <c r="F43" s="1076"/>
      <c r="G43" s="1076"/>
      <c r="H43" s="1077"/>
      <c r="I43" s="257">
        <v>1808</v>
      </c>
      <c r="J43" s="261">
        <v>1597</v>
      </c>
      <c r="K43" s="261">
        <v>1505</v>
      </c>
      <c r="L43" s="261">
        <v>1353</v>
      </c>
      <c r="M43" s="265">
        <v>1259</v>
      </c>
    </row>
    <row r="44" spans="2:13" ht="27.75" customHeight="1" x14ac:dyDescent="0.15">
      <c r="B44" s="1070"/>
      <c r="C44" s="1071"/>
      <c r="D44" s="219"/>
      <c r="E44" s="1076" t="s">
        <v>81</v>
      </c>
      <c r="F44" s="1076"/>
      <c r="G44" s="1076"/>
      <c r="H44" s="1077"/>
      <c r="I44" s="257">
        <v>425</v>
      </c>
      <c r="J44" s="261">
        <v>381</v>
      </c>
      <c r="K44" s="261">
        <v>365</v>
      </c>
      <c r="L44" s="261">
        <v>345</v>
      </c>
      <c r="M44" s="265">
        <v>268</v>
      </c>
    </row>
    <row r="45" spans="2:13" ht="27.75" customHeight="1" x14ac:dyDescent="0.15">
      <c r="B45" s="1070"/>
      <c r="C45" s="1071"/>
      <c r="D45" s="219"/>
      <c r="E45" s="1076" t="s">
        <v>83</v>
      </c>
      <c r="F45" s="1076"/>
      <c r="G45" s="1076"/>
      <c r="H45" s="1077"/>
      <c r="I45" s="257">
        <v>603</v>
      </c>
      <c r="J45" s="261">
        <v>468</v>
      </c>
      <c r="K45" s="261">
        <v>430</v>
      </c>
      <c r="L45" s="261">
        <v>391</v>
      </c>
      <c r="M45" s="265">
        <v>263</v>
      </c>
    </row>
    <row r="46" spans="2:13" ht="27.75" customHeight="1" x14ac:dyDescent="0.15">
      <c r="B46" s="1070"/>
      <c r="C46" s="1071"/>
      <c r="D46" s="220"/>
      <c r="E46" s="1076" t="s">
        <v>82</v>
      </c>
      <c r="F46" s="1076"/>
      <c r="G46" s="1076"/>
      <c r="H46" s="1077"/>
      <c r="I46" s="257" t="s">
        <v>206</v>
      </c>
      <c r="J46" s="261" t="s">
        <v>206</v>
      </c>
      <c r="K46" s="261" t="s">
        <v>206</v>
      </c>
      <c r="L46" s="261" t="s">
        <v>206</v>
      </c>
      <c r="M46" s="265" t="s">
        <v>206</v>
      </c>
    </row>
    <row r="47" spans="2:13" ht="27.75" customHeight="1" x14ac:dyDescent="0.15">
      <c r="B47" s="1070"/>
      <c r="C47" s="1071"/>
      <c r="D47" s="253"/>
      <c r="E47" s="1078" t="s">
        <v>86</v>
      </c>
      <c r="F47" s="1079"/>
      <c r="G47" s="1079"/>
      <c r="H47" s="1080"/>
      <c r="I47" s="257" t="s">
        <v>206</v>
      </c>
      <c r="J47" s="261" t="s">
        <v>206</v>
      </c>
      <c r="K47" s="261" t="s">
        <v>206</v>
      </c>
      <c r="L47" s="261" t="s">
        <v>206</v>
      </c>
      <c r="M47" s="265" t="s">
        <v>206</v>
      </c>
    </row>
    <row r="48" spans="2:13" ht="27.75" customHeight="1" x14ac:dyDescent="0.15">
      <c r="B48" s="1070"/>
      <c r="C48" s="1071"/>
      <c r="D48" s="219"/>
      <c r="E48" s="1076" t="s">
        <v>92</v>
      </c>
      <c r="F48" s="1076"/>
      <c r="G48" s="1076"/>
      <c r="H48" s="1077"/>
      <c r="I48" s="257" t="s">
        <v>206</v>
      </c>
      <c r="J48" s="261" t="s">
        <v>206</v>
      </c>
      <c r="K48" s="261" t="s">
        <v>206</v>
      </c>
      <c r="L48" s="261" t="s">
        <v>206</v>
      </c>
      <c r="M48" s="265" t="s">
        <v>206</v>
      </c>
    </row>
    <row r="49" spans="2:13" ht="27.75" customHeight="1" x14ac:dyDescent="0.15">
      <c r="B49" s="1072"/>
      <c r="C49" s="1073"/>
      <c r="D49" s="219"/>
      <c r="E49" s="1076" t="s">
        <v>96</v>
      </c>
      <c r="F49" s="1076"/>
      <c r="G49" s="1076"/>
      <c r="H49" s="1077"/>
      <c r="I49" s="257" t="s">
        <v>206</v>
      </c>
      <c r="J49" s="261" t="s">
        <v>206</v>
      </c>
      <c r="K49" s="261" t="s">
        <v>206</v>
      </c>
      <c r="L49" s="261" t="s">
        <v>206</v>
      </c>
      <c r="M49" s="265" t="s">
        <v>206</v>
      </c>
    </row>
    <row r="50" spans="2:13" ht="27.75" customHeight="1" x14ac:dyDescent="0.15">
      <c r="B50" s="1083" t="s">
        <v>98</v>
      </c>
      <c r="C50" s="1084"/>
      <c r="D50" s="254"/>
      <c r="E50" s="1076" t="s">
        <v>100</v>
      </c>
      <c r="F50" s="1076"/>
      <c r="G50" s="1076"/>
      <c r="H50" s="1077"/>
      <c r="I50" s="257">
        <v>1602</v>
      </c>
      <c r="J50" s="261">
        <v>1699</v>
      </c>
      <c r="K50" s="261">
        <v>1714</v>
      </c>
      <c r="L50" s="261">
        <v>1784</v>
      </c>
      <c r="M50" s="265">
        <v>2051</v>
      </c>
    </row>
    <row r="51" spans="2:13" ht="27.75" customHeight="1" x14ac:dyDescent="0.15">
      <c r="B51" s="1070"/>
      <c r="C51" s="1071"/>
      <c r="D51" s="219"/>
      <c r="E51" s="1076" t="s">
        <v>103</v>
      </c>
      <c r="F51" s="1076"/>
      <c r="G51" s="1076"/>
      <c r="H51" s="1077"/>
      <c r="I51" s="257">
        <v>26</v>
      </c>
      <c r="J51" s="261">
        <v>11</v>
      </c>
      <c r="K51" s="261">
        <v>3</v>
      </c>
      <c r="L51" s="261">
        <v>2</v>
      </c>
      <c r="M51" s="265">
        <v>1</v>
      </c>
    </row>
    <row r="52" spans="2:13" ht="27.75" customHeight="1" x14ac:dyDescent="0.15">
      <c r="B52" s="1072"/>
      <c r="C52" s="1073"/>
      <c r="D52" s="219"/>
      <c r="E52" s="1076" t="s">
        <v>45</v>
      </c>
      <c r="F52" s="1076"/>
      <c r="G52" s="1076"/>
      <c r="H52" s="1077"/>
      <c r="I52" s="257">
        <v>3231</v>
      </c>
      <c r="J52" s="261">
        <v>3225</v>
      </c>
      <c r="K52" s="261">
        <v>3121</v>
      </c>
      <c r="L52" s="261">
        <v>3437</v>
      </c>
      <c r="M52" s="265">
        <v>3328</v>
      </c>
    </row>
    <row r="53" spans="2:13" ht="27.75" customHeight="1" x14ac:dyDescent="0.15">
      <c r="B53" s="1054" t="s">
        <v>54</v>
      </c>
      <c r="C53" s="1055"/>
      <c r="D53" s="221"/>
      <c r="E53" s="1081" t="s">
        <v>105</v>
      </c>
      <c r="F53" s="1081"/>
      <c r="G53" s="1081"/>
      <c r="H53" s="1082"/>
      <c r="I53" s="258">
        <v>1105</v>
      </c>
      <c r="J53" s="262">
        <v>701</v>
      </c>
      <c r="K53" s="262">
        <v>611</v>
      </c>
      <c r="L53" s="262">
        <v>549</v>
      </c>
      <c r="M53" s="266">
        <v>4</v>
      </c>
    </row>
    <row r="54" spans="2:13" ht="27.75" customHeight="1" x14ac:dyDescent="0.15">
      <c r="B54" s="252" t="s">
        <v>0</v>
      </c>
      <c r="C54" s="192"/>
      <c r="D54" s="192"/>
      <c r="E54" s="255"/>
      <c r="F54" s="255"/>
      <c r="G54" s="255"/>
      <c r="H54" s="255"/>
      <c r="I54" s="259"/>
      <c r="J54" s="259"/>
      <c r="K54" s="259"/>
      <c r="L54" s="259"/>
      <c r="M54" s="259"/>
    </row>
    <row r="55" spans="2:13" x14ac:dyDescent="0.15"/>
  </sheetData>
  <sheetProtection algorithmName="SHA-512" hashValue="EuYQk7sysZNeKzwvbWnzxCbyX/YvXULtcNDpqiO+3iN3aJUuCezlnIxrIhDVzuH2KzjSwuk++pgSK0tqGAXUnw==" saltValue="Ys4jnpgIW210vibjU5JnS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2" t="s">
        <v>101</v>
      </c>
    </row>
    <row r="54" spans="2:8" ht="29.25" customHeight="1" x14ac:dyDescent="0.2">
      <c r="B54" s="267" t="s">
        <v>6</v>
      </c>
      <c r="C54" s="273"/>
      <c r="D54" s="273"/>
      <c r="E54" s="274" t="s">
        <v>18</v>
      </c>
      <c r="F54" s="275" t="s">
        <v>4</v>
      </c>
      <c r="G54" s="275" t="s">
        <v>493</v>
      </c>
      <c r="H54" s="283" t="s">
        <v>442</v>
      </c>
    </row>
    <row r="55" spans="2:8" ht="52.5" customHeight="1" x14ac:dyDescent="0.15">
      <c r="B55" s="268"/>
      <c r="C55" s="1085" t="s">
        <v>109</v>
      </c>
      <c r="D55" s="1085"/>
      <c r="E55" s="1086"/>
      <c r="F55" s="276">
        <v>1150</v>
      </c>
      <c r="G55" s="276">
        <v>1151</v>
      </c>
      <c r="H55" s="284">
        <v>1172</v>
      </c>
    </row>
    <row r="56" spans="2:8" ht="52.5" customHeight="1" x14ac:dyDescent="0.15">
      <c r="B56" s="269"/>
      <c r="C56" s="1087" t="s">
        <v>113</v>
      </c>
      <c r="D56" s="1087"/>
      <c r="E56" s="1088"/>
      <c r="F56" s="277">
        <v>564</v>
      </c>
      <c r="G56" s="277">
        <v>634</v>
      </c>
      <c r="H56" s="285">
        <v>879</v>
      </c>
    </row>
    <row r="57" spans="2:8" ht="53.25" customHeight="1" x14ac:dyDescent="0.15">
      <c r="B57" s="269"/>
      <c r="C57" s="1089" t="s">
        <v>75</v>
      </c>
      <c r="D57" s="1089"/>
      <c r="E57" s="1090"/>
      <c r="F57" s="278">
        <v>472</v>
      </c>
      <c r="G57" s="278">
        <v>453</v>
      </c>
      <c r="H57" s="286">
        <v>532</v>
      </c>
    </row>
    <row r="58" spans="2:8" ht="45.75" customHeight="1" x14ac:dyDescent="0.15">
      <c r="B58" s="270"/>
      <c r="C58" s="1091" t="s">
        <v>132</v>
      </c>
      <c r="D58" s="1092"/>
      <c r="E58" s="1093"/>
      <c r="F58" s="279">
        <v>186</v>
      </c>
      <c r="G58" s="279">
        <v>159</v>
      </c>
      <c r="H58" s="287">
        <v>226</v>
      </c>
    </row>
    <row r="59" spans="2:8" ht="45.75" customHeight="1" x14ac:dyDescent="0.15">
      <c r="B59" s="270"/>
      <c r="C59" s="1091" t="s">
        <v>457</v>
      </c>
      <c r="D59" s="1092"/>
      <c r="E59" s="1093"/>
      <c r="F59" s="279">
        <v>164</v>
      </c>
      <c r="G59" s="279">
        <v>164</v>
      </c>
      <c r="H59" s="287">
        <v>164</v>
      </c>
    </row>
    <row r="60" spans="2:8" ht="45.75" customHeight="1" x14ac:dyDescent="0.15">
      <c r="B60" s="270"/>
      <c r="C60" s="1091" t="s">
        <v>501</v>
      </c>
      <c r="D60" s="1092"/>
      <c r="E60" s="1093"/>
      <c r="F60" s="279">
        <v>68</v>
      </c>
      <c r="G60" s="279">
        <v>68</v>
      </c>
      <c r="H60" s="287">
        <v>68</v>
      </c>
    </row>
    <row r="61" spans="2:8" ht="45.75" customHeight="1" x14ac:dyDescent="0.15">
      <c r="B61" s="270"/>
      <c r="C61" s="1091" t="s">
        <v>502</v>
      </c>
      <c r="D61" s="1092"/>
      <c r="E61" s="1093"/>
      <c r="F61" s="279">
        <v>33</v>
      </c>
      <c r="G61" s="279">
        <v>41</v>
      </c>
      <c r="H61" s="287">
        <v>52</v>
      </c>
    </row>
    <row r="62" spans="2:8" ht="45.75" customHeight="1" x14ac:dyDescent="0.15">
      <c r="B62" s="271"/>
      <c r="C62" s="1094" t="s">
        <v>210</v>
      </c>
      <c r="D62" s="1095"/>
      <c r="E62" s="1096"/>
      <c r="F62" s="280">
        <v>20</v>
      </c>
      <c r="G62" s="280">
        <v>21</v>
      </c>
      <c r="H62" s="288">
        <v>21</v>
      </c>
    </row>
    <row r="63" spans="2:8" ht="52.5" customHeight="1" x14ac:dyDescent="0.15">
      <c r="B63" s="272"/>
      <c r="C63" s="1097" t="s">
        <v>115</v>
      </c>
      <c r="D63" s="1097"/>
      <c r="E63" s="1098"/>
      <c r="F63" s="281">
        <v>2186</v>
      </c>
      <c r="G63" s="281">
        <v>2238</v>
      </c>
      <c r="H63" s="289">
        <v>2583</v>
      </c>
    </row>
    <row r="64" spans="2:8" x14ac:dyDescent="0.15"/>
  </sheetData>
  <sheetProtection algorithmName="SHA-512" hashValue="BWmNiHmhr7QhJ5EBq7EE1yZdzzTusj5+IAxuBdOjudj3HYh0c/huFlkzGm9hAVLW24cowZoiI4sNIrP/YZKfSA==" saltValue="c4kYz9V1UC9V4FlTKgbz3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0" customWidth="1"/>
    <col min="2" max="8" width="13.375" style="290" customWidth="1"/>
    <col min="9" max="16384" width="11.125" style="290"/>
  </cols>
  <sheetData>
    <row r="1" spans="1:8" x14ac:dyDescent="0.15">
      <c r="A1" s="97"/>
      <c r="B1" s="103"/>
      <c r="C1" s="107"/>
      <c r="D1" s="113"/>
      <c r="E1" s="123"/>
      <c r="F1" s="123"/>
      <c r="G1" s="123"/>
      <c r="H1" s="157"/>
    </row>
    <row r="2" spans="1:8" x14ac:dyDescent="0.15">
      <c r="A2" s="98"/>
      <c r="B2" s="104"/>
      <c r="C2" s="297"/>
      <c r="D2" s="114" t="s">
        <v>88</v>
      </c>
      <c r="E2" s="124"/>
      <c r="F2" s="305" t="s">
        <v>492</v>
      </c>
      <c r="G2" s="148"/>
      <c r="H2" s="158"/>
    </row>
    <row r="3" spans="1:8" x14ac:dyDescent="0.15">
      <c r="A3" s="114" t="s">
        <v>240</v>
      </c>
      <c r="B3" s="106"/>
      <c r="C3" s="298"/>
      <c r="D3" s="301">
        <v>45723</v>
      </c>
      <c r="E3" s="303"/>
      <c r="F3" s="306">
        <v>116162</v>
      </c>
      <c r="G3" s="308"/>
      <c r="H3" s="311"/>
    </row>
    <row r="4" spans="1:8" x14ac:dyDescent="0.15">
      <c r="A4" s="99"/>
      <c r="B4" s="105"/>
      <c r="C4" s="299"/>
      <c r="D4" s="302">
        <v>26017</v>
      </c>
      <c r="E4" s="304"/>
      <c r="F4" s="307">
        <v>61562</v>
      </c>
      <c r="G4" s="309"/>
      <c r="H4" s="312"/>
    </row>
    <row r="5" spans="1:8" x14ac:dyDescent="0.15">
      <c r="A5" s="114" t="s">
        <v>471</v>
      </c>
      <c r="B5" s="106"/>
      <c r="C5" s="298"/>
      <c r="D5" s="301">
        <v>55977</v>
      </c>
      <c r="E5" s="303"/>
      <c r="F5" s="306">
        <v>121449</v>
      </c>
      <c r="G5" s="308"/>
      <c r="H5" s="311"/>
    </row>
    <row r="6" spans="1:8" x14ac:dyDescent="0.15">
      <c r="A6" s="99"/>
      <c r="B6" s="105"/>
      <c r="C6" s="299"/>
      <c r="D6" s="302">
        <v>19193</v>
      </c>
      <c r="E6" s="304"/>
      <c r="F6" s="307">
        <v>62922</v>
      </c>
      <c r="G6" s="309"/>
      <c r="H6" s="312"/>
    </row>
    <row r="7" spans="1:8" x14ac:dyDescent="0.15">
      <c r="A7" s="114" t="s">
        <v>490</v>
      </c>
      <c r="B7" s="106"/>
      <c r="C7" s="298"/>
      <c r="D7" s="301">
        <v>45324</v>
      </c>
      <c r="E7" s="303"/>
      <c r="F7" s="306">
        <v>145139</v>
      </c>
      <c r="G7" s="308"/>
      <c r="H7" s="311"/>
    </row>
    <row r="8" spans="1:8" x14ac:dyDescent="0.15">
      <c r="A8" s="99"/>
      <c r="B8" s="105"/>
      <c r="C8" s="299"/>
      <c r="D8" s="302">
        <v>13657</v>
      </c>
      <c r="E8" s="304"/>
      <c r="F8" s="307">
        <v>83762</v>
      </c>
      <c r="G8" s="309"/>
      <c r="H8" s="312"/>
    </row>
    <row r="9" spans="1:8" x14ac:dyDescent="0.15">
      <c r="A9" s="114" t="s">
        <v>441</v>
      </c>
      <c r="B9" s="106"/>
      <c r="C9" s="298"/>
      <c r="D9" s="301">
        <v>148111</v>
      </c>
      <c r="E9" s="303"/>
      <c r="F9" s="306">
        <v>125391</v>
      </c>
      <c r="G9" s="308"/>
      <c r="H9" s="311"/>
    </row>
    <row r="10" spans="1:8" x14ac:dyDescent="0.15">
      <c r="A10" s="99"/>
      <c r="B10" s="105"/>
      <c r="C10" s="299"/>
      <c r="D10" s="302">
        <v>10381</v>
      </c>
      <c r="E10" s="304"/>
      <c r="F10" s="307">
        <v>68516</v>
      </c>
      <c r="G10" s="309"/>
      <c r="H10" s="312"/>
    </row>
    <row r="11" spans="1:8" x14ac:dyDescent="0.15">
      <c r="A11" s="114" t="s">
        <v>317</v>
      </c>
      <c r="B11" s="106"/>
      <c r="C11" s="298"/>
      <c r="D11" s="301">
        <v>54253</v>
      </c>
      <c r="E11" s="303"/>
      <c r="F11" s="306">
        <v>138402</v>
      </c>
      <c r="G11" s="308"/>
      <c r="H11" s="311"/>
    </row>
    <row r="12" spans="1:8" x14ac:dyDescent="0.15">
      <c r="A12" s="99"/>
      <c r="B12" s="105"/>
      <c r="C12" s="300"/>
      <c r="D12" s="302">
        <v>28340</v>
      </c>
      <c r="E12" s="304"/>
      <c r="F12" s="307">
        <v>70652</v>
      </c>
      <c r="G12" s="309"/>
      <c r="H12" s="312"/>
    </row>
    <row r="13" spans="1:8" x14ac:dyDescent="0.15">
      <c r="A13" s="114"/>
      <c r="B13" s="106"/>
      <c r="C13" s="298"/>
      <c r="D13" s="301">
        <v>69878</v>
      </c>
      <c r="E13" s="303"/>
      <c r="F13" s="306">
        <v>129309</v>
      </c>
      <c r="G13" s="310"/>
      <c r="H13" s="311"/>
    </row>
    <row r="14" spans="1:8" x14ac:dyDescent="0.15">
      <c r="A14" s="99"/>
      <c r="B14" s="105"/>
      <c r="C14" s="299"/>
      <c r="D14" s="302">
        <v>19518</v>
      </c>
      <c r="E14" s="304"/>
      <c r="F14" s="307">
        <v>69483</v>
      </c>
      <c r="G14" s="309"/>
      <c r="H14" s="312"/>
    </row>
    <row r="17" spans="1:11" x14ac:dyDescent="0.15">
      <c r="A17" s="290" t="s">
        <v>24</v>
      </c>
    </row>
    <row r="18" spans="1:11" x14ac:dyDescent="0.15">
      <c r="A18" s="291"/>
      <c r="B18" s="291" t="str">
        <f>実質収支比率等に係る経年分析!F$46</f>
        <v>H29</v>
      </c>
      <c r="C18" s="291" t="str">
        <f>実質収支比率等に係る経年分析!G$46</f>
        <v>H30</v>
      </c>
      <c r="D18" s="291" t="str">
        <f>実質収支比率等に係る経年分析!H$46</f>
        <v>R01</v>
      </c>
      <c r="E18" s="291" t="str">
        <f>実質収支比率等に係る経年分析!I$46</f>
        <v>R02</v>
      </c>
      <c r="F18" s="291" t="str">
        <f>実質収支比率等に係る経年分析!J$46</f>
        <v>R03</v>
      </c>
    </row>
    <row r="19" spans="1:11" x14ac:dyDescent="0.15">
      <c r="A19" s="291" t="s">
        <v>95</v>
      </c>
      <c r="B19" s="291">
        <f>ROUND(VALUE(SUBSTITUTE(実質収支比率等に係る経年分析!F$48,"▲","-")),2)</f>
        <v>8.1300000000000008</v>
      </c>
      <c r="C19" s="291">
        <f>ROUND(VALUE(SUBSTITUTE(実質収支比率等に係る経年分析!G$48,"▲","-")),2)</f>
        <v>6.9</v>
      </c>
      <c r="D19" s="291">
        <f>ROUND(VALUE(SUBSTITUTE(実質収支比率等に係る経年分析!H$48,"▲","-")),2)</f>
        <v>2.3199999999999998</v>
      </c>
      <c r="E19" s="291">
        <f>ROUND(VALUE(SUBSTITUTE(実質収支比率等に係る経年分析!I$48,"▲","-")),2)</f>
        <v>6.49</v>
      </c>
      <c r="F19" s="291">
        <f>ROUND(VALUE(SUBSTITUTE(実質収支比率等に係る経年分析!J$48,"▲","-")),2)</f>
        <v>8.7799999999999994</v>
      </c>
    </row>
    <row r="20" spans="1:11" x14ac:dyDescent="0.15">
      <c r="A20" s="291" t="s">
        <v>36</v>
      </c>
      <c r="B20" s="291">
        <f>ROUND(VALUE(SUBSTITUTE(実質収支比率等に係る経年分析!F$47,"▲","-")),2)</f>
        <v>53.28</v>
      </c>
      <c r="C20" s="291">
        <f>ROUND(VALUE(SUBSTITUTE(実質収支比率等に係る経年分析!G$47,"▲","-")),2)</f>
        <v>52.59</v>
      </c>
      <c r="D20" s="291">
        <f>ROUND(VALUE(SUBSTITUTE(実質収支比率等に係る経年分析!H$47,"▲","-")),2)</f>
        <v>52.36</v>
      </c>
      <c r="E20" s="291">
        <f>ROUND(VALUE(SUBSTITUTE(実質収支比率等に係る経年分析!I$47,"▲","-")),2)</f>
        <v>49.62</v>
      </c>
      <c r="F20" s="291">
        <f>ROUND(VALUE(SUBSTITUTE(実質収支比率等に係る経年分析!J$47,"▲","-")),2)</f>
        <v>45.8</v>
      </c>
    </row>
    <row r="21" spans="1:11" x14ac:dyDescent="0.15">
      <c r="A21" s="291" t="s">
        <v>119</v>
      </c>
      <c r="B21" s="291">
        <f>IF(ISNUMBER(VALUE(SUBSTITUTE(実質収支比率等に係る経年分析!F$49,"▲","-"))),ROUND(VALUE(SUBSTITUTE(実質収支比率等に係る経年分析!F$49,"▲","-")),2),NA())</f>
        <v>-0.28999999999999998</v>
      </c>
      <c r="C21" s="291">
        <f>IF(ISNUMBER(VALUE(SUBSTITUTE(実質収支比率等に係る経年分析!G$49,"▲","-"))),ROUND(VALUE(SUBSTITUTE(実質収支比率等に係る経年分析!G$49,"▲","-")),2),NA())</f>
        <v>-1.05</v>
      </c>
      <c r="D21" s="291">
        <f>IF(ISNUMBER(VALUE(SUBSTITUTE(実質収支比率等に係る経年分析!H$49,"▲","-"))),ROUND(VALUE(SUBSTITUTE(実質収支比率等に係る経年分析!H$49,"▲","-")),2),NA())</f>
        <v>-4.49</v>
      </c>
      <c r="E21" s="291">
        <f>IF(ISNUMBER(VALUE(SUBSTITUTE(実質収支比率等に係る経年分析!I$49,"▲","-"))),ROUND(VALUE(SUBSTITUTE(実質収支比率等に係る経年分析!I$49,"▲","-")),2),NA())</f>
        <v>4.33</v>
      </c>
      <c r="F21" s="291">
        <f>IF(ISNUMBER(VALUE(SUBSTITUTE(実質収支比率等に係る経年分析!J$49,"▲","-"))),ROUND(VALUE(SUBSTITUTE(実質収支比率等に係る経年分析!J$49,"▲","-")),2),NA())</f>
        <v>3.7</v>
      </c>
    </row>
    <row r="24" spans="1:11" x14ac:dyDescent="0.15">
      <c r="A24" s="290" t="s">
        <v>106</v>
      </c>
    </row>
    <row r="25" spans="1:11" x14ac:dyDescent="0.15">
      <c r="A25" s="292"/>
      <c r="B25" s="292" t="str">
        <f>連結実質赤字比率に係る赤字・黒字の構成分析!F$33</f>
        <v>H29</v>
      </c>
      <c r="C25" s="292"/>
      <c r="D25" s="292" t="str">
        <f>連結実質赤字比率に係る赤字・黒字の構成分析!G$33</f>
        <v>H30</v>
      </c>
      <c r="E25" s="292"/>
      <c r="F25" s="292" t="str">
        <f>連結実質赤字比率に係る赤字・黒字の構成分析!H$33</f>
        <v>R01</v>
      </c>
      <c r="G25" s="292"/>
      <c r="H25" s="292" t="str">
        <f>連結実質赤字比率に係る赤字・黒字の構成分析!I$33</f>
        <v>R02</v>
      </c>
      <c r="I25" s="292"/>
      <c r="J25" s="292" t="str">
        <f>連結実質赤字比率に係る赤字・黒字の構成分析!J$33</f>
        <v>R03</v>
      </c>
      <c r="K25" s="292"/>
    </row>
    <row r="26" spans="1:11" x14ac:dyDescent="0.15">
      <c r="A26" s="292"/>
      <c r="B26" s="292" t="s">
        <v>120</v>
      </c>
      <c r="C26" s="292" t="s">
        <v>73</v>
      </c>
      <c r="D26" s="292" t="s">
        <v>120</v>
      </c>
      <c r="E26" s="292" t="s">
        <v>73</v>
      </c>
      <c r="F26" s="292" t="s">
        <v>120</v>
      </c>
      <c r="G26" s="292" t="s">
        <v>73</v>
      </c>
      <c r="H26" s="292" t="s">
        <v>120</v>
      </c>
      <c r="I26" s="292" t="s">
        <v>73</v>
      </c>
      <c r="J26" s="292" t="s">
        <v>120</v>
      </c>
      <c r="K26" s="292" t="s">
        <v>73</v>
      </c>
    </row>
    <row r="27" spans="1:11" x14ac:dyDescent="0.15">
      <c r="A27" s="292" t="str">
        <f>IF(連結実質赤字比率に係る赤字・黒字の構成分析!C$43="",NA(),連結実質赤字比率に係る赤字・黒字の構成分析!C$43)</f>
        <v>その他会計（黒字）</v>
      </c>
      <c r="B27" s="292" t="e">
        <f>IF(ROUND(VALUE(SUBSTITUTE(連結実質赤字比率に係る赤字・黒字の構成分析!F$43,"▲","-")),2)&lt;0,ABS(ROUND(VALUE(SUBSTITUTE(連結実質赤字比率に係る赤字・黒字の構成分析!F$43,"▲","-")),2)),NA())</f>
        <v>#VALUE!</v>
      </c>
      <c r="C27" s="292" t="e">
        <f>IF(ROUND(VALUE(SUBSTITUTE(連結実質赤字比率に係る赤字・黒字の構成分析!F$43,"▲","-")),2)&gt;=0,ABS(ROUND(VALUE(SUBSTITUTE(連結実質赤字比率に係る赤字・黒字の構成分析!F$43,"▲","-")),2)),NA())</f>
        <v>#VALUE!</v>
      </c>
      <c r="D27" s="292" t="e">
        <f>IF(ROUND(VALUE(SUBSTITUTE(連結実質赤字比率に係る赤字・黒字の構成分析!G$43,"▲","-")),2)&lt;0,ABS(ROUND(VALUE(SUBSTITUTE(連結実質赤字比率に係る赤字・黒字の構成分析!G$43,"▲","-")),2)),NA())</f>
        <v>#VALUE!</v>
      </c>
      <c r="E27" s="292" t="e">
        <f>IF(ROUND(VALUE(SUBSTITUTE(連結実質赤字比率に係る赤字・黒字の構成分析!G$43,"▲","-")),2)&gt;=0,ABS(ROUND(VALUE(SUBSTITUTE(連結実質赤字比率に係る赤字・黒字の構成分析!G$43,"▲","-")),2)),NA())</f>
        <v>#VALUE!</v>
      </c>
      <c r="F27" s="292" t="e">
        <f>IF(ROUND(VALUE(SUBSTITUTE(連結実質赤字比率に係る赤字・黒字の構成分析!H$43,"▲","-")),2)&lt;0,ABS(ROUND(VALUE(SUBSTITUTE(連結実質赤字比率に係る赤字・黒字の構成分析!H$43,"▲","-")),2)),NA())</f>
        <v>#VALUE!</v>
      </c>
      <c r="G27" s="292" t="e">
        <f>IF(ROUND(VALUE(SUBSTITUTE(連結実質赤字比率に係る赤字・黒字の構成分析!H$43,"▲","-")),2)&gt;=0,ABS(ROUND(VALUE(SUBSTITUTE(連結実質赤字比率に係る赤字・黒字の構成分析!H$43,"▲","-")),2)),NA())</f>
        <v>#VALUE!</v>
      </c>
      <c r="H27" s="292" t="e">
        <f>IF(ROUND(VALUE(SUBSTITUTE(連結実質赤字比率に係る赤字・黒字の構成分析!I$43,"▲","-")),2)&lt;0,ABS(ROUND(VALUE(SUBSTITUTE(連結実質赤字比率に係る赤字・黒字の構成分析!I$43,"▲","-")),2)),NA())</f>
        <v>#VALUE!</v>
      </c>
      <c r="I27" s="292" t="e">
        <f>IF(ROUND(VALUE(SUBSTITUTE(連結実質赤字比率に係る赤字・黒字の構成分析!I$43,"▲","-")),2)&gt;=0,ABS(ROUND(VALUE(SUBSTITUTE(連結実質赤字比率に係る赤字・黒字の構成分析!I$43,"▲","-")),2)),NA())</f>
        <v>#VALUE!</v>
      </c>
      <c r="J27" s="292" t="e">
        <f>IF(ROUND(VALUE(SUBSTITUTE(連結実質赤字比率に係る赤字・黒字の構成分析!J$43,"▲","-")),2)&lt;0,ABS(ROUND(VALUE(SUBSTITUTE(連結実質赤字比率に係る赤字・黒字の構成分析!J$43,"▲","-")),2)),NA())</f>
        <v>#VALUE!</v>
      </c>
      <c r="K27" s="292" t="e">
        <f>IF(ROUND(VALUE(SUBSTITUTE(連結実質赤字比率に係る赤字・黒字の構成分析!J$43,"▲","-")),2)&gt;=0,ABS(ROUND(VALUE(SUBSTITUTE(連結実質赤字比率に係る赤字・黒字の構成分析!J$43,"▲","-")),2)),NA())</f>
        <v>#VALUE!</v>
      </c>
    </row>
    <row r="28" spans="1:11" x14ac:dyDescent="0.15">
      <c r="A28" s="292" t="str">
        <f>IF(連結実質赤字比率に係る赤字・黒字の構成分析!C$42="",NA(),連結実質赤字比率に係る赤字・黒字の構成分析!C$42)</f>
        <v>その他会計（赤字）</v>
      </c>
      <c r="B28" s="292" t="e">
        <f>IF(ROUND(VALUE(SUBSTITUTE(連結実質赤字比率に係る赤字・黒字の構成分析!F$42,"▲","-")),2)&lt;0,ABS(ROUND(VALUE(SUBSTITUTE(連結実質赤字比率に係る赤字・黒字の構成分析!F$42,"▲","-")),2)),NA())</f>
        <v>#VALUE!</v>
      </c>
      <c r="C28" s="292" t="e">
        <f>IF(ROUND(VALUE(SUBSTITUTE(連結実質赤字比率に係る赤字・黒字の構成分析!F$42,"▲","-")),2)&gt;=0,ABS(ROUND(VALUE(SUBSTITUTE(連結実質赤字比率に係る赤字・黒字の構成分析!F$42,"▲","-")),2)),NA())</f>
        <v>#VALUE!</v>
      </c>
      <c r="D28" s="292" t="e">
        <f>IF(ROUND(VALUE(SUBSTITUTE(連結実質赤字比率に係る赤字・黒字の構成分析!G$42,"▲","-")),2)&lt;0,ABS(ROUND(VALUE(SUBSTITUTE(連結実質赤字比率に係る赤字・黒字の構成分析!G$42,"▲","-")),2)),NA())</f>
        <v>#VALUE!</v>
      </c>
      <c r="E28" s="292" t="e">
        <f>IF(ROUND(VALUE(SUBSTITUTE(連結実質赤字比率に係る赤字・黒字の構成分析!G$42,"▲","-")),2)&gt;=0,ABS(ROUND(VALUE(SUBSTITUTE(連結実質赤字比率に係る赤字・黒字の構成分析!G$42,"▲","-")),2)),NA())</f>
        <v>#VALUE!</v>
      </c>
      <c r="F28" s="292" t="e">
        <f>IF(ROUND(VALUE(SUBSTITUTE(連結実質赤字比率に係る赤字・黒字の構成分析!H$42,"▲","-")),2)&lt;0,ABS(ROUND(VALUE(SUBSTITUTE(連結実質赤字比率に係る赤字・黒字の構成分析!H$42,"▲","-")),2)),NA())</f>
        <v>#VALUE!</v>
      </c>
      <c r="G28" s="292" t="e">
        <f>IF(ROUND(VALUE(SUBSTITUTE(連結実質赤字比率に係る赤字・黒字の構成分析!H$42,"▲","-")),2)&gt;=0,ABS(ROUND(VALUE(SUBSTITUTE(連結実質赤字比率に係る赤字・黒字の構成分析!H$42,"▲","-")),2)),NA())</f>
        <v>#VALUE!</v>
      </c>
      <c r="H28" s="292" t="e">
        <f>IF(ROUND(VALUE(SUBSTITUTE(連結実質赤字比率に係る赤字・黒字の構成分析!I$42,"▲","-")),2)&lt;0,ABS(ROUND(VALUE(SUBSTITUTE(連結実質赤字比率に係る赤字・黒字の構成分析!I$42,"▲","-")),2)),NA())</f>
        <v>#VALUE!</v>
      </c>
      <c r="I28" s="292" t="e">
        <f>IF(ROUND(VALUE(SUBSTITUTE(連結実質赤字比率に係る赤字・黒字の構成分析!I$42,"▲","-")),2)&gt;=0,ABS(ROUND(VALUE(SUBSTITUTE(連結実質赤字比率に係る赤字・黒字の構成分析!I$42,"▲","-")),2)),NA())</f>
        <v>#VALUE!</v>
      </c>
      <c r="J28" s="292" t="e">
        <f>IF(ROUND(VALUE(SUBSTITUTE(連結実質赤字比率に係る赤字・黒字の構成分析!J$42,"▲","-")),2)&lt;0,ABS(ROUND(VALUE(SUBSTITUTE(連結実質赤字比率に係る赤字・黒字の構成分析!J$42,"▲","-")),2)),NA())</f>
        <v>#VALUE!</v>
      </c>
      <c r="K28" s="292" t="e">
        <f>IF(ROUND(VALUE(SUBSTITUTE(連結実質赤字比率に係る赤字・黒字の構成分析!J$42,"▲","-")),2)&gt;=0,ABS(ROUND(VALUE(SUBSTITUTE(連結実質赤字比率に係る赤字・黒字の構成分析!J$42,"▲","-")),2)),NA())</f>
        <v>#VALUE!</v>
      </c>
    </row>
    <row r="29" spans="1:11" x14ac:dyDescent="0.15">
      <c r="A29" s="292" t="e">
        <f>IF(連結実質赤字比率に係る赤字・黒字の構成分析!C$41="",NA(),連結実質赤字比率に係る赤字・黒字の構成分析!C$41)</f>
        <v>#N/A</v>
      </c>
      <c r="B29" s="292" t="e">
        <f>IF(ROUND(VALUE(SUBSTITUTE(連結実質赤字比率に係る赤字・黒字の構成分析!F$41,"▲","-")),2)&lt;0,ABS(ROUND(VALUE(SUBSTITUTE(連結実質赤字比率に係る赤字・黒字の構成分析!F$41,"▲","-")),2)),NA())</f>
        <v>#VALUE!</v>
      </c>
      <c r="C29" s="292" t="e">
        <f>IF(ROUND(VALUE(SUBSTITUTE(連結実質赤字比率に係る赤字・黒字の構成分析!F$41,"▲","-")),2)&gt;=0,ABS(ROUND(VALUE(SUBSTITUTE(連結実質赤字比率に係る赤字・黒字の構成分析!F$41,"▲","-")),2)),NA())</f>
        <v>#VALUE!</v>
      </c>
      <c r="D29" s="292" t="e">
        <f>IF(ROUND(VALUE(SUBSTITUTE(連結実質赤字比率に係る赤字・黒字の構成分析!G$41,"▲","-")),2)&lt;0,ABS(ROUND(VALUE(SUBSTITUTE(連結実質赤字比率に係る赤字・黒字の構成分析!G$41,"▲","-")),2)),NA())</f>
        <v>#VALUE!</v>
      </c>
      <c r="E29" s="292" t="e">
        <f>IF(ROUND(VALUE(SUBSTITUTE(連結実質赤字比率に係る赤字・黒字の構成分析!G$41,"▲","-")),2)&gt;=0,ABS(ROUND(VALUE(SUBSTITUTE(連結実質赤字比率に係る赤字・黒字の構成分析!G$41,"▲","-")),2)),NA())</f>
        <v>#VALUE!</v>
      </c>
      <c r="F29" s="292" t="e">
        <f>IF(ROUND(VALUE(SUBSTITUTE(連結実質赤字比率に係る赤字・黒字の構成分析!H$41,"▲","-")),2)&lt;0,ABS(ROUND(VALUE(SUBSTITUTE(連結実質赤字比率に係る赤字・黒字の構成分析!H$41,"▲","-")),2)),NA())</f>
        <v>#VALUE!</v>
      </c>
      <c r="G29" s="292" t="e">
        <f>IF(ROUND(VALUE(SUBSTITUTE(連結実質赤字比率に係る赤字・黒字の構成分析!H$41,"▲","-")),2)&gt;=0,ABS(ROUND(VALUE(SUBSTITUTE(連結実質赤字比率に係る赤字・黒字の構成分析!H$41,"▲","-")),2)),NA())</f>
        <v>#VALUE!</v>
      </c>
      <c r="H29" s="292" t="e">
        <f>IF(ROUND(VALUE(SUBSTITUTE(連結実質赤字比率に係る赤字・黒字の構成分析!I$41,"▲","-")),2)&lt;0,ABS(ROUND(VALUE(SUBSTITUTE(連結実質赤字比率に係る赤字・黒字の構成分析!I$41,"▲","-")),2)),NA())</f>
        <v>#VALUE!</v>
      </c>
      <c r="I29" s="292" t="e">
        <f>IF(ROUND(VALUE(SUBSTITUTE(連結実質赤字比率に係る赤字・黒字の構成分析!I$41,"▲","-")),2)&gt;=0,ABS(ROUND(VALUE(SUBSTITUTE(連結実質赤字比率に係る赤字・黒字の構成分析!I$41,"▲","-")),2)),NA())</f>
        <v>#VALUE!</v>
      </c>
      <c r="J29" s="292" t="e">
        <f>IF(ROUND(VALUE(SUBSTITUTE(連結実質赤字比率に係る赤字・黒字の構成分析!J$41,"▲","-")),2)&lt;0,ABS(ROUND(VALUE(SUBSTITUTE(連結実質赤字比率に係る赤字・黒字の構成分析!J$41,"▲","-")),2)),NA())</f>
        <v>#VALUE!</v>
      </c>
      <c r="K29" s="292" t="e">
        <f>IF(ROUND(VALUE(SUBSTITUTE(連結実質赤字比率に係る赤字・黒字の構成分析!J$41,"▲","-")),2)&gt;=0,ABS(ROUND(VALUE(SUBSTITUTE(連結実質赤字比率に係る赤字・黒字の構成分析!J$41,"▲","-")),2)),NA())</f>
        <v>#VALUE!</v>
      </c>
    </row>
    <row r="30" spans="1:11" x14ac:dyDescent="0.15">
      <c r="A30" s="292" t="e">
        <f>IF(連結実質赤字比率に係る赤字・黒字の構成分析!C$40="",NA(),連結実質赤字比率に係る赤字・黒字の構成分析!C$40)</f>
        <v>#N/A</v>
      </c>
      <c r="B30" s="292" t="e">
        <f>IF(ROUND(VALUE(SUBSTITUTE(連結実質赤字比率に係る赤字・黒字の構成分析!F$40,"▲","-")),2)&lt;0,ABS(ROUND(VALUE(SUBSTITUTE(連結実質赤字比率に係る赤字・黒字の構成分析!F$40,"▲","-")),2)),NA())</f>
        <v>#VALUE!</v>
      </c>
      <c r="C30" s="292" t="e">
        <f>IF(ROUND(VALUE(SUBSTITUTE(連結実質赤字比率に係る赤字・黒字の構成分析!F$40,"▲","-")),2)&gt;=0,ABS(ROUND(VALUE(SUBSTITUTE(連結実質赤字比率に係る赤字・黒字の構成分析!F$40,"▲","-")),2)),NA())</f>
        <v>#VALUE!</v>
      </c>
      <c r="D30" s="292" t="e">
        <f>IF(ROUND(VALUE(SUBSTITUTE(連結実質赤字比率に係る赤字・黒字の構成分析!G$40,"▲","-")),2)&lt;0,ABS(ROUND(VALUE(SUBSTITUTE(連結実質赤字比率に係る赤字・黒字の構成分析!G$40,"▲","-")),2)),NA())</f>
        <v>#VALUE!</v>
      </c>
      <c r="E30" s="292" t="e">
        <f>IF(ROUND(VALUE(SUBSTITUTE(連結実質赤字比率に係る赤字・黒字の構成分析!G$40,"▲","-")),2)&gt;=0,ABS(ROUND(VALUE(SUBSTITUTE(連結実質赤字比率に係る赤字・黒字の構成分析!G$40,"▲","-")),2)),NA())</f>
        <v>#VALUE!</v>
      </c>
      <c r="F30" s="292" t="e">
        <f>IF(ROUND(VALUE(SUBSTITUTE(連結実質赤字比率に係る赤字・黒字の構成分析!H$40,"▲","-")),2)&lt;0,ABS(ROUND(VALUE(SUBSTITUTE(連結実質赤字比率に係る赤字・黒字の構成分析!H$40,"▲","-")),2)),NA())</f>
        <v>#VALUE!</v>
      </c>
      <c r="G30" s="292" t="e">
        <f>IF(ROUND(VALUE(SUBSTITUTE(連結実質赤字比率に係る赤字・黒字の構成分析!H$40,"▲","-")),2)&gt;=0,ABS(ROUND(VALUE(SUBSTITUTE(連結実質赤字比率に係る赤字・黒字の構成分析!H$40,"▲","-")),2)),NA())</f>
        <v>#VALUE!</v>
      </c>
      <c r="H30" s="292" t="e">
        <f>IF(ROUND(VALUE(SUBSTITUTE(連結実質赤字比率に係る赤字・黒字の構成分析!I$40,"▲","-")),2)&lt;0,ABS(ROUND(VALUE(SUBSTITUTE(連結実質赤字比率に係る赤字・黒字の構成分析!I$40,"▲","-")),2)),NA())</f>
        <v>#VALUE!</v>
      </c>
      <c r="I30" s="292" t="e">
        <f>IF(ROUND(VALUE(SUBSTITUTE(連結実質赤字比率に係る赤字・黒字の構成分析!I$40,"▲","-")),2)&gt;=0,ABS(ROUND(VALUE(SUBSTITUTE(連結実質赤字比率に係る赤字・黒字の構成分析!I$40,"▲","-")),2)),NA())</f>
        <v>#VALUE!</v>
      </c>
      <c r="J30" s="292" t="e">
        <f>IF(ROUND(VALUE(SUBSTITUTE(連結実質赤字比率に係る赤字・黒字の構成分析!J$40,"▲","-")),2)&lt;0,ABS(ROUND(VALUE(SUBSTITUTE(連結実質赤字比率に係る赤字・黒字の構成分析!J$40,"▲","-")),2)),NA())</f>
        <v>#VALUE!</v>
      </c>
      <c r="K30" s="292" t="e">
        <f>IF(ROUND(VALUE(SUBSTITUTE(連結実質赤字比率に係る赤字・黒字の構成分析!J$40,"▲","-")),2)&gt;=0,ABS(ROUND(VALUE(SUBSTITUTE(連結実質赤字比率に係る赤字・黒字の構成分析!J$40,"▲","-")),2)),NA())</f>
        <v>#VALUE!</v>
      </c>
    </row>
    <row r="31" spans="1:11" x14ac:dyDescent="0.15">
      <c r="A31" s="292" t="str">
        <f>IF(連結実質赤字比率に係る赤字・黒字の構成分析!C$39="",NA(),連結実質赤字比率に係る赤字・黒字の構成分析!C$39)</f>
        <v>後期高齢者医療特別会計</v>
      </c>
      <c r="B31" s="292" t="e">
        <f>IF(ROUND(VALUE(SUBSTITUTE(連結実質赤字比率に係る赤字・黒字の構成分析!F$39,"▲","-")),2)&lt;0,ABS(ROUND(VALUE(SUBSTITUTE(連結実質赤字比率に係る赤字・黒字の構成分析!F$39,"▲","-")),2)),NA())</f>
        <v>#N/A</v>
      </c>
      <c r="C31" s="292">
        <f>IF(ROUND(VALUE(SUBSTITUTE(連結実質赤字比率に係る赤字・黒字の構成分析!F$39,"▲","-")),2)&gt;=0,ABS(ROUND(VALUE(SUBSTITUTE(連結実質赤字比率に係る赤字・黒字の構成分析!F$39,"▲","-")),2)),NA())</f>
        <v>0</v>
      </c>
      <c r="D31" s="292" t="e">
        <f>IF(ROUND(VALUE(SUBSTITUTE(連結実質赤字比率に係る赤字・黒字の構成分析!G$39,"▲","-")),2)&lt;0,ABS(ROUND(VALUE(SUBSTITUTE(連結実質赤字比率に係る赤字・黒字の構成分析!G$39,"▲","-")),2)),NA())</f>
        <v>#N/A</v>
      </c>
      <c r="E31" s="292">
        <f>IF(ROUND(VALUE(SUBSTITUTE(連結実質赤字比率に係る赤字・黒字の構成分析!G$39,"▲","-")),2)&gt;=0,ABS(ROUND(VALUE(SUBSTITUTE(連結実質赤字比率に係る赤字・黒字の構成分析!G$39,"▲","-")),2)),NA())</f>
        <v>0</v>
      </c>
      <c r="F31" s="292" t="e">
        <f>IF(ROUND(VALUE(SUBSTITUTE(連結実質赤字比率に係る赤字・黒字の構成分析!H$39,"▲","-")),2)&lt;0,ABS(ROUND(VALUE(SUBSTITUTE(連結実質赤字比率に係る赤字・黒字の構成分析!H$39,"▲","-")),2)),NA())</f>
        <v>#N/A</v>
      </c>
      <c r="G31" s="292">
        <f>IF(ROUND(VALUE(SUBSTITUTE(連結実質赤字比率に係る赤字・黒字の構成分析!H$39,"▲","-")),2)&gt;=0,ABS(ROUND(VALUE(SUBSTITUTE(連結実質赤字比率に係る赤字・黒字の構成分析!H$39,"▲","-")),2)),NA())</f>
        <v>0</v>
      </c>
      <c r="H31" s="292" t="e">
        <f>IF(ROUND(VALUE(SUBSTITUTE(連結実質赤字比率に係る赤字・黒字の構成分析!I$39,"▲","-")),2)&lt;0,ABS(ROUND(VALUE(SUBSTITUTE(連結実質赤字比率に係る赤字・黒字の構成分析!I$39,"▲","-")),2)),NA())</f>
        <v>#N/A</v>
      </c>
      <c r="I31" s="292">
        <f>IF(ROUND(VALUE(SUBSTITUTE(連結実質赤字比率に係る赤字・黒字の構成分析!I$39,"▲","-")),2)&gt;=0,ABS(ROUND(VALUE(SUBSTITUTE(連結実質赤字比率に係る赤字・黒字の構成分析!I$39,"▲","-")),2)),NA())</f>
        <v>0</v>
      </c>
      <c r="J31" s="292" t="e">
        <f>IF(ROUND(VALUE(SUBSTITUTE(連結実質赤字比率に係る赤字・黒字の構成分析!J$39,"▲","-")),2)&lt;0,ABS(ROUND(VALUE(SUBSTITUTE(連結実質赤字比率に係る赤字・黒字の構成分析!J$39,"▲","-")),2)),NA())</f>
        <v>#N/A</v>
      </c>
      <c r="K31" s="292">
        <f>IF(ROUND(VALUE(SUBSTITUTE(連結実質赤字比率に係る赤字・黒字の構成分析!J$39,"▲","-")),2)&gt;=0,ABS(ROUND(VALUE(SUBSTITUTE(連結実質赤字比率に係る赤字・黒字の構成分析!J$39,"▲","-")),2)),NA())</f>
        <v>0</v>
      </c>
    </row>
    <row r="32" spans="1:11" x14ac:dyDescent="0.15">
      <c r="A32" s="292" t="str">
        <f>IF(連結実質赤字比率に係る赤字・黒字の構成分析!C$38="",NA(),連結実質赤字比率に係る赤字・黒字の構成分析!C$38)</f>
        <v>国民健康保険特別会計</v>
      </c>
      <c r="B32" s="292" t="e">
        <f>IF(ROUND(VALUE(SUBSTITUTE(連結実質赤字比率に係る赤字・黒字の構成分析!F$38,"▲","-")),2)&lt;0,ABS(ROUND(VALUE(SUBSTITUTE(連結実質赤字比率に係る赤字・黒字の構成分析!F$38,"▲","-")),2)),NA())</f>
        <v>#N/A</v>
      </c>
      <c r="C32" s="292">
        <f>IF(ROUND(VALUE(SUBSTITUTE(連結実質赤字比率に係る赤字・黒字の構成分析!F$38,"▲","-")),2)&gt;=0,ABS(ROUND(VALUE(SUBSTITUTE(連結実質赤字比率に係る赤字・黒字の構成分析!F$38,"▲","-")),2)),NA())</f>
        <v>0.26</v>
      </c>
      <c r="D32" s="292" t="e">
        <f>IF(ROUND(VALUE(SUBSTITUTE(連結実質赤字比率に係る赤字・黒字の構成分析!G$38,"▲","-")),2)&lt;0,ABS(ROUND(VALUE(SUBSTITUTE(連結実質赤字比率に係る赤字・黒字の構成分析!G$38,"▲","-")),2)),NA())</f>
        <v>#N/A</v>
      </c>
      <c r="E32" s="292">
        <f>IF(ROUND(VALUE(SUBSTITUTE(連結実質赤字比率に係る赤字・黒字の構成分析!G$38,"▲","-")),2)&gt;=0,ABS(ROUND(VALUE(SUBSTITUTE(連結実質赤字比率に係る赤字・黒字の構成分析!G$38,"▲","-")),2)),NA())</f>
        <v>0.41</v>
      </c>
      <c r="F32" s="292" t="e">
        <f>IF(ROUND(VALUE(SUBSTITUTE(連結実質赤字比率に係る赤字・黒字の構成分析!H$38,"▲","-")),2)&lt;0,ABS(ROUND(VALUE(SUBSTITUTE(連結実質赤字比率に係る赤字・黒字の構成分析!H$38,"▲","-")),2)),NA())</f>
        <v>#N/A</v>
      </c>
      <c r="G32" s="292">
        <f>IF(ROUND(VALUE(SUBSTITUTE(連結実質赤字比率に係る赤字・黒字の構成分析!H$38,"▲","-")),2)&gt;=0,ABS(ROUND(VALUE(SUBSTITUTE(連結実質赤字比率に係る赤字・黒字の構成分析!H$38,"▲","-")),2)),NA())</f>
        <v>0.08</v>
      </c>
      <c r="H32" s="292" t="e">
        <f>IF(ROUND(VALUE(SUBSTITUTE(連結実質赤字比率に係る赤字・黒字の構成分析!I$38,"▲","-")),2)&lt;0,ABS(ROUND(VALUE(SUBSTITUTE(連結実質赤字比率に係る赤字・黒字の構成分析!I$38,"▲","-")),2)),NA())</f>
        <v>#N/A</v>
      </c>
      <c r="I32" s="292">
        <f>IF(ROUND(VALUE(SUBSTITUTE(連結実質赤字比率に係る赤字・黒字の構成分析!I$38,"▲","-")),2)&gt;=0,ABS(ROUND(VALUE(SUBSTITUTE(連結実質赤字比率に係る赤字・黒字の構成分析!I$38,"▲","-")),2)),NA())</f>
        <v>0.48</v>
      </c>
      <c r="J32" s="292" t="e">
        <f>IF(ROUND(VALUE(SUBSTITUTE(連結実質赤字比率に係る赤字・黒字の構成分析!J$38,"▲","-")),2)&lt;0,ABS(ROUND(VALUE(SUBSTITUTE(連結実質赤字比率に係る赤字・黒字の構成分析!J$38,"▲","-")),2)),NA())</f>
        <v>#N/A</v>
      </c>
      <c r="K32" s="292">
        <f>IF(ROUND(VALUE(SUBSTITUTE(連結実質赤字比率に係る赤字・黒字の構成分析!J$38,"▲","-")),2)&gt;=0,ABS(ROUND(VALUE(SUBSTITUTE(連結実質赤字比率に係る赤字・黒字の構成分析!J$38,"▲","-")),2)),NA())</f>
        <v>0.08</v>
      </c>
    </row>
    <row r="33" spans="1:16" x14ac:dyDescent="0.15">
      <c r="A33" s="292" t="str">
        <f>IF(連結実質赤字比率に係る赤字・黒字の構成分析!C$37="",NA(),連結実質赤字比率に係る赤字・黒字の構成分析!C$37)</f>
        <v>介護保険特別会計</v>
      </c>
      <c r="B33" s="292" t="e">
        <f>IF(ROUND(VALUE(SUBSTITUTE(連結実質赤字比率に係る赤字・黒字の構成分析!F$37,"▲","-")),2)&lt;0,ABS(ROUND(VALUE(SUBSTITUTE(連結実質赤字比率に係る赤字・黒字の構成分析!F$37,"▲","-")),2)),NA())</f>
        <v>#N/A</v>
      </c>
      <c r="C33" s="292">
        <f>IF(ROUND(VALUE(SUBSTITUTE(連結実質赤字比率に係る赤字・黒字の構成分析!F$37,"▲","-")),2)&gt;=0,ABS(ROUND(VALUE(SUBSTITUTE(連結実質赤字比率に係る赤字・黒字の構成分析!F$37,"▲","-")),2)),NA())</f>
        <v>1.56</v>
      </c>
      <c r="D33" s="292" t="e">
        <f>IF(ROUND(VALUE(SUBSTITUTE(連結実質赤字比率に係る赤字・黒字の構成分析!G$37,"▲","-")),2)&lt;0,ABS(ROUND(VALUE(SUBSTITUTE(連結実質赤字比率に係る赤字・黒字の構成分析!G$37,"▲","-")),2)),NA())</f>
        <v>#N/A</v>
      </c>
      <c r="E33" s="292">
        <f>IF(ROUND(VALUE(SUBSTITUTE(連結実質赤字比率に係る赤字・黒字の構成分析!G$37,"▲","-")),2)&gt;=0,ABS(ROUND(VALUE(SUBSTITUTE(連結実質赤字比率に係る赤字・黒字の構成分析!G$37,"▲","-")),2)),NA())</f>
        <v>0.86</v>
      </c>
      <c r="F33" s="292" t="e">
        <f>IF(ROUND(VALUE(SUBSTITUTE(連結実質赤字比率に係る赤字・黒字の構成分析!H$37,"▲","-")),2)&lt;0,ABS(ROUND(VALUE(SUBSTITUTE(連結実質赤字比率に係る赤字・黒字の構成分析!H$37,"▲","-")),2)),NA())</f>
        <v>#N/A</v>
      </c>
      <c r="G33" s="292">
        <f>IF(ROUND(VALUE(SUBSTITUTE(連結実質赤字比率に係る赤字・黒字の構成分析!H$37,"▲","-")),2)&gt;=0,ABS(ROUND(VALUE(SUBSTITUTE(連結実質赤字比率に係る赤字・黒字の構成分析!H$37,"▲","-")),2)),NA())</f>
        <v>0.79</v>
      </c>
      <c r="H33" s="292" t="e">
        <f>IF(ROUND(VALUE(SUBSTITUTE(連結実質赤字比率に係る赤字・黒字の構成分析!I$37,"▲","-")),2)&lt;0,ABS(ROUND(VALUE(SUBSTITUTE(連結実質赤字比率に係る赤字・黒字の構成分析!I$37,"▲","-")),2)),NA())</f>
        <v>#N/A</v>
      </c>
      <c r="I33" s="292">
        <f>IF(ROUND(VALUE(SUBSTITUTE(連結実質赤字比率に係る赤字・黒字の構成分析!I$37,"▲","-")),2)&gt;=0,ABS(ROUND(VALUE(SUBSTITUTE(連結実質赤字比率に係る赤字・黒字の構成分析!I$37,"▲","-")),2)),NA())</f>
        <v>1.36</v>
      </c>
      <c r="J33" s="292" t="e">
        <f>IF(ROUND(VALUE(SUBSTITUTE(連結実質赤字比率に係る赤字・黒字の構成分析!J$37,"▲","-")),2)&lt;0,ABS(ROUND(VALUE(SUBSTITUTE(連結実質赤字比率に係る赤字・黒字の構成分析!J$37,"▲","-")),2)),NA())</f>
        <v>#N/A</v>
      </c>
      <c r="K33" s="292">
        <f>IF(ROUND(VALUE(SUBSTITUTE(連結実質赤字比率に係る赤字・黒字の構成分析!J$37,"▲","-")),2)&gt;=0,ABS(ROUND(VALUE(SUBSTITUTE(連結実質赤字比率に係る赤字・黒字の構成分析!J$37,"▲","-")),2)),NA())</f>
        <v>1.83</v>
      </c>
    </row>
    <row r="34" spans="1:16" x14ac:dyDescent="0.15">
      <c r="A34" s="292" t="str">
        <f>IF(連結実質赤字比率に係る赤字・黒字の構成分析!C$36="",NA(),連結実質赤字比率に係る赤字・黒字の構成分析!C$36)</f>
        <v>水道事業会計</v>
      </c>
      <c r="B34" s="292" t="e">
        <f>IF(ROUND(VALUE(SUBSTITUTE(連結実質赤字比率に係る赤字・黒字の構成分析!F$36,"▲","-")),2)&lt;0,ABS(ROUND(VALUE(SUBSTITUTE(連結実質赤字比率に係る赤字・黒字の構成分析!F$36,"▲","-")),2)),NA())</f>
        <v>#N/A</v>
      </c>
      <c r="C34" s="292">
        <f>IF(ROUND(VALUE(SUBSTITUTE(連結実質赤字比率に係る赤字・黒字の構成分析!F$36,"▲","-")),2)&gt;=0,ABS(ROUND(VALUE(SUBSTITUTE(連結実質赤字比率に係る赤字・黒字の構成分析!F$36,"▲","-")),2)),NA())</f>
        <v>24.69</v>
      </c>
      <c r="D34" s="292" t="e">
        <f>IF(ROUND(VALUE(SUBSTITUTE(連結実質赤字比率に係る赤字・黒字の構成分析!G$36,"▲","-")),2)&lt;0,ABS(ROUND(VALUE(SUBSTITUTE(連結実質赤字比率に係る赤字・黒字の構成分析!G$36,"▲","-")),2)),NA())</f>
        <v>#N/A</v>
      </c>
      <c r="E34" s="292">
        <f>IF(ROUND(VALUE(SUBSTITUTE(連結実質赤字比率に係る赤字・黒字の構成分析!G$36,"▲","-")),2)&gt;=0,ABS(ROUND(VALUE(SUBSTITUTE(連結実質赤字比率に係る赤字・黒字の構成分析!G$36,"▲","-")),2)),NA())</f>
        <v>24.6</v>
      </c>
      <c r="F34" s="292" t="e">
        <f>IF(ROUND(VALUE(SUBSTITUTE(連結実質赤字比率に係る赤字・黒字の構成分析!H$36,"▲","-")),2)&lt;0,ABS(ROUND(VALUE(SUBSTITUTE(連結実質赤字比率に係る赤字・黒字の構成分析!H$36,"▲","-")),2)),NA())</f>
        <v>#N/A</v>
      </c>
      <c r="G34" s="292">
        <f>IF(ROUND(VALUE(SUBSTITUTE(連結実質赤字比率に係る赤字・黒字の構成分析!H$36,"▲","-")),2)&gt;=0,ABS(ROUND(VALUE(SUBSTITUTE(連結実質赤字比率に係る赤字・黒字の構成分析!H$36,"▲","-")),2)),NA())</f>
        <v>23.48</v>
      </c>
      <c r="H34" s="292" t="e">
        <f>IF(ROUND(VALUE(SUBSTITUTE(連結実質赤字比率に係る赤字・黒字の構成分析!I$36,"▲","-")),2)&lt;0,ABS(ROUND(VALUE(SUBSTITUTE(連結実質赤字比率に係る赤字・黒字の構成分析!I$36,"▲","-")),2)),NA())</f>
        <v>#N/A</v>
      </c>
      <c r="I34" s="292">
        <f>IF(ROUND(VALUE(SUBSTITUTE(連結実質赤字比率に係る赤字・黒字の構成分析!I$36,"▲","-")),2)&gt;=0,ABS(ROUND(VALUE(SUBSTITUTE(連結実質赤字比率に係る赤字・黒字の構成分析!I$36,"▲","-")),2)),NA())</f>
        <v>18.64</v>
      </c>
      <c r="J34" s="292" t="e">
        <f>IF(ROUND(VALUE(SUBSTITUTE(連結実質赤字比率に係る赤字・黒字の構成分析!J$36,"▲","-")),2)&lt;0,ABS(ROUND(VALUE(SUBSTITUTE(連結実質赤字比率に係る赤字・黒字の構成分析!J$36,"▲","-")),2)),NA())</f>
        <v>#N/A</v>
      </c>
      <c r="K34" s="292">
        <f>IF(ROUND(VALUE(SUBSTITUTE(連結実質赤字比率に係る赤字・黒字の構成分析!J$36,"▲","-")),2)&gt;=0,ABS(ROUND(VALUE(SUBSTITUTE(連結実質赤字比率に係る赤字・黒字の構成分析!J$36,"▲","-")),2)),NA())</f>
        <v>7.13</v>
      </c>
    </row>
    <row r="35" spans="1:16" x14ac:dyDescent="0.15">
      <c r="A35" s="292" t="str">
        <f>IF(連結実質赤字比率に係る赤字・黒字の構成分析!C$35="",NA(),連結実質赤字比率に係る赤字・黒字の構成分析!C$35)</f>
        <v>一般会計</v>
      </c>
      <c r="B35" s="292" t="e">
        <f>IF(ROUND(VALUE(SUBSTITUTE(連結実質赤字比率に係る赤字・黒字の構成分析!F$35,"▲","-")),2)&lt;0,ABS(ROUND(VALUE(SUBSTITUTE(連結実質赤字比率に係る赤字・黒字の構成分析!F$35,"▲","-")),2)),NA())</f>
        <v>#N/A</v>
      </c>
      <c r="C35" s="292">
        <f>IF(ROUND(VALUE(SUBSTITUTE(連結実質赤字比率に係る赤字・黒字の構成分析!F$35,"▲","-")),2)&gt;=0,ABS(ROUND(VALUE(SUBSTITUTE(連結実質赤字比率に係る赤字・黒字の構成分析!F$35,"▲","-")),2)),NA())</f>
        <v>8.1199999999999992</v>
      </c>
      <c r="D35" s="292" t="e">
        <f>IF(ROUND(VALUE(SUBSTITUTE(連結実質赤字比率に係る赤字・黒字の構成分析!G$35,"▲","-")),2)&lt;0,ABS(ROUND(VALUE(SUBSTITUTE(連結実質赤字比率に係る赤字・黒字の構成分析!G$35,"▲","-")),2)),NA())</f>
        <v>#N/A</v>
      </c>
      <c r="E35" s="292">
        <f>IF(ROUND(VALUE(SUBSTITUTE(連結実質赤字比率に係る赤字・黒字の構成分析!G$35,"▲","-")),2)&gt;=0,ABS(ROUND(VALUE(SUBSTITUTE(連結実質赤字比率に係る赤字・黒字の構成分析!G$35,"▲","-")),2)),NA())</f>
        <v>6.9</v>
      </c>
      <c r="F35" s="292" t="e">
        <f>IF(ROUND(VALUE(SUBSTITUTE(連結実質赤字比率に係る赤字・黒字の構成分析!H$35,"▲","-")),2)&lt;0,ABS(ROUND(VALUE(SUBSTITUTE(連結実質赤字比率に係る赤字・黒字の構成分析!H$35,"▲","-")),2)),NA())</f>
        <v>#N/A</v>
      </c>
      <c r="G35" s="292">
        <f>IF(ROUND(VALUE(SUBSTITUTE(連結実質赤字比率に係る赤字・黒字の構成分析!H$35,"▲","-")),2)&gt;=0,ABS(ROUND(VALUE(SUBSTITUTE(連結実質赤字比率に係る赤字・黒字の構成分析!H$35,"▲","-")),2)),NA())</f>
        <v>2.3199999999999998</v>
      </c>
      <c r="H35" s="292" t="e">
        <f>IF(ROUND(VALUE(SUBSTITUTE(連結実質赤字比率に係る赤字・黒字の構成分析!I$35,"▲","-")),2)&lt;0,ABS(ROUND(VALUE(SUBSTITUTE(連結実質赤字比率に係る赤字・黒字の構成分析!I$35,"▲","-")),2)),NA())</f>
        <v>#N/A</v>
      </c>
      <c r="I35" s="292">
        <f>IF(ROUND(VALUE(SUBSTITUTE(連結実質赤字比率に係る赤字・黒字の構成分析!I$35,"▲","-")),2)&gt;=0,ABS(ROUND(VALUE(SUBSTITUTE(連結実質赤字比率に係る赤字・黒字の構成分析!I$35,"▲","-")),2)),NA())</f>
        <v>6.48</v>
      </c>
      <c r="J35" s="292" t="e">
        <f>IF(ROUND(VALUE(SUBSTITUTE(連結実質赤字比率に係る赤字・黒字の構成分析!J$35,"▲","-")),2)&lt;0,ABS(ROUND(VALUE(SUBSTITUTE(連結実質赤字比率に係る赤字・黒字の構成分析!J$35,"▲","-")),2)),NA())</f>
        <v>#N/A</v>
      </c>
      <c r="K35" s="292">
        <f>IF(ROUND(VALUE(SUBSTITUTE(連結実質赤字比率に係る赤字・黒字の構成分析!J$35,"▲","-")),2)&gt;=0,ABS(ROUND(VALUE(SUBSTITUTE(連結実質赤字比率に係る赤字・黒字の構成分析!J$35,"▲","-")),2)),NA())</f>
        <v>8.7799999999999994</v>
      </c>
    </row>
    <row r="36" spans="1:16" x14ac:dyDescent="0.15">
      <c r="A36" s="292" t="str">
        <f>IF(連結実質赤字比率に係る赤字・黒字の構成分析!C$34="",NA(),連結実質赤字比率に係る赤字・黒字の構成分析!C$34)</f>
        <v>公共下水道事業特別会計</v>
      </c>
      <c r="B36" s="292" t="e">
        <f>IF(ROUND(VALUE(SUBSTITUTE(連結実質赤字比率に係る赤字・黒字の構成分析!F$34,"▲","-")),2)&lt;0,ABS(ROUND(VALUE(SUBSTITUTE(連結実質赤字比率に係る赤字・黒字の構成分析!F$34,"▲","-")),2)),NA())</f>
        <v>#N/A</v>
      </c>
      <c r="C36" s="292">
        <f>IF(ROUND(VALUE(SUBSTITUTE(連結実質赤字比率に係る赤字・黒字の構成分析!F$34,"▲","-")),2)&gt;=0,ABS(ROUND(VALUE(SUBSTITUTE(連結実質赤字比率に係る赤字・黒字の構成分析!F$34,"▲","-")),2)),NA())</f>
        <v>0</v>
      </c>
      <c r="D36" s="292" t="e">
        <f>IF(ROUND(VALUE(SUBSTITUTE(連結実質赤字比率に係る赤字・黒字の構成分析!G$34,"▲","-")),2)&lt;0,ABS(ROUND(VALUE(SUBSTITUTE(連結実質赤字比率に係る赤字・黒字の構成分析!G$34,"▲","-")),2)),NA())</f>
        <v>#N/A</v>
      </c>
      <c r="E36" s="292">
        <f>IF(ROUND(VALUE(SUBSTITUTE(連結実質赤字比率に係る赤字・黒字の構成分析!G$34,"▲","-")),2)&gt;=0,ABS(ROUND(VALUE(SUBSTITUTE(連結実質赤字比率に係る赤字・黒字の構成分析!G$34,"▲","-")),2)),NA())</f>
        <v>0</v>
      </c>
      <c r="F36" s="292" t="e">
        <f>IF(ROUND(VALUE(SUBSTITUTE(連結実質赤字比率に係る赤字・黒字の構成分析!H$34,"▲","-")),2)&lt;0,ABS(ROUND(VALUE(SUBSTITUTE(連結実質赤字比率に係る赤字・黒字の構成分析!H$34,"▲","-")),2)),NA())</f>
        <v>#N/A</v>
      </c>
      <c r="G36" s="292">
        <f>IF(ROUND(VALUE(SUBSTITUTE(連結実質赤字比率に係る赤字・黒字の構成分析!H$34,"▲","-")),2)&gt;=0,ABS(ROUND(VALUE(SUBSTITUTE(連結実質赤字比率に係る赤字・黒字の構成分析!H$34,"▲","-")),2)),NA())</f>
        <v>0</v>
      </c>
      <c r="H36" s="292" t="e">
        <f>IF(ROUND(VALUE(SUBSTITUTE(連結実質赤字比率に係る赤字・黒字の構成分析!I$34,"▲","-")),2)&lt;0,ABS(ROUND(VALUE(SUBSTITUTE(連結実質赤字比率に係る赤字・黒字の構成分析!I$34,"▲","-")),2)),NA())</f>
        <v>#N/A</v>
      </c>
      <c r="I36" s="292">
        <f>IF(ROUND(VALUE(SUBSTITUTE(連結実質赤字比率に係る赤字・黒字の構成分析!I$34,"▲","-")),2)&gt;=0,ABS(ROUND(VALUE(SUBSTITUTE(連結実質赤字比率に係る赤字・黒字の構成分析!I$34,"▲","-")),2)),NA())</f>
        <v>0.18</v>
      </c>
      <c r="J36" s="292">
        <f>IF(ROUND(VALUE(SUBSTITUTE(連結実質赤字比率に係る赤字・黒字の構成分析!J$34,"▲","-")),2)&lt;0,ABS(ROUND(VALUE(SUBSTITUTE(連結実質赤字比率に係る赤字・黒字の構成分析!J$34,"▲","-")),2)),NA())</f>
        <v>0.17</v>
      </c>
      <c r="K36" s="292" t="e">
        <f>IF(ROUND(VALUE(SUBSTITUTE(連結実質赤字比率に係る赤字・黒字の構成分析!J$34,"▲","-")),2)&gt;=0,ABS(ROUND(VALUE(SUBSTITUTE(連結実質赤字比率に係る赤字・黒字の構成分析!J$34,"▲","-")),2)),NA())</f>
        <v>#N/A</v>
      </c>
    </row>
    <row r="39" spans="1:16" x14ac:dyDescent="0.15">
      <c r="A39" s="290" t="s">
        <v>14</v>
      </c>
    </row>
    <row r="40" spans="1:16" x14ac:dyDescent="0.15">
      <c r="A40" s="293"/>
      <c r="B40" s="293" t="str">
        <f>'実質公債費比率（分子）の構造'!K$44</f>
        <v>H29</v>
      </c>
      <c r="C40" s="293"/>
      <c r="D40" s="293"/>
      <c r="E40" s="293" t="str">
        <f>'実質公債費比率（分子）の構造'!L$44</f>
        <v>H30</v>
      </c>
      <c r="F40" s="293"/>
      <c r="G40" s="293"/>
      <c r="H40" s="293" t="str">
        <f>'実質公債費比率（分子）の構造'!M$44</f>
        <v>R01</v>
      </c>
      <c r="I40" s="293"/>
      <c r="J40" s="293"/>
      <c r="K40" s="293" t="str">
        <f>'実質公債費比率（分子）の構造'!N$44</f>
        <v>R02</v>
      </c>
      <c r="L40" s="293"/>
      <c r="M40" s="293"/>
      <c r="N40" s="293" t="str">
        <f>'実質公債費比率（分子）の構造'!O$44</f>
        <v>R03</v>
      </c>
      <c r="O40" s="293"/>
      <c r="P40" s="293"/>
    </row>
    <row r="41" spans="1:16" x14ac:dyDescent="0.15">
      <c r="A41" s="293"/>
      <c r="B41" s="293" t="s">
        <v>123</v>
      </c>
      <c r="C41" s="293"/>
      <c r="D41" s="293" t="s">
        <v>124</v>
      </c>
      <c r="E41" s="293" t="s">
        <v>123</v>
      </c>
      <c r="F41" s="293"/>
      <c r="G41" s="293" t="s">
        <v>124</v>
      </c>
      <c r="H41" s="293" t="s">
        <v>123</v>
      </c>
      <c r="I41" s="293"/>
      <c r="J41" s="293" t="s">
        <v>124</v>
      </c>
      <c r="K41" s="293" t="s">
        <v>123</v>
      </c>
      <c r="L41" s="293"/>
      <c r="M41" s="293" t="s">
        <v>124</v>
      </c>
      <c r="N41" s="293" t="s">
        <v>123</v>
      </c>
      <c r="O41" s="293"/>
      <c r="P41" s="293" t="s">
        <v>124</v>
      </c>
    </row>
    <row r="42" spans="1:16" x14ac:dyDescent="0.15">
      <c r="A42" s="293" t="s">
        <v>126</v>
      </c>
      <c r="B42" s="293"/>
      <c r="C42" s="293"/>
      <c r="D42" s="293">
        <f>'実質公債費比率（分子）の構造'!K$52</f>
        <v>355</v>
      </c>
      <c r="E42" s="293"/>
      <c r="F42" s="293"/>
      <c r="G42" s="293">
        <f>'実質公債費比率（分子）の構造'!L$52</f>
        <v>343</v>
      </c>
      <c r="H42" s="293"/>
      <c r="I42" s="293"/>
      <c r="J42" s="293">
        <f>'実質公債費比率（分子）の構造'!M$52</f>
        <v>346</v>
      </c>
      <c r="K42" s="293"/>
      <c r="L42" s="293"/>
      <c r="M42" s="293">
        <f>'実質公債費比率（分子）の構造'!N$52</f>
        <v>349</v>
      </c>
      <c r="N42" s="293"/>
      <c r="O42" s="293"/>
      <c r="P42" s="293">
        <f>'実質公債費比率（分子）の構造'!O$52</f>
        <v>378</v>
      </c>
    </row>
    <row r="43" spans="1:16" x14ac:dyDescent="0.15">
      <c r="A43" s="293" t="s">
        <v>50</v>
      </c>
      <c r="B43" s="293" t="str">
        <f>'実質公債費比率（分子）の構造'!K$51</f>
        <v>-</v>
      </c>
      <c r="C43" s="293"/>
      <c r="D43" s="293"/>
      <c r="E43" s="293" t="str">
        <f>'実質公債費比率（分子）の構造'!L$51</f>
        <v>-</v>
      </c>
      <c r="F43" s="293"/>
      <c r="G43" s="293"/>
      <c r="H43" s="293" t="str">
        <f>'実質公債費比率（分子）の構造'!M$51</f>
        <v>-</v>
      </c>
      <c r="I43" s="293"/>
      <c r="J43" s="293"/>
      <c r="K43" s="293" t="str">
        <f>'実質公債費比率（分子）の構造'!N$51</f>
        <v>-</v>
      </c>
      <c r="L43" s="293"/>
      <c r="M43" s="293"/>
      <c r="N43" s="293" t="str">
        <f>'実質公債費比率（分子）の構造'!O$51</f>
        <v>-</v>
      </c>
      <c r="O43" s="293"/>
      <c r="P43" s="293"/>
    </row>
    <row r="44" spans="1:16" x14ac:dyDescent="0.15">
      <c r="A44" s="293" t="s">
        <v>43</v>
      </c>
      <c r="B44" s="293" t="str">
        <f>'実質公債費比率（分子）の構造'!K$50</f>
        <v>-</v>
      </c>
      <c r="C44" s="293"/>
      <c r="D44" s="293"/>
      <c r="E44" s="293" t="str">
        <f>'実質公債費比率（分子）の構造'!L$50</f>
        <v>-</v>
      </c>
      <c r="F44" s="293"/>
      <c r="G44" s="293"/>
      <c r="H44" s="293" t="str">
        <f>'実質公債費比率（分子）の構造'!M$50</f>
        <v>-</v>
      </c>
      <c r="I44" s="293"/>
      <c r="J44" s="293"/>
      <c r="K44" s="293" t="str">
        <f>'実質公債費比率（分子）の構造'!N$50</f>
        <v>-</v>
      </c>
      <c r="L44" s="293"/>
      <c r="M44" s="293"/>
      <c r="N44" s="293" t="str">
        <f>'実質公債費比率（分子）の構造'!O$50</f>
        <v>-</v>
      </c>
      <c r="O44" s="293"/>
      <c r="P44" s="293"/>
    </row>
    <row r="45" spans="1:16" x14ac:dyDescent="0.15">
      <c r="A45" s="293" t="s">
        <v>2</v>
      </c>
      <c r="B45" s="293">
        <f>'実質公債費比率（分子）の構造'!K$49</f>
        <v>53</v>
      </c>
      <c r="C45" s="293"/>
      <c r="D45" s="293"/>
      <c r="E45" s="293">
        <f>'実質公債費比率（分子）の構造'!L$49</f>
        <v>51</v>
      </c>
      <c r="F45" s="293"/>
      <c r="G45" s="293"/>
      <c r="H45" s="293">
        <f>'実質公債費比率（分子）の構造'!M$49</f>
        <v>52</v>
      </c>
      <c r="I45" s="293"/>
      <c r="J45" s="293"/>
      <c r="K45" s="293">
        <f>'実質公債費比率（分子）の構造'!N$49</f>
        <v>55</v>
      </c>
      <c r="L45" s="293"/>
      <c r="M45" s="293"/>
      <c r="N45" s="293">
        <f>'実質公債費比率（分子）の構造'!O$49</f>
        <v>53</v>
      </c>
      <c r="O45" s="293"/>
      <c r="P45" s="293"/>
    </row>
    <row r="46" spans="1:16" x14ac:dyDescent="0.15">
      <c r="A46" s="293" t="s">
        <v>41</v>
      </c>
      <c r="B46" s="293">
        <f>'実質公債費比率（分子）の構造'!K$48</f>
        <v>164</v>
      </c>
      <c r="C46" s="293"/>
      <c r="D46" s="293"/>
      <c r="E46" s="293">
        <f>'実質公債費比率（分子）の構造'!L$48</f>
        <v>161</v>
      </c>
      <c r="F46" s="293"/>
      <c r="G46" s="293"/>
      <c r="H46" s="293">
        <f>'実質公債費比率（分子）の構造'!M$48</f>
        <v>164</v>
      </c>
      <c r="I46" s="293"/>
      <c r="J46" s="293"/>
      <c r="K46" s="293">
        <f>'実質公債費比率（分子）の構造'!N$48</f>
        <v>160</v>
      </c>
      <c r="L46" s="293"/>
      <c r="M46" s="293"/>
      <c r="N46" s="293">
        <f>'実質公債費比率（分子）の構造'!O$48</f>
        <v>158</v>
      </c>
      <c r="O46" s="293"/>
      <c r="P46" s="293"/>
    </row>
    <row r="47" spans="1:16" x14ac:dyDescent="0.15">
      <c r="A47" s="293" t="s">
        <v>35</v>
      </c>
      <c r="B47" s="293" t="str">
        <f>'実質公債費比率（分子）の構造'!K$47</f>
        <v>-</v>
      </c>
      <c r="C47" s="293"/>
      <c r="D47" s="293"/>
      <c r="E47" s="293" t="str">
        <f>'実質公債費比率（分子）の構造'!L$47</f>
        <v>-</v>
      </c>
      <c r="F47" s="293"/>
      <c r="G47" s="293"/>
      <c r="H47" s="293" t="str">
        <f>'実質公債費比率（分子）の構造'!M$47</f>
        <v>-</v>
      </c>
      <c r="I47" s="293"/>
      <c r="J47" s="293"/>
      <c r="K47" s="293" t="str">
        <f>'実質公債費比率（分子）の構造'!N$47</f>
        <v>-</v>
      </c>
      <c r="L47" s="293"/>
      <c r="M47" s="293"/>
      <c r="N47" s="293" t="str">
        <f>'実質公債費比率（分子）の構造'!O$47</f>
        <v>-</v>
      </c>
      <c r="O47" s="293"/>
      <c r="P47" s="293"/>
    </row>
    <row r="48" spans="1:16" x14ac:dyDescent="0.15">
      <c r="A48" s="293" t="s">
        <v>30</v>
      </c>
      <c r="B48" s="293" t="str">
        <f>'実質公債費比率（分子）の構造'!K$46</f>
        <v>-</v>
      </c>
      <c r="C48" s="293"/>
      <c r="D48" s="293"/>
      <c r="E48" s="293" t="str">
        <f>'実質公債費比率（分子）の構造'!L$46</f>
        <v>-</v>
      </c>
      <c r="F48" s="293"/>
      <c r="G48" s="293"/>
      <c r="H48" s="293" t="str">
        <f>'実質公債費比率（分子）の構造'!M$46</f>
        <v>-</v>
      </c>
      <c r="I48" s="293"/>
      <c r="J48" s="293"/>
      <c r="K48" s="293" t="str">
        <f>'実質公債費比率（分子）の構造'!N$46</f>
        <v>-</v>
      </c>
      <c r="L48" s="293"/>
      <c r="M48" s="293"/>
      <c r="N48" s="293" t="str">
        <f>'実質公債費比率（分子）の構造'!O$46</f>
        <v>-</v>
      </c>
      <c r="O48" s="293"/>
      <c r="P48" s="293"/>
    </row>
    <row r="49" spans="1:16" x14ac:dyDescent="0.15">
      <c r="A49" s="293" t="s">
        <v>26</v>
      </c>
      <c r="B49" s="293">
        <f>'実質公債費比率（分子）の構造'!K$45</f>
        <v>317</v>
      </c>
      <c r="C49" s="293"/>
      <c r="D49" s="293"/>
      <c r="E49" s="293">
        <f>'実質公債費比率（分子）の構造'!L$45</f>
        <v>312</v>
      </c>
      <c r="F49" s="293"/>
      <c r="G49" s="293"/>
      <c r="H49" s="293">
        <f>'実質公債費比率（分子）の構造'!M$45</f>
        <v>322</v>
      </c>
      <c r="I49" s="293"/>
      <c r="J49" s="293"/>
      <c r="K49" s="293">
        <f>'実質公債費比率（分子）の構造'!N$45</f>
        <v>346</v>
      </c>
      <c r="L49" s="293"/>
      <c r="M49" s="293"/>
      <c r="N49" s="293">
        <f>'実質公債費比率（分子）の構造'!O$45</f>
        <v>389</v>
      </c>
      <c r="O49" s="293"/>
      <c r="P49" s="293"/>
    </row>
    <row r="50" spans="1:16" x14ac:dyDescent="0.15">
      <c r="A50" s="293" t="s">
        <v>57</v>
      </c>
      <c r="B50" s="293" t="e">
        <f>NA()</f>
        <v>#N/A</v>
      </c>
      <c r="C50" s="293">
        <f>IF(ISNUMBER('実質公債費比率（分子）の構造'!K$53),'実質公債費比率（分子）の構造'!K$53,NA())</f>
        <v>179</v>
      </c>
      <c r="D50" s="293" t="e">
        <f>NA()</f>
        <v>#N/A</v>
      </c>
      <c r="E50" s="293" t="e">
        <f>NA()</f>
        <v>#N/A</v>
      </c>
      <c r="F50" s="293">
        <f>IF(ISNUMBER('実質公債費比率（分子）の構造'!L$53),'実質公債費比率（分子）の構造'!L$53,NA())</f>
        <v>181</v>
      </c>
      <c r="G50" s="293" t="e">
        <f>NA()</f>
        <v>#N/A</v>
      </c>
      <c r="H50" s="293" t="e">
        <f>NA()</f>
        <v>#N/A</v>
      </c>
      <c r="I50" s="293">
        <f>IF(ISNUMBER('実質公債費比率（分子）の構造'!M$53),'実質公債費比率（分子）の構造'!M$53,NA())</f>
        <v>192</v>
      </c>
      <c r="J50" s="293" t="e">
        <f>NA()</f>
        <v>#N/A</v>
      </c>
      <c r="K50" s="293" t="e">
        <f>NA()</f>
        <v>#N/A</v>
      </c>
      <c r="L50" s="293">
        <f>IF(ISNUMBER('実質公債費比率（分子）の構造'!N$53),'実質公債費比率（分子）の構造'!N$53,NA())</f>
        <v>212</v>
      </c>
      <c r="M50" s="293" t="e">
        <f>NA()</f>
        <v>#N/A</v>
      </c>
      <c r="N50" s="293" t="e">
        <f>NA()</f>
        <v>#N/A</v>
      </c>
      <c r="O50" s="293">
        <f>IF(ISNUMBER('実質公債費比率（分子）の構造'!O$53),'実質公債費比率（分子）の構造'!O$53,NA())</f>
        <v>222</v>
      </c>
      <c r="P50" s="293" t="e">
        <f>NA()</f>
        <v>#N/A</v>
      </c>
    </row>
    <row r="53" spans="1:16" x14ac:dyDescent="0.15">
      <c r="A53" s="290" t="s">
        <v>61</v>
      </c>
    </row>
    <row r="54" spans="1:16" x14ac:dyDescent="0.15">
      <c r="A54" s="292"/>
      <c r="B54" s="292" t="str">
        <f>'将来負担比率（分子）の構造'!I$40</f>
        <v>H29</v>
      </c>
      <c r="C54" s="292"/>
      <c r="D54" s="292"/>
      <c r="E54" s="292" t="str">
        <f>'将来負担比率（分子）の構造'!J$40</f>
        <v>H30</v>
      </c>
      <c r="F54" s="292"/>
      <c r="G54" s="292"/>
      <c r="H54" s="292" t="str">
        <f>'将来負担比率（分子）の構造'!K$40</f>
        <v>R01</v>
      </c>
      <c r="I54" s="292"/>
      <c r="J54" s="292"/>
      <c r="K54" s="292" t="str">
        <f>'将来負担比率（分子）の構造'!L$40</f>
        <v>R02</v>
      </c>
      <c r="L54" s="292"/>
      <c r="M54" s="292"/>
      <c r="N54" s="292" t="str">
        <f>'将来負担比率（分子）の構造'!M$40</f>
        <v>R03</v>
      </c>
      <c r="O54" s="292"/>
      <c r="P54" s="292"/>
    </row>
    <row r="55" spans="1:16" x14ac:dyDescent="0.15">
      <c r="A55" s="292"/>
      <c r="B55" s="292" t="s">
        <v>128</v>
      </c>
      <c r="C55" s="292"/>
      <c r="D55" s="292" t="s">
        <v>130</v>
      </c>
      <c r="E55" s="292" t="s">
        <v>128</v>
      </c>
      <c r="F55" s="292"/>
      <c r="G55" s="292" t="s">
        <v>130</v>
      </c>
      <c r="H55" s="292" t="s">
        <v>128</v>
      </c>
      <c r="I55" s="292"/>
      <c r="J55" s="292" t="s">
        <v>130</v>
      </c>
      <c r="K55" s="292" t="s">
        <v>128</v>
      </c>
      <c r="L55" s="292"/>
      <c r="M55" s="292" t="s">
        <v>130</v>
      </c>
      <c r="N55" s="292" t="s">
        <v>128</v>
      </c>
      <c r="O55" s="292"/>
      <c r="P55" s="292" t="s">
        <v>130</v>
      </c>
    </row>
    <row r="56" spans="1:16" x14ac:dyDescent="0.15">
      <c r="A56" s="292" t="s">
        <v>45</v>
      </c>
      <c r="B56" s="292"/>
      <c r="C56" s="292"/>
      <c r="D56" s="292">
        <f>'将来負担比率（分子）の構造'!I$52</f>
        <v>3231</v>
      </c>
      <c r="E56" s="292"/>
      <c r="F56" s="292"/>
      <c r="G56" s="292">
        <f>'将来負担比率（分子）の構造'!J$52</f>
        <v>3225</v>
      </c>
      <c r="H56" s="292"/>
      <c r="I56" s="292"/>
      <c r="J56" s="292">
        <f>'将来負担比率（分子）の構造'!K$52</f>
        <v>3121</v>
      </c>
      <c r="K56" s="292"/>
      <c r="L56" s="292"/>
      <c r="M56" s="292">
        <f>'将来負担比率（分子）の構造'!L$52</f>
        <v>3437</v>
      </c>
      <c r="N56" s="292"/>
      <c r="O56" s="292"/>
      <c r="P56" s="292">
        <f>'将来負担比率（分子）の構造'!M$52</f>
        <v>3328</v>
      </c>
    </row>
    <row r="57" spans="1:16" x14ac:dyDescent="0.15">
      <c r="A57" s="292" t="s">
        <v>103</v>
      </c>
      <c r="B57" s="292"/>
      <c r="C57" s="292"/>
      <c r="D57" s="292">
        <f>'将来負担比率（分子）の構造'!I$51</f>
        <v>26</v>
      </c>
      <c r="E57" s="292"/>
      <c r="F57" s="292"/>
      <c r="G57" s="292">
        <f>'将来負担比率（分子）の構造'!J$51</f>
        <v>11</v>
      </c>
      <c r="H57" s="292"/>
      <c r="I57" s="292"/>
      <c r="J57" s="292">
        <f>'将来負担比率（分子）の構造'!K$51</f>
        <v>3</v>
      </c>
      <c r="K57" s="292"/>
      <c r="L57" s="292"/>
      <c r="M57" s="292">
        <f>'将来負担比率（分子）の構造'!L$51</f>
        <v>2</v>
      </c>
      <c r="N57" s="292"/>
      <c r="O57" s="292"/>
      <c r="P57" s="292">
        <f>'将来負担比率（分子）の構造'!M$51</f>
        <v>1</v>
      </c>
    </row>
    <row r="58" spans="1:16" x14ac:dyDescent="0.15">
      <c r="A58" s="292" t="s">
        <v>100</v>
      </c>
      <c r="B58" s="292"/>
      <c r="C58" s="292"/>
      <c r="D58" s="292">
        <f>'将来負担比率（分子）の構造'!I$50</f>
        <v>1602</v>
      </c>
      <c r="E58" s="292"/>
      <c r="F58" s="292"/>
      <c r="G58" s="292">
        <f>'将来負担比率（分子）の構造'!J$50</f>
        <v>1699</v>
      </c>
      <c r="H58" s="292"/>
      <c r="I58" s="292"/>
      <c r="J58" s="292">
        <f>'将来負担比率（分子）の構造'!K$50</f>
        <v>1714</v>
      </c>
      <c r="K58" s="292"/>
      <c r="L58" s="292"/>
      <c r="M58" s="292">
        <f>'将来負担比率（分子）の構造'!L$50</f>
        <v>1784</v>
      </c>
      <c r="N58" s="292"/>
      <c r="O58" s="292"/>
      <c r="P58" s="292">
        <f>'将来負担比率（分子）の構造'!M$50</f>
        <v>2051</v>
      </c>
    </row>
    <row r="59" spans="1:16" x14ac:dyDescent="0.15">
      <c r="A59" s="292" t="s">
        <v>96</v>
      </c>
      <c r="B59" s="292" t="str">
        <f>'将来負担比率（分子）の構造'!I$49</f>
        <v>-</v>
      </c>
      <c r="C59" s="292"/>
      <c r="D59" s="292"/>
      <c r="E59" s="292" t="str">
        <f>'将来負担比率（分子）の構造'!J$49</f>
        <v>-</v>
      </c>
      <c r="F59" s="292"/>
      <c r="G59" s="292"/>
      <c r="H59" s="292" t="str">
        <f>'将来負担比率（分子）の構造'!K$49</f>
        <v>-</v>
      </c>
      <c r="I59" s="292"/>
      <c r="J59" s="292"/>
      <c r="K59" s="292" t="str">
        <f>'将来負担比率（分子）の構造'!L$49</f>
        <v>-</v>
      </c>
      <c r="L59" s="292"/>
      <c r="M59" s="292"/>
      <c r="N59" s="292" t="str">
        <f>'将来負担比率（分子）の構造'!M$49</f>
        <v>-</v>
      </c>
      <c r="O59" s="292"/>
      <c r="P59" s="292"/>
    </row>
    <row r="60" spans="1:16" x14ac:dyDescent="0.15">
      <c r="A60" s="292" t="s">
        <v>92</v>
      </c>
      <c r="B60" s="292" t="str">
        <f>'将来負担比率（分子）の構造'!I$48</f>
        <v>-</v>
      </c>
      <c r="C60" s="292"/>
      <c r="D60" s="292"/>
      <c r="E60" s="292" t="str">
        <f>'将来負担比率（分子）の構造'!J$48</f>
        <v>-</v>
      </c>
      <c r="F60" s="292"/>
      <c r="G60" s="292"/>
      <c r="H60" s="292" t="str">
        <f>'将来負担比率（分子）の構造'!K$48</f>
        <v>-</v>
      </c>
      <c r="I60" s="292"/>
      <c r="J60" s="292"/>
      <c r="K60" s="292" t="str">
        <f>'将来負担比率（分子）の構造'!L$48</f>
        <v>-</v>
      </c>
      <c r="L60" s="292"/>
      <c r="M60" s="292"/>
      <c r="N60" s="292" t="str">
        <f>'将来負担比率（分子）の構造'!M$48</f>
        <v>-</v>
      </c>
      <c r="O60" s="292"/>
      <c r="P60" s="292"/>
    </row>
    <row r="61" spans="1:16" x14ac:dyDescent="0.15">
      <c r="A61" s="292" t="s">
        <v>82</v>
      </c>
      <c r="B61" s="292" t="str">
        <f>'将来負担比率（分子）の構造'!I$46</f>
        <v>-</v>
      </c>
      <c r="C61" s="292"/>
      <c r="D61" s="292"/>
      <c r="E61" s="292" t="str">
        <f>'将来負担比率（分子）の構造'!J$46</f>
        <v>-</v>
      </c>
      <c r="F61" s="292"/>
      <c r="G61" s="292"/>
      <c r="H61" s="292" t="str">
        <f>'将来負担比率（分子）の構造'!K$46</f>
        <v>-</v>
      </c>
      <c r="I61" s="292"/>
      <c r="J61" s="292"/>
      <c r="K61" s="292" t="str">
        <f>'将来負担比率（分子）の構造'!L$46</f>
        <v>-</v>
      </c>
      <c r="L61" s="292"/>
      <c r="M61" s="292"/>
      <c r="N61" s="292" t="str">
        <f>'将来負担比率（分子）の構造'!M$46</f>
        <v>-</v>
      </c>
      <c r="O61" s="292"/>
      <c r="P61" s="292"/>
    </row>
    <row r="62" spans="1:16" x14ac:dyDescent="0.15">
      <c r="A62" s="292" t="s">
        <v>83</v>
      </c>
      <c r="B62" s="292">
        <f>'将来負担比率（分子）の構造'!I$45</f>
        <v>603</v>
      </c>
      <c r="C62" s="292"/>
      <c r="D62" s="292"/>
      <c r="E62" s="292">
        <f>'将来負担比率（分子）の構造'!J$45</f>
        <v>468</v>
      </c>
      <c r="F62" s="292"/>
      <c r="G62" s="292"/>
      <c r="H62" s="292">
        <f>'将来負担比率（分子）の構造'!K$45</f>
        <v>430</v>
      </c>
      <c r="I62" s="292"/>
      <c r="J62" s="292"/>
      <c r="K62" s="292">
        <f>'将来負担比率（分子）の構造'!L$45</f>
        <v>391</v>
      </c>
      <c r="L62" s="292"/>
      <c r="M62" s="292"/>
      <c r="N62" s="292">
        <f>'将来負担比率（分子）の構造'!M$45</f>
        <v>263</v>
      </c>
      <c r="O62" s="292"/>
      <c r="P62" s="292"/>
    </row>
    <row r="63" spans="1:16" x14ac:dyDescent="0.15">
      <c r="A63" s="292" t="s">
        <v>81</v>
      </c>
      <c r="B63" s="292">
        <f>'将来負担比率（分子）の構造'!I$44</f>
        <v>425</v>
      </c>
      <c r="C63" s="292"/>
      <c r="D63" s="292"/>
      <c r="E63" s="292">
        <f>'将来負担比率（分子）の構造'!J$44</f>
        <v>381</v>
      </c>
      <c r="F63" s="292"/>
      <c r="G63" s="292"/>
      <c r="H63" s="292">
        <f>'将来負担比率（分子）の構造'!K$44</f>
        <v>365</v>
      </c>
      <c r="I63" s="292"/>
      <c r="J63" s="292"/>
      <c r="K63" s="292">
        <f>'将来負担比率（分子）の構造'!L$44</f>
        <v>345</v>
      </c>
      <c r="L63" s="292"/>
      <c r="M63" s="292"/>
      <c r="N63" s="292">
        <f>'将来負担比率（分子）の構造'!M$44</f>
        <v>268</v>
      </c>
      <c r="O63" s="292"/>
      <c r="P63" s="292"/>
    </row>
    <row r="64" spans="1:16" x14ac:dyDescent="0.15">
      <c r="A64" s="292" t="s">
        <v>79</v>
      </c>
      <c r="B64" s="292">
        <f>'将来負担比率（分子）の構造'!I$43</f>
        <v>1808</v>
      </c>
      <c r="C64" s="292"/>
      <c r="D64" s="292"/>
      <c r="E64" s="292">
        <f>'将来負担比率（分子）の構造'!J$43</f>
        <v>1597</v>
      </c>
      <c r="F64" s="292"/>
      <c r="G64" s="292"/>
      <c r="H64" s="292">
        <f>'将来負担比率（分子）の構造'!K$43</f>
        <v>1505</v>
      </c>
      <c r="I64" s="292"/>
      <c r="J64" s="292"/>
      <c r="K64" s="292">
        <f>'将来負担比率（分子）の構造'!L$43</f>
        <v>1353</v>
      </c>
      <c r="L64" s="292"/>
      <c r="M64" s="292"/>
      <c r="N64" s="292">
        <f>'将来負担比率（分子）の構造'!M$43</f>
        <v>1259</v>
      </c>
      <c r="O64" s="292"/>
      <c r="P64" s="292"/>
    </row>
    <row r="65" spans="1:16" x14ac:dyDescent="0.15">
      <c r="A65" s="292" t="s">
        <v>78</v>
      </c>
      <c r="B65" s="292" t="str">
        <f>'将来負担比率（分子）の構造'!I$42</f>
        <v>-</v>
      </c>
      <c r="C65" s="292"/>
      <c r="D65" s="292"/>
      <c r="E65" s="292" t="str">
        <f>'将来負担比率（分子）の構造'!J$42</f>
        <v>-</v>
      </c>
      <c r="F65" s="292"/>
      <c r="G65" s="292"/>
      <c r="H65" s="292" t="str">
        <f>'将来負担比率（分子）の構造'!K$42</f>
        <v>-</v>
      </c>
      <c r="I65" s="292"/>
      <c r="J65" s="292"/>
      <c r="K65" s="292" t="str">
        <f>'将来負担比率（分子）の構造'!L$42</f>
        <v>-</v>
      </c>
      <c r="L65" s="292"/>
      <c r="M65" s="292"/>
      <c r="N65" s="292" t="str">
        <f>'将来負担比率（分子）の構造'!M$42</f>
        <v>-</v>
      </c>
      <c r="O65" s="292"/>
      <c r="P65" s="292"/>
    </row>
    <row r="66" spans="1:16" x14ac:dyDescent="0.15">
      <c r="A66" s="292" t="s">
        <v>71</v>
      </c>
      <c r="B66" s="292">
        <f>'将来負担比率（分子）の構造'!I$41</f>
        <v>3129</v>
      </c>
      <c r="C66" s="292"/>
      <c r="D66" s="292"/>
      <c r="E66" s="292">
        <f>'将来負担比率（分子）の構造'!J$41</f>
        <v>3189</v>
      </c>
      <c r="F66" s="292"/>
      <c r="G66" s="292"/>
      <c r="H66" s="292">
        <f>'将来負担比率（分子）の構造'!K$41</f>
        <v>3150</v>
      </c>
      <c r="I66" s="292"/>
      <c r="J66" s="292"/>
      <c r="K66" s="292">
        <f>'将来負担比率（分子）の構造'!L$41</f>
        <v>3684</v>
      </c>
      <c r="L66" s="292"/>
      <c r="M66" s="292"/>
      <c r="N66" s="292">
        <f>'将来負担比率（分子）の構造'!M$41</f>
        <v>3595</v>
      </c>
      <c r="O66" s="292"/>
      <c r="P66" s="292"/>
    </row>
    <row r="67" spans="1:16" x14ac:dyDescent="0.15">
      <c r="A67" s="292" t="s">
        <v>105</v>
      </c>
      <c r="B67" s="292" t="e">
        <f>NA()</f>
        <v>#N/A</v>
      </c>
      <c r="C67" s="292">
        <f>IF(ISNUMBER('将来負担比率（分子）の構造'!I$53),IF('将来負担比率（分子）の構造'!I$53&lt;0,0,'将来負担比率（分子）の構造'!I$53),NA())</f>
        <v>1105</v>
      </c>
      <c r="D67" s="292" t="e">
        <f>NA()</f>
        <v>#N/A</v>
      </c>
      <c r="E67" s="292" t="e">
        <f>NA()</f>
        <v>#N/A</v>
      </c>
      <c r="F67" s="292">
        <f>IF(ISNUMBER('将来負担比率（分子）の構造'!J$53),IF('将来負担比率（分子）の構造'!J$53&lt;0,0,'将来負担比率（分子）の構造'!J$53),NA())</f>
        <v>701</v>
      </c>
      <c r="G67" s="292" t="e">
        <f>NA()</f>
        <v>#N/A</v>
      </c>
      <c r="H67" s="292" t="e">
        <f>NA()</f>
        <v>#N/A</v>
      </c>
      <c r="I67" s="292">
        <f>IF(ISNUMBER('将来負担比率（分子）の構造'!K$53),IF('将来負担比率（分子）の構造'!K$53&lt;0,0,'将来負担比率（分子）の構造'!K$53),NA())</f>
        <v>611</v>
      </c>
      <c r="J67" s="292" t="e">
        <f>NA()</f>
        <v>#N/A</v>
      </c>
      <c r="K67" s="292" t="e">
        <f>NA()</f>
        <v>#N/A</v>
      </c>
      <c r="L67" s="292">
        <f>IF(ISNUMBER('将来負担比率（分子）の構造'!L$53),IF('将来負担比率（分子）の構造'!L$53&lt;0,0,'将来負担比率（分子）の構造'!L$53),NA())</f>
        <v>549</v>
      </c>
      <c r="M67" s="292" t="e">
        <f>NA()</f>
        <v>#N/A</v>
      </c>
      <c r="N67" s="292" t="e">
        <f>NA()</f>
        <v>#N/A</v>
      </c>
      <c r="O67" s="292">
        <f>IF(ISNUMBER('将来負担比率（分子）の構造'!M$53),IF('将来負担比率（分子）の構造'!M$53&lt;0,0,'将来負担比率（分子）の構造'!M$53),NA())</f>
        <v>4</v>
      </c>
      <c r="P67" s="292" t="e">
        <f>NA()</f>
        <v>#N/A</v>
      </c>
    </row>
    <row r="70" spans="1:16" x14ac:dyDescent="0.15">
      <c r="A70" s="295" t="s">
        <v>131</v>
      </c>
      <c r="B70" s="295"/>
      <c r="C70" s="295"/>
      <c r="D70" s="295"/>
      <c r="E70" s="295"/>
      <c r="F70" s="295"/>
    </row>
    <row r="71" spans="1:16" x14ac:dyDescent="0.15">
      <c r="A71" s="294"/>
      <c r="B71" s="294" t="str">
        <f>基金残高に係る経年分析!F54</f>
        <v>R01</v>
      </c>
      <c r="C71" s="294" t="str">
        <f>基金残高に係る経年分析!G54</f>
        <v>R02</v>
      </c>
      <c r="D71" s="294" t="str">
        <f>基金残高に係る経年分析!H54</f>
        <v>R03</v>
      </c>
    </row>
    <row r="72" spans="1:16" x14ac:dyDescent="0.15">
      <c r="A72" s="294" t="s">
        <v>133</v>
      </c>
      <c r="B72" s="296">
        <f>基金残高に係る経年分析!F55</f>
        <v>1150</v>
      </c>
      <c r="C72" s="296">
        <f>基金残高に係る経年分析!G55</f>
        <v>1151</v>
      </c>
      <c r="D72" s="296">
        <f>基金残高に係る経年分析!H55</f>
        <v>1172</v>
      </c>
    </row>
    <row r="73" spans="1:16" x14ac:dyDescent="0.15">
      <c r="A73" s="294" t="s">
        <v>135</v>
      </c>
      <c r="B73" s="296">
        <f>基金残高に係る経年分析!F56</f>
        <v>564</v>
      </c>
      <c r="C73" s="296">
        <f>基金残高に係る経年分析!G56</f>
        <v>634</v>
      </c>
      <c r="D73" s="296">
        <f>基金残高に係る経年分析!H56</f>
        <v>879</v>
      </c>
    </row>
    <row r="74" spans="1:16" x14ac:dyDescent="0.15">
      <c r="A74" s="294" t="s">
        <v>136</v>
      </c>
      <c r="B74" s="296">
        <f>基金残高に係る経年分析!F57</f>
        <v>472</v>
      </c>
      <c r="C74" s="296">
        <f>基金残高に係る経年分析!G57</f>
        <v>453</v>
      </c>
      <c r="D74" s="296">
        <f>基金残高に係る経年分析!H57</f>
        <v>532</v>
      </c>
    </row>
  </sheetData>
  <sheetProtection algorithmName="SHA-512" hashValue="JGF6o52DV/VhrzAi8Rvd7krgpg0cKHuB/HAKrYtcLoO7wSBfc6xgttV9tjQk+1QfnC+sPze1/NuBZgaxRc2xtg==" saltValue="/qKSLloeeZi65sIE1hsoK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topLeftCell="AC40" zoomScaleSheetLayoutView="55" workbookViewId="0">
      <selection activeCell="BP83" sqref="BP83"/>
    </sheetView>
  </sheetViews>
  <sheetFormatPr defaultColWidth="0" defaultRowHeight="13.5" customHeight="1" zeroHeight="1" x14ac:dyDescent="0.15"/>
  <cols>
    <col min="1" max="1" width="6.375" style="46" customWidth="1"/>
    <col min="2" max="107" width="2.5" style="46" customWidth="1"/>
    <col min="108" max="108" width="6.125" style="79" customWidth="1"/>
    <col min="109" max="109" width="5.875" style="80" customWidth="1"/>
    <col min="110" max="110" width="8.625" style="46" hidden="1" customWidth="1"/>
    <col min="111" max="16384" width="8.625" style="46" hidden="1"/>
  </cols>
  <sheetData>
    <row r="1" spans="1:109" ht="42.75" customHeight="1" x14ac:dyDescent="0.15">
      <c r="A1" s="314"/>
      <c r="B1" s="316"/>
      <c r="DD1" s="90"/>
      <c r="DE1" s="90"/>
    </row>
    <row r="2" spans="1:109" ht="25.5" customHeight="1" x14ac:dyDescent="0.15">
      <c r="A2" s="315"/>
      <c r="C2" s="315"/>
      <c r="O2" s="315"/>
      <c r="P2" s="315"/>
      <c r="Q2" s="315"/>
      <c r="R2" s="315"/>
      <c r="S2" s="315"/>
      <c r="T2" s="315"/>
      <c r="U2" s="315"/>
      <c r="V2" s="315"/>
      <c r="W2" s="315"/>
      <c r="X2" s="315"/>
      <c r="Y2" s="315"/>
      <c r="Z2" s="315"/>
      <c r="AA2" s="315"/>
      <c r="AB2" s="315"/>
      <c r="AC2" s="315"/>
      <c r="AD2" s="315"/>
      <c r="AE2" s="315"/>
      <c r="AF2" s="315"/>
      <c r="AG2" s="315"/>
      <c r="AH2" s="315"/>
      <c r="AI2" s="315"/>
      <c r="AU2" s="315"/>
      <c r="BG2" s="315"/>
      <c r="BS2" s="315"/>
      <c r="CE2" s="315"/>
      <c r="CQ2" s="315"/>
      <c r="DD2" s="90"/>
      <c r="DE2" s="90"/>
    </row>
    <row r="3" spans="1:109" ht="25.5" customHeight="1" x14ac:dyDescent="0.15">
      <c r="A3" s="315"/>
      <c r="C3" s="315"/>
      <c r="O3" s="315"/>
      <c r="P3" s="315"/>
      <c r="Q3" s="315"/>
      <c r="R3" s="315"/>
      <c r="S3" s="315"/>
      <c r="T3" s="315"/>
      <c r="U3" s="315"/>
      <c r="V3" s="315"/>
      <c r="W3" s="315"/>
      <c r="X3" s="315"/>
      <c r="Y3" s="315"/>
      <c r="Z3" s="315"/>
      <c r="AA3" s="315"/>
      <c r="AB3" s="315"/>
      <c r="AC3" s="315"/>
      <c r="AD3" s="315"/>
      <c r="AE3" s="315"/>
      <c r="AF3" s="315"/>
      <c r="AG3" s="315"/>
      <c r="AH3" s="315"/>
      <c r="AI3" s="315"/>
      <c r="AU3" s="315"/>
      <c r="BG3" s="315"/>
      <c r="BS3" s="315"/>
      <c r="CE3" s="315"/>
      <c r="CQ3" s="315"/>
      <c r="DD3" s="90"/>
      <c r="DE3" s="90"/>
    </row>
    <row r="4" spans="1:109" s="78" customForma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36"/>
      <c r="DE4" s="336"/>
    </row>
    <row r="5" spans="1:109" s="78" customFormat="1" x14ac:dyDescent="0.15">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36"/>
      <c r="DE5" s="336"/>
    </row>
    <row r="6" spans="1:109" s="78" customFormat="1" x14ac:dyDescent="0.15">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36"/>
      <c r="DE6" s="336"/>
    </row>
    <row r="7" spans="1:109" s="78" customFormat="1" x14ac:dyDescent="0.15">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36"/>
      <c r="DE7" s="336"/>
    </row>
    <row r="8" spans="1:109" s="78" customFormat="1" x14ac:dyDescent="0.1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36"/>
      <c r="DE8" s="336"/>
    </row>
    <row r="9" spans="1:109" s="78" customFormat="1" x14ac:dyDescent="0.15">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36"/>
      <c r="DE9" s="336"/>
    </row>
    <row r="10" spans="1:109" s="78" customFormat="1" x14ac:dyDescent="0.15">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36"/>
      <c r="DE10" s="336"/>
    </row>
    <row r="11" spans="1:109" s="78" customFormat="1" x14ac:dyDescent="0.15">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36"/>
      <c r="DE11" s="336"/>
    </row>
    <row r="12" spans="1:109" s="78" customFormat="1" x14ac:dyDescent="0.15">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36"/>
      <c r="DE12" s="336"/>
    </row>
    <row r="13" spans="1:109" s="78" customFormat="1" x14ac:dyDescent="0.15">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36"/>
      <c r="DE13" s="336"/>
    </row>
    <row r="14" spans="1:109" s="78" customFormat="1" x14ac:dyDescent="0.15">
      <c r="A14" s="315"/>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5"/>
      <c r="CK14" s="315"/>
      <c r="CL14" s="315"/>
      <c r="CM14" s="315"/>
      <c r="CN14" s="315"/>
      <c r="CO14" s="315"/>
      <c r="CP14" s="315"/>
      <c r="CQ14" s="315"/>
      <c r="CR14" s="315"/>
      <c r="CS14" s="315"/>
      <c r="CT14" s="315"/>
      <c r="CU14" s="315"/>
      <c r="CV14" s="315"/>
      <c r="CW14" s="315"/>
      <c r="CX14" s="315"/>
      <c r="CY14" s="315"/>
      <c r="CZ14" s="315"/>
      <c r="DA14" s="315"/>
      <c r="DB14" s="315"/>
      <c r="DC14" s="315"/>
      <c r="DD14" s="336"/>
      <c r="DE14" s="336"/>
    </row>
    <row r="15" spans="1:109" s="78" customFormat="1" x14ac:dyDescent="0.15">
      <c r="A15" s="46"/>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315"/>
      <c r="CO15" s="315"/>
      <c r="CP15" s="315"/>
      <c r="CQ15" s="315"/>
      <c r="CR15" s="315"/>
      <c r="CS15" s="315"/>
      <c r="CT15" s="315"/>
      <c r="CU15" s="315"/>
      <c r="CV15" s="315"/>
      <c r="CW15" s="315"/>
      <c r="CX15" s="315"/>
      <c r="CY15" s="315"/>
      <c r="CZ15" s="315"/>
      <c r="DA15" s="315"/>
      <c r="DB15" s="315"/>
      <c r="DC15" s="315"/>
      <c r="DD15" s="336"/>
      <c r="DE15" s="336"/>
    </row>
    <row r="16" spans="1:109" s="78" customFormat="1" x14ac:dyDescent="0.15">
      <c r="A16" s="46"/>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36"/>
      <c r="DE16" s="336"/>
    </row>
    <row r="17" spans="1:109" s="78" customFormat="1" x14ac:dyDescent="0.15">
      <c r="A17" s="46"/>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36"/>
      <c r="DE17" s="336"/>
    </row>
    <row r="18" spans="1:109" s="78" customFormat="1" x14ac:dyDescent="0.15">
      <c r="A18" s="46"/>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36"/>
      <c r="DE18" s="336"/>
    </row>
    <row r="19" spans="1:109" x14ac:dyDescent="0.15">
      <c r="DD19" s="90"/>
      <c r="DE19" s="90"/>
    </row>
    <row r="20" spans="1:109" x14ac:dyDescent="0.15">
      <c r="DD20" s="90"/>
      <c r="DE20" s="90"/>
    </row>
    <row r="21" spans="1:109" ht="17.25" customHeight="1" x14ac:dyDescent="0.15">
      <c r="B21" s="317"/>
      <c r="C21" s="86"/>
      <c r="D21" s="86"/>
      <c r="E21" s="86"/>
      <c r="F21" s="86"/>
      <c r="G21" s="86"/>
      <c r="H21" s="86"/>
      <c r="I21" s="86"/>
      <c r="J21" s="86"/>
      <c r="K21" s="86"/>
      <c r="L21" s="86"/>
      <c r="M21" s="86"/>
      <c r="N21" s="33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34"/>
      <c r="AU21" s="86"/>
      <c r="AV21" s="86"/>
      <c r="AW21" s="86"/>
      <c r="AX21" s="86"/>
      <c r="AY21" s="86"/>
      <c r="AZ21" s="86"/>
      <c r="BA21" s="86"/>
      <c r="BB21" s="86"/>
      <c r="BC21" s="86"/>
      <c r="BD21" s="86"/>
      <c r="BE21" s="86"/>
      <c r="BF21" s="334"/>
      <c r="BG21" s="86"/>
      <c r="BH21" s="86"/>
      <c r="BI21" s="86"/>
      <c r="BJ21" s="86"/>
      <c r="BK21" s="86"/>
      <c r="BL21" s="86"/>
      <c r="BM21" s="86"/>
      <c r="BN21" s="86"/>
      <c r="BO21" s="86"/>
      <c r="BP21" s="86"/>
      <c r="BQ21" s="86"/>
      <c r="BR21" s="334"/>
      <c r="BS21" s="86"/>
      <c r="BT21" s="86"/>
      <c r="BU21" s="86"/>
      <c r="BV21" s="86"/>
      <c r="BW21" s="86"/>
      <c r="BX21" s="86"/>
      <c r="BY21" s="86"/>
      <c r="BZ21" s="86"/>
      <c r="CA21" s="86"/>
      <c r="CB21" s="86"/>
      <c r="CC21" s="86"/>
      <c r="CD21" s="334"/>
      <c r="CE21" s="86"/>
      <c r="CF21" s="86"/>
      <c r="CG21" s="86"/>
      <c r="CH21" s="86"/>
      <c r="CI21" s="86"/>
      <c r="CJ21" s="86"/>
      <c r="CK21" s="86"/>
      <c r="CL21" s="86"/>
      <c r="CM21" s="86"/>
      <c r="CN21" s="86"/>
      <c r="CO21" s="86"/>
      <c r="CP21" s="334"/>
      <c r="CQ21" s="86"/>
      <c r="CR21" s="86"/>
      <c r="CS21" s="86"/>
      <c r="CT21" s="86"/>
      <c r="CU21" s="86"/>
      <c r="CV21" s="86"/>
      <c r="CW21" s="86"/>
      <c r="CX21" s="86"/>
      <c r="CY21" s="86"/>
      <c r="CZ21" s="86"/>
      <c r="DA21" s="86"/>
      <c r="DB21" s="334"/>
      <c r="DC21" s="86"/>
      <c r="DD21" s="161"/>
      <c r="DE21" s="90"/>
    </row>
    <row r="22" spans="1:109" ht="17.25" customHeight="1" x14ac:dyDescent="0.15">
      <c r="B22" s="80"/>
    </row>
    <row r="23" spans="1:109" x14ac:dyDescent="0.15">
      <c r="B23" s="80"/>
    </row>
    <row r="24" spans="1:109" x14ac:dyDescent="0.15">
      <c r="B24" s="80"/>
    </row>
    <row r="25" spans="1:109" x14ac:dyDescent="0.15">
      <c r="B25" s="80"/>
    </row>
    <row r="26" spans="1:109" x14ac:dyDescent="0.15">
      <c r="B26" s="80"/>
    </row>
    <row r="27" spans="1:109" x14ac:dyDescent="0.15">
      <c r="B27" s="80"/>
    </row>
    <row r="28" spans="1:109" x14ac:dyDescent="0.15">
      <c r="B28" s="80"/>
    </row>
    <row r="29" spans="1:109" x14ac:dyDescent="0.15">
      <c r="B29" s="80"/>
    </row>
    <row r="30" spans="1:109" x14ac:dyDescent="0.15">
      <c r="B30" s="80"/>
    </row>
    <row r="31" spans="1:109" x14ac:dyDescent="0.15">
      <c r="B31" s="80"/>
    </row>
    <row r="32" spans="1:109" x14ac:dyDescent="0.15">
      <c r="B32" s="80"/>
    </row>
    <row r="33" spans="2:109" x14ac:dyDescent="0.15">
      <c r="B33" s="80"/>
    </row>
    <row r="34" spans="2:109" x14ac:dyDescent="0.15">
      <c r="B34" s="80"/>
    </row>
    <row r="35" spans="2:109" x14ac:dyDescent="0.15">
      <c r="B35" s="80"/>
    </row>
    <row r="36" spans="2:109" x14ac:dyDescent="0.15">
      <c r="B36" s="80"/>
    </row>
    <row r="37" spans="2:109" x14ac:dyDescent="0.15">
      <c r="B37" s="80"/>
    </row>
    <row r="38" spans="2:109" x14ac:dyDescent="0.15">
      <c r="B38" s="80"/>
    </row>
    <row r="39" spans="2:109" x14ac:dyDescent="0.15">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6"/>
    </row>
    <row r="40" spans="2:109" x14ac:dyDescent="0.15">
      <c r="B40" s="318"/>
      <c r="DD40" s="318"/>
      <c r="DE40" s="90"/>
    </row>
    <row r="41" spans="2:109" ht="17.25" x14ac:dyDescent="0.15">
      <c r="B41" s="82" t="s">
        <v>552</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1"/>
    </row>
    <row r="42" spans="2:109" x14ac:dyDescent="0.15">
      <c r="B42" s="80"/>
      <c r="G42" s="322"/>
      <c r="I42" s="313"/>
      <c r="J42" s="313"/>
      <c r="K42" s="313"/>
      <c r="AM42" s="322"/>
      <c r="AN42" s="322" t="s">
        <v>553</v>
      </c>
      <c r="AP42" s="313"/>
      <c r="AQ42" s="313"/>
      <c r="AR42" s="313"/>
      <c r="AY42" s="322"/>
      <c r="BA42" s="313"/>
      <c r="BB42" s="313"/>
      <c r="BC42" s="313"/>
      <c r="BK42" s="322"/>
      <c r="BM42" s="313"/>
      <c r="BN42" s="313"/>
      <c r="BO42" s="313"/>
      <c r="BW42" s="322"/>
      <c r="BY42" s="313"/>
      <c r="BZ42" s="313"/>
      <c r="CA42" s="313"/>
      <c r="CI42" s="322"/>
      <c r="CK42" s="313"/>
      <c r="CL42" s="313"/>
      <c r="CM42" s="313"/>
      <c r="CU42" s="322"/>
      <c r="CW42" s="313"/>
      <c r="CX42" s="313"/>
      <c r="CY42" s="313"/>
    </row>
    <row r="43" spans="2:109" ht="13.5" customHeight="1" x14ac:dyDescent="0.15">
      <c r="B43" s="80"/>
      <c r="AN43" s="1102" t="s">
        <v>428</v>
      </c>
      <c r="AO43" s="1103"/>
      <c r="AP43" s="1103"/>
      <c r="AQ43" s="1103"/>
      <c r="AR43" s="1103"/>
      <c r="AS43" s="1103"/>
      <c r="AT43" s="1103"/>
      <c r="AU43" s="1103"/>
      <c r="AV43" s="1103"/>
      <c r="AW43" s="1103"/>
      <c r="AX43" s="1103"/>
      <c r="AY43" s="1103"/>
      <c r="AZ43" s="1103"/>
      <c r="BA43" s="1103"/>
      <c r="BB43" s="1103"/>
      <c r="BC43" s="1103"/>
      <c r="BD43" s="1103"/>
      <c r="BE43" s="1103"/>
      <c r="BF43" s="1103"/>
      <c r="BG43" s="1103"/>
      <c r="BH43" s="1103"/>
      <c r="BI43" s="1103"/>
      <c r="BJ43" s="1103"/>
      <c r="BK43" s="1103"/>
      <c r="BL43" s="1103"/>
      <c r="BM43" s="1103"/>
      <c r="BN43" s="1103"/>
      <c r="BO43" s="1103"/>
      <c r="BP43" s="1103"/>
      <c r="BQ43" s="1103"/>
      <c r="BR43" s="1103"/>
      <c r="BS43" s="1103"/>
      <c r="BT43" s="1103"/>
      <c r="BU43" s="1103"/>
      <c r="BV43" s="1103"/>
      <c r="BW43" s="1103"/>
      <c r="BX43" s="1103"/>
      <c r="BY43" s="1103"/>
      <c r="BZ43" s="1103"/>
      <c r="CA43" s="1103"/>
      <c r="CB43" s="1103"/>
      <c r="CC43" s="1103"/>
      <c r="CD43" s="1103"/>
      <c r="CE43" s="1103"/>
      <c r="CF43" s="1103"/>
      <c r="CG43" s="1103"/>
      <c r="CH43" s="1103"/>
      <c r="CI43" s="1103"/>
      <c r="CJ43" s="1103"/>
      <c r="CK43" s="1103"/>
      <c r="CL43" s="1103"/>
      <c r="CM43" s="1103"/>
      <c r="CN43" s="1103"/>
      <c r="CO43" s="1103"/>
      <c r="CP43" s="1103"/>
      <c r="CQ43" s="1103"/>
      <c r="CR43" s="1103"/>
      <c r="CS43" s="1103"/>
      <c r="CT43" s="1103"/>
      <c r="CU43" s="1103"/>
      <c r="CV43" s="1103"/>
      <c r="CW43" s="1103"/>
      <c r="CX43" s="1103"/>
      <c r="CY43" s="1103"/>
      <c r="CZ43" s="1103"/>
      <c r="DA43" s="1103"/>
      <c r="DB43" s="1103"/>
      <c r="DC43" s="1104"/>
    </row>
    <row r="44" spans="2:109" x14ac:dyDescent="0.15">
      <c r="B44" s="80"/>
      <c r="AN44" s="1105"/>
      <c r="AO44" s="1106"/>
      <c r="AP44" s="1106"/>
      <c r="AQ44" s="1106"/>
      <c r="AR44" s="1106"/>
      <c r="AS44" s="1106"/>
      <c r="AT44" s="1106"/>
      <c r="AU44" s="1106"/>
      <c r="AV44" s="1106"/>
      <c r="AW44" s="1106"/>
      <c r="AX44" s="1106"/>
      <c r="AY44" s="1106"/>
      <c r="AZ44" s="1106"/>
      <c r="BA44" s="1106"/>
      <c r="BB44" s="1106"/>
      <c r="BC44" s="1106"/>
      <c r="BD44" s="1106"/>
      <c r="BE44" s="1106"/>
      <c r="BF44" s="1106"/>
      <c r="BG44" s="1106"/>
      <c r="BH44" s="1106"/>
      <c r="BI44" s="1106"/>
      <c r="BJ44" s="1106"/>
      <c r="BK44" s="1106"/>
      <c r="BL44" s="1106"/>
      <c r="BM44" s="1106"/>
      <c r="BN44" s="1106"/>
      <c r="BO44" s="1106"/>
      <c r="BP44" s="1106"/>
      <c r="BQ44" s="1106"/>
      <c r="BR44" s="1106"/>
      <c r="BS44" s="1106"/>
      <c r="BT44" s="1106"/>
      <c r="BU44" s="1106"/>
      <c r="BV44" s="1106"/>
      <c r="BW44" s="1106"/>
      <c r="BX44" s="1106"/>
      <c r="BY44" s="1106"/>
      <c r="BZ44" s="1106"/>
      <c r="CA44" s="1106"/>
      <c r="CB44" s="1106"/>
      <c r="CC44" s="1106"/>
      <c r="CD44" s="1106"/>
      <c r="CE44" s="1106"/>
      <c r="CF44" s="1106"/>
      <c r="CG44" s="1106"/>
      <c r="CH44" s="1106"/>
      <c r="CI44" s="1106"/>
      <c r="CJ44" s="1106"/>
      <c r="CK44" s="1106"/>
      <c r="CL44" s="1106"/>
      <c r="CM44" s="1106"/>
      <c r="CN44" s="1106"/>
      <c r="CO44" s="1106"/>
      <c r="CP44" s="1106"/>
      <c r="CQ44" s="1106"/>
      <c r="CR44" s="1106"/>
      <c r="CS44" s="1106"/>
      <c r="CT44" s="1106"/>
      <c r="CU44" s="1106"/>
      <c r="CV44" s="1106"/>
      <c r="CW44" s="1106"/>
      <c r="CX44" s="1106"/>
      <c r="CY44" s="1106"/>
      <c r="CZ44" s="1106"/>
      <c r="DA44" s="1106"/>
      <c r="DB44" s="1106"/>
      <c r="DC44" s="1107"/>
    </row>
    <row r="45" spans="2:109" x14ac:dyDescent="0.15">
      <c r="B45" s="80"/>
      <c r="AN45" s="1105"/>
      <c r="AO45" s="1106"/>
      <c r="AP45" s="1106"/>
      <c r="AQ45" s="1106"/>
      <c r="AR45" s="1106"/>
      <c r="AS45" s="1106"/>
      <c r="AT45" s="1106"/>
      <c r="AU45" s="1106"/>
      <c r="AV45" s="1106"/>
      <c r="AW45" s="1106"/>
      <c r="AX45" s="1106"/>
      <c r="AY45" s="1106"/>
      <c r="AZ45" s="1106"/>
      <c r="BA45" s="1106"/>
      <c r="BB45" s="1106"/>
      <c r="BC45" s="1106"/>
      <c r="BD45" s="1106"/>
      <c r="BE45" s="1106"/>
      <c r="BF45" s="1106"/>
      <c r="BG45" s="1106"/>
      <c r="BH45" s="1106"/>
      <c r="BI45" s="1106"/>
      <c r="BJ45" s="1106"/>
      <c r="BK45" s="1106"/>
      <c r="BL45" s="1106"/>
      <c r="BM45" s="1106"/>
      <c r="BN45" s="1106"/>
      <c r="BO45" s="1106"/>
      <c r="BP45" s="1106"/>
      <c r="BQ45" s="1106"/>
      <c r="BR45" s="1106"/>
      <c r="BS45" s="1106"/>
      <c r="BT45" s="1106"/>
      <c r="BU45" s="1106"/>
      <c r="BV45" s="1106"/>
      <c r="BW45" s="1106"/>
      <c r="BX45" s="1106"/>
      <c r="BY45" s="1106"/>
      <c r="BZ45" s="1106"/>
      <c r="CA45" s="1106"/>
      <c r="CB45" s="1106"/>
      <c r="CC45" s="1106"/>
      <c r="CD45" s="1106"/>
      <c r="CE45" s="1106"/>
      <c r="CF45" s="1106"/>
      <c r="CG45" s="1106"/>
      <c r="CH45" s="1106"/>
      <c r="CI45" s="1106"/>
      <c r="CJ45" s="1106"/>
      <c r="CK45" s="1106"/>
      <c r="CL45" s="1106"/>
      <c r="CM45" s="1106"/>
      <c r="CN45" s="1106"/>
      <c r="CO45" s="1106"/>
      <c r="CP45" s="1106"/>
      <c r="CQ45" s="1106"/>
      <c r="CR45" s="1106"/>
      <c r="CS45" s="1106"/>
      <c r="CT45" s="1106"/>
      <c r="CU45" s="1106"/>
      <c r="CV45" s="1106"/>
      <c r="CW45" s="1106"/>
      <c r="CX45" s="1106"/>
      <c r="CY45" s="1106"/>
      <c r="CZ45" s="1106"/>
      <c r="DA45" s="1106"/>
      <c r="DB45" s="1106"/>
      <c r="DC45" s="1107"/>
    </row>
    <row r="46" spans="2:109" x14ac:dyDescent="0.15">
      <c r="B46" s="80"/>
      <c r="AN46" s="1105"/>
      <c r="AO46" s="1106"/>
      <c r="AP46" s="1106"/>
      <c r="AQ46" s="1106"/>
      <c r="AR46" s="1106"/>
      <c r="AS46" s="1106"/>
      <c r="AT46" s="1106"/>
      <c r="AU46" s="1106"/>
      <c r="AV46" s="1106"/>
      <c r="AW46" s="1106"/>
      <c r="AX46" s="1106"/>
      <c r="AY46" s="1106"/>
      <c r="AZ46" s="1106"/>
      <c r="BA46" s="1106"/>
      <c r="BB46" s="1106"/>
      <c r="BC46" s="1106"/>
      <c r="BD46" s="1106"/>
      <c r="BE46" s="1106"/>
      <c r="BF46" s="1106"/>
      <c r="BG46" s="1106"/>
      <c r="BH46" s="1106"/>
      <c r="BI46" s="1106"/>
      <c r="BJ46" s="1106"/>
      <c r="BK46" s="1106"/>
      <c r="BL46" s="1106"/>
      <c r="BM46" s="1106"/>
      <c r="BN46" s="1106"/>
      <c r="BO46" s="1106"/>
      <c r="BP46" s="1106"/>
      <c r="BQ46" s="1106"/>
      <c r="BR46" s="1106"/>
      <c r="BS46" s="1106"/>
      <c r="BT46" s="1106"/>
      <c r="BU46" s="1106"/>
      <c r="BV46" s="1106"/>
      <c r="BW46" s="1106"/>
      <c r="BX46" s="1106"/>
      <c r="BY46" s="1106"/>
      <c r="BZ46" s="1106"/>
      <c r="CA46" s="1106"/>
      <c r="CB46" s="1106"/>
      <c r="CC46" s="1106"/>
      <c r="CD46" s="1106"/>
      <c r="CE46" s="1106"/>
      <c r="CF46" s="1106"/>
      <c r="CG46" s="1106"/>
      <c r="CH46" s="1106"/>
      <c r="CI46" s="1106"/>
      <c r="CJ46" s="1106"/>
      <c r="CK46" s="1106"/>
      <c r="CL46" s="1106"/>
      <c r="CM46" s="1106"/>
      <c r="CN46" s="1106"/>
      <c r="CO46" s="1106"/>
      <c r="CP46" s="1106"/>
      <c r="CQ46" s="1106"/>
      <c r="CR46" s="1106"/>
      <c r="CS46" s="1106"/>
      <c r="CT46" s="1106"/>
      <c r="CU46" s="1106"/>
      <c r="CV46" s="1106"/>
      <c r="CW46" s="1106"/>
      <c r="CX46" s="1106"/>
      <c r="CY46" s="1106"/>
      <c r="CZ46" s="1106"/>
      <c r="DA46" s="1106"/>
      <c r="DB46" s="1106"/>
      <c r="DC46" s="1107"/>
    </row>
    <row r="47" spans="2:109" x14ac:dyDescent="0.15">
      <c r="B47" s="80"/>
      <c r="AN47" s="1108"/>
      <c r="AO47" s="1109"/>
      <c r="AP47" s="1109"/>
      <c r="AQ47" s="1109"/>
      <c r="AR47" s="1109"/>
      <c r="AS47" s="1109"/>
      <c r="AT47" s="1109"/>
      <c r="AU47" s="1109"/>
      <c r="AV47" s="1109"/>
      <c r="AW47" s="1109"/>
      <c r="AX47" s="1109"/>
      <c r="AY47" s="1109"/>
      <c r="AZ47" s="1109"/>
      <c r="BA47" s="1109"/>
      <c r="BB47" s="1109"/>
      <c r="BC47" s="1109"/>
      <c r="BD47" s="1109"/>
      <c r="BE47" s="1109"/>
      <c r="BF47" s="1109"/>
      <c r="BG47" s="1109"/>
      <c r="BH47" s="1109"/>
      <c r="BI47" s="1109"/>
      <c r="BJ47" s="1109"/>
      <c r="BK47" s="1109"/>
      <c r="BL47" s="1109"/>
      <c r="BM47" s="1109"/>
      <c r="BN47" s="1109"/>
      <c r="BO47" s="1109"/>
      <c r="BP47" s="1109"/>
      <c r="BQ47" s="1109"/>
      <c r="BR47" s="1109"/>
      <c r="BS47" s="1109"/>
      <c r="BT47" s="1109"/>
      <c r="BU47" s="1109"/>
      <c r="BV47" s="1109"/>
      <c r="BW47" s="1109"/>
      <c r="BX47" s="1109"/>
      <c r="BY47" s="1109"/>
      <c r="BZ47" s="1109"/>
      <c r="CA47" s="1109"/>
      <c r="CB47" s="1109"/>
      <c r="CC47" s="1109"/>
      <c r="CD47" s="1109"/>
      <c r="CE47" s="1109"/>
      <c r="CF47" s="1109"/>
      <c r="CG47" s="1109"/>
      <c r="CH47" s="1109"/>
      <c r="CI47" s="1109"/>
      <c r="CJ47" s="1109"/>
      <c r="CK47" s="1109"/>
      <c r="CL47" s="1109"/>
      <c r="CM47" s="1109"/>
      <c r="CN47" s="1109"/>
      <c r="CO47" s="1109"/>
      <c r="CP47" s="1109"/>
      <c r="CQ47" s="1109"/>
      <c r="CR47" s="1109"/>
      <c r="CS47" s="1109"/>
      <c r="CT47" s="1109"/>
      <c r="CU47" s="1109"/>
      <c r="CV47" s="1109"/>
      <c r="CW47" s="1109"/>
      <c r="CX47" s="1109"/>
      <c r="CY47" s="1109"/>
      <c r="CZ47" s="1109"/>
      <c r="DA47" s="1109"/>
      <c r="DB47" s="1109"/>
      <c r="DC47" s="1110"/>
    </row>
    <row r="48" spans="2:109" x14ac:dyDescent="0.15">
      <c r="B48" s="80"/>
      <c r="H48" s="324"/>
      <c r="I48" s="324"/>
      <c r="J48" s="324"/>
      <c r="AN48" s="324"/>
      <c r="AO48" s="324"/>
      <c r="AP48" s="324"/>
      <c r="AZ48" s="324"/>
      <c r="BA48" s="324"/>
      <c r="BB48" s="324"/>
      <c r="BL48" s="324"/>
      <c r="BM48" s="324"/>
      <c r="BN48" s="324"/>
      <c r="BX48" s="324"/>
      <c r="BY48" s="324"/>
      <c r="BZ48" s="324"/>
      <c r="CJ48" s="324"/>
      <c r="CK48" s="324"/>
      <c r="CL48" s="324"/>
      <c r="CV48" s="324"/>
      <c r="CW48" s="324"/>
      <c r="CX48" s="324"/>
    </row>
    <row r="49" spans="1:109" x14ac:dyDescent="0.15">
      <c r="B49" s="80"/>
      <c r="AN49" s="46" t="s">
        <v>172</v>
      </c>
    </row>
    <row r="50" spans="1:109" x14ac:dyDescent="0.15">
      <c r="B50" s="80"/>
      <c r="G50" s="1099"/>
      <c r="H50" s="1099"/>
      <c r="I50" s="1099"/>
      <c r="J50" s="1099"/>
      <c r="K50" s="328"/>
      <c r="L50" s="328"/>
      <c r="M50" s="332"/>
      <c r="N50" s="332"/>
      <c r="AN50" s="1100"/>
      <c r="AO50" s="624"/>
      <c r="AP50" s="624"/>
      <c r="AQ50" s="624"/>
      <c r="AR50" s="624"/>
      <c r="AS50" s="624"/>
      <c r="AT50" s="624"/>
      <c r="AU50" s="624"/>
      <c r="AV50" s="624"/>
      <c r="AW50" s="624"/>
      <c r="AX50" s="624"/>
      <c r="AY50" s="624"/>
      <c r="AZ50" s="624"/>
      <c r="BA50" s="624"/>
      <c r="BB50" s="624"/>
      <c r="BC50" s="624"/>
      <c r="BD50" s="624"/>
      <c r="BE50" s="624"/>
      <c r="BF50" s="624"/>
      <c r="BG50" s="624"/>
      <c r="BH50" s="624"/>
      <c r="BI50" s="624"/>
      <c r="BJ50" s="624"/>
      <c r="BK50" s="624"/>
      <c r="BL50" s="624"/>
      <c r="BM50" s="624"/>
      <c r="BN50" s="624"/>
      <c r="BO50" s="625"/>
      <c r="BP50" s="1101" t="s">
        <v>387</v>
      </c>
      <c r="BQ50" s="1101"/>
      <c r="BR50" s="1101"/>
      <c r="BS50" s="1101"/>
      <c r="BT50" s="1101"/>
      <c r="BU50" s="1101"/>
      <c r="BV50" s="1101"/>
      <c r="BW50" s="1101"/>
      <c r="BX50" s="1101" t="s">
        <v>351</v>
      </c>
      <c r="BY50" s="1101"/>
      <c r="BZ50" s="1101"/>
      <c r="CA50" s="1101"/>
      <c r="CB50" s="1101"/>
      <c r="CC50" s="1101"/>
      <c r="CD50" s="1101"/>
      <c r="CE50" s="1101"/>
      <c r="CF50" s="1101" t="s">
        <v>4</v>
      </c>
      <c r="CG50" s="1101"/>
      <c r="CH50" s="1101"/>
      <c r="CI50" s="1101"/>
      <c r="CJ50" s="1101"/>
      <c r="CK50" s="1101"/>
      <c r="CL50" s="1101"/>
      <c r="CM50" s="1101"/>
      <c r="CN50" s="1101" t="s">
        <v>493</v>
      </c>
      <c r="CO50" s="1101"/>
      <c r="CP50" s="1101"/>
      <c r="CQ50" s="1101"/>
      <c r="CR50" s="1101"/>
      <c r="CS50" s="1101"/>
      <c r="CT50" s="1101"/>
      <c r="CU50" s="1101"/>
      <c r="CV50" s="1101" t="s">
        <v>442</v>
      </c>
      <c r="CW50" s="1101"/>
      <c r="CX50" s="1101"/>
      <c r="CY50" s="1101"/>
      <c r="CZ50" s="1101"/>
      <c r="DA50" s="1101"/>
      <c r="DB50" s="1101"/>
      <c r="DC50" s="1101"/>
    </row>
    <row r="51" spans="1:109" ht="13.5" customHeight="1" x14ac:dyDescent="0.15">
      <c r="B51" s="80"/>
      <c r="G51" s="1111"/>
      <c r="H51" s="1111"/>
      <c r="I51" s="1112"/>
      <c r="J51" s="1112"/>
      <c r="K51" s="1113"/>
      <c r="L51" s="1113"/>
      <c r="M51" s="1113"/>
      <c r="N51" s="1113"/>
      <c r="AM51" s="324"/>
      <c r="AN51" s="1114" t="s">
        <v>554</v>
      </c>
      <c r="AO51" s="1114"/>
      <c r="AP51" s="1114"/>
      <c r="AQ51" s="1114"/>
      <c r="AR51" s="1114"/>
      <c r="AS51" s="1114"/>
      <c r="AT51" s="1114"/>
      <c r="AU51" s="1114"/>
      <c r="AV51" s="1114"/>
      <c r="AW51" s="1114"/>
      <c r="AX51" s="1114"/>
      <c r="AY51" s="1114"/>
      <c r="AZ51" s="1114"/>
      <c r="BA51" s="1114"/>
      <c r="BB51" s="1114" t="s">
        <v>555</v>
      </c>
      <c r="BC51" s="1114"/>
      <c r="BD51" s="1114"/>
      <c r="BE51" s="1114"/>
      <c r="BF51" s="1114"/>
      <c r="BG51" s="1114"/>
      <c r="BH51" s="1114"/>
      <c r="BI51" s="1114"/>
      <c r="BJ51" s="1114"/>
      <c r="BK51" s="1114"/>
      <c r="BL51" s="1114"/>
      <c r="BM51" s="1114"/>
      <c r="BN51" s="1114"/>
      <c r="BO51" s="1114"/>
      <c r="BP51" s="1115">
        <v>60.6</v>
      </c>
      <c r="BQ51" s="1115"/>
      <c r="BR51" s="1115"/>
      <c r="BS51" s="1115"/>
      <c r="BT51" s="1115"/>
      <c r="BU51" s="1115"/>
      <c r="BV51" s="1115"/>
      <c r="BW51" s="1115"/>
      <c r="BX51" s="1115">
        <v>37.6</v>
      </c>
      <c r="BY51" s="1115"/>
      <c r="BZ51" s="1115"/>
      <c r="CA51" s="1115"/>
      <c r="CB51" s="1115"/>
      <c r="CC51" s="1115"/>
      <c r="CD51" s="1115"/>
      <c r="CE51" s="1115"/>
      <c r="CF51" s="1115">
        <v>32.6</v>
      </c>
      <c r="CG51" s="1115"/>
      <c r="CH51" s="1115"/>
      <c r="CI51" s="1115"/>
      <c r="CJ51" s="1115"/>
      <c r="CK51" s="1115"/>
      <c r="CL51" s="1115"/>
      <c r="CM51" s="1115"/>
      <c r="CN51" s="1115">
        <v>27.6</v>
      </c>
      <c r="CO51" s="1115"/>
      <c r="CP51" s="1115"/>
      <c r="CQ51" s="1115"/>
      <c r="CR51" s="1115"/>
      <c r="CS51" s="1115"/>
      <c r="CT51" s="1115"/>
      <c r="CU51" s="1115"/>
      <c r="CV51" s="1115">
        <v>0.1</v>
      </c>
      <c r="CW51" s="1115"/>
      <c r="CX51" s="1115"/>
      <c r="CY51" s="1115"/>
      <c r="CZ51" s="1115"/>
      <c r="DA51" s="1115"/>
      <c r="DB51" s="1115"/>
      <c r="DC51" s="1115"/>
    </row>
    <row r="52" spans="1:109" x14ac:dyDescent="0.15">
      <c r="B52" s="80"/>
      <c r="G52" s="1111"/>
      <c r="H52" s="1111"/>
      <c r="I52" s="1112"/>
      <c r="J52" s="1112"/>
      <c r="K52" s="1113"/>
      <c r="L52" s="1113"/>
      <c r="M52" s="1113"/>
      <c r="N52" s="1113"/>
      <c r="AM52" s="324"/>
      <c r="AN52" s="1114"/>
      <c r="AO52" s="1114"/>
      <c r="AP52" s="1114"/>
      <c r="AQ52" s="1114"/>
      <c r="AR52" s="1114"/>
      <c r="AS52" s="1114"/>
      <c r="AT52" s="1114"/>
      <c r="AU52" s="1114"/>
      <c r="AV52" s="1114"/>
      <c r="AW52" s="1114"/>
      <c r="AX52" s="1114"/>
      <c r="AY52" s="1114"/>
      <c r="AZ52" s="1114"/>
      <c r="BA52" s="1114"/>
      <c r="BB52" s="1114"/>
      <c r="BC52" s="1114"/>
      <c r="BD52" s="1114"/>
      <c r="BE52" s="1114"/>
      <c r="BF52" s="1114"/>
      <c r="BG52" s="1114"/>
      <c r="BH52" s="1114"/>
      <c r="BI52" s="1114"/>
      <c r="BJ52" s="1114"/>
      <c r="BK52" s="1114"/>
      <c r="BL52" s="1114"/>
      <c r="BM52" s="1114"/>
      <c r="BN52" s="1114"/>
      <c r="BO52" s="1114"/>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313"/>
      <c r="B53" s="80"/>
      <c r="G53" s="1111"/>
      <c r="H53" s="1111"/>
      <c r="I53" s="1099"/>
      <c r="J53" s="1099"/>
      <c r="K53" s="1113"/>
      <c r="L53" s="1113"/>
      <c r="M53" s="1113"/>
      <c r="N53" s="1113"/>
      <c r="AM53" s="324"/>
      <c r="AN53" s="1114"/>
      <c r="AO53" s="1114"/>
      <c r="AP53" s="1114"/>
      <c r="AQ53" s="1114"/>
      <c r="AR53" s="1114"/>
      <c r="AS53" s="1114"/>
      <c r="AT53" s="1114"/>
      <c r="AU53" s="1114"/>
      <c r="AV53" s="1114"/>
      <c r="AW53" s="1114"/>
      <c r="AX53" s="1114"/>
      <c r="AY53" s="1114"/>
      <c r="AZ53" s="1114"/>
      <c r="BA53" s="1114"/>
      <c r="BB53" s="1114" t="s">
        <v>556</v>
      </c>
      <c r="BC53" s="1114"/>
      <c r="BD53" s="1114"/>
      <c r="BE53" s="1114"/>
      <c r="BF53" s="1114"/>
      <c r="BG53" s="1114"/>
      <c r="BH53" s="1114"/>
      <c r="BI53" s="1114"/>
      <c r="BJ53" s="1114"/>
      <c r="BK53" s="1114"/>
      <c r="BL53" s="1114"/>
      <c r="BM53" s="1114"/>
      <c r="BN53" s="1114"/>
      <c r="BO53" s="1114"/>
      <c r="BP53" s="1115">
        <v>69.400000000000006</v>
      </c>
      <c r="BQ53" s="1115"/>
      <c r="BR53" s="1115"/>
      <c r="BS53" s="1115"/>
      <c r="BT53" s="1115"/>
      <c r="BU53" s="1115"/>
      <c r="BV53" s="1115"/>
      <c r="BW53" s="1115"/>
      <c r="BX53" s="1115">
        <v>72.2</v>
      </c>
      <c r="BY53" s="1115"/>
      <c r="BZ53" s="1115"/>
      <c r="CA53" s="1115"/>
      <c r="CB53" s="1115"/>
      <c r="CC53" s="1115"/>
      <c r="CD53" s="1115"/>
      <c r="CE53" s="1115"/>
      <c r="CF53" s="1115">
        <v>69.8</v>
      </c>
      <c r="CG53" s="1115"/>
      <c r="CH53" s="1115"/>
      <c r="CI53" s="1115"/>
      <c r="CJ53" s="1115"/>
      <c r="CK53" s="1115"/>
      <c r="CL53" s="1115"/>
      <c r="CM53" s="1115"/>
      <c r="CN53" s="1115">
        <v>67.3</v>
      </c>
      <c r="CO53" s="1115"/>
      <c r="CP53" s="1115"/>
      <c r="CQ53" s="1115"/>
      <c r="CR53" s="1115"/>
      <c r="CS53" s="1115"/>
      <c r="CT53" s="1115"/>
      <c r="CU53" s="1115"/>
      <c r="CV53" s="1115">
        <v>67.8</v>
      </c>
      <c r="CW53" s="1115"/>
      <c r="CX53" s="1115"/>
      <c r="CY53" s="1115"/>
      <c r="CZ53" s="1115"/>
      <c r="DA53" s="1115"/>
      <c r="DB53" s="1115"/>
      <c r="DC53" s="1115"/>
    </row>
    <row r="54" spans="1:109" x14ac:dyDescent="0.15">
      <c r="A54" s="313"/>
      <c r="B54" s="80"/>
      <c r="G54" s="1111"/>
      <c r="H54" s="1111"/>
      <c r="I54" s="1099"/>
      <c r="J54" s="1099"/>
      <c r="K54" s="1113"/>
      <c r="L54" s="1113"/>
      <c r="M54" s="1113"/>
      <c r="N54" s="1113"/>
      <c r="AM54" s="324"/>
      <c r="AN54" s="1114"/>
      <c r="AO54" s="1114"/>
      <c r="AP54" s="1114"/>
      <c r="AQ54" s="1114"/>
      <c r="AR54" s="1114"/>
      <c r="AS54" s="1114"/>
      <c r="AT54" s="1114"/>
      <c r="AU54" s="1114"/>
      <c r="AV54" s="1114"/>
      <c r="AW54" s="1114"/>
      <c r="AX54" s="1114"/>
      <c r="AY54" s="1114"/>
      <c r="AZ54" s="1114"/>
      <c r="BA54" s="1114"/>
      <c r="BB54" s="1114"/>
      <c r="BC54" s="1114"/>
      <c r="BD54" s="1114"/>
      <c r="BE54" s="1114"/>
      <c r="BF54" s="1114"/>
      <c r="BG54" s="1114"/>
      <c r="BH54" s="1114"/>
      <c r="BI54" s="1114"/>
      <c r="BJ54" s="1114"/>
      <c r="BK54" s="1114"/>
      <c r="BL54" s="1114"/>
      <c r="BM54" s="1114"/>
      <c r="BN54" s="1114"/>
      <c r="BO54" s="1114"/>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313"/>
      <c r="B55" s="80"/>
      <c r="G55" s="1099"/>
      <c r="H55" s="1099"/>
      <c r="I55" s="1099"/>
      <c r="J55" s="1099"/>
      <c r="K55" s="1113"/>
      <c r="L55" s="1113"/>
      <c r="M55" s="1113"/>
      <c r="N55" s="1113"/>
      <c r="AN55" s="1101" t="s">
        <v>69</v>
      </c>
      <c r="AO55" s="1101"/>
      <c r="AP55" s="1101"/>
      <c r="AQ55" s="1101"/>
      <c r="AR55" s="1101"/>
      <c r="AS55" s="1101"/>
      <c r="AT55" s="1101"/>
      <c r="AU55" s="1101"/>
      <c r="AV55" s="1101"/>
      <c r="AW55" s="1101"/>
      <c r="AX55" s="1101"/>
      <c r="AY55" s="1101"/>
      <c r="AZ55" s="1101"/>
      <c r="BA55" s="1101"/>
      <c r="BB55" s="1114" t="s">
        <v>555</v>
      </c>
      <c r="BC55" s="1114"/>
      <c r="BD55" s="1114"/>
      <c r="BE55" s="1114"/>
      <c r="BF55" s="1114"/>
      <c r="BG55" s="1114"/>
      <c r="BH55" s="1114"/>
      <c r="BI55" s="1114"/>
      <c r="BJ55" s="1114"/>
      <c r="BK55" s="1114"/>
      <c r="BL55" s="1114"/>
      <c r="BM55" s="1114"/>
      <c r="BN55" s="1114"/>
      <c r="BO55" s="1114"/>
      <c r="BP55" s="1115">
        <v>23.4</v>
      </c>
      <c r="BQ55" s="1115"/>
      <c r="BR55" s="1115"/>
      <c r="BS55" s="1115"/>
      <c r="BT55" s="1115"/>
      <c r="BU55" s="1115"/>
      <c r="BV55" s="1115"/>
      <c r="BW55" s="1115"/>
      <c r="BX55" s="1115">
        <v>7.6</v>
      </c>
      <c r="BY55" s="1115"/>
      <c r="BZ55" s="1115"/>
      <c r="CA55" s="1115"/>
      <c r="CB55" s="1115"/>
      <c r="CC55" s="1115"/>
      <c r="CD55" s="1115"/>
      <c r="CE55" s="1115"/>
      <c r="CF55" s="1115">
        <v>3</v>
      </c>
      <c r="CG55" s="1115"/>
      <c r="CH55" s="1115"/>
      <c r="CI55" s="1115"/>
      <c r="CJ55" s="1115"/>
      <c r="CK55" s="1115"/>
      <c r="CL55" s="1115"/>
      <c r="CM55" s="1115"/>
      <c r="CN55" s="1115">
        <v>3.4</v>
      </c>
      <c r="CO55" s="1115"/>
      <c r="CP55" s="1115"/>
      <c r="CQ55" s="1115"/>
      <c r="CR55" s="1115"/>
      <c r="CS55" s="1115"/>
      <c r="CT55" s="1115"/>
      <c r="CU55" s="1115"/>
      <c r="CV55" s="1115">
        <v>0</v>
      </c>
      <c r="CW55" s="1115"/>
      <c r="CX55" s="1115"/>
      <c r="CY55" s="1115"/>
      <c r="CZ55" s="1115"/>
      <c r="DA55" s="1115"/>
      <c r="DB55" s="1115"/>
      <c r="DC55" s="1115"/>
    </row>
    <row r="56" spans="1:109" x14ac:dyDescent="0.15">
      <c r="A56" s="313"/>
      <c r="B56" s="80"/>
      <c r="G56" s="1099"/>
      <c r="H56" s="1099"/>
      <c r="I56" s="1099"/>
      <c r="J56" s="1099"/>
      <c r="K56" s="1113"/>
      <c r="L56" s="1113"/>
      <c r="M56" s="1113"/>
      <c r="N56" s="1113"/>
      <c r="AN56" s="1101"/>
      <c r="AO56" s="1101"/>
      <c r="AP56" s="1101"/>
      <c r="AQ56" s="1101"/>
      <c r="AR56" s="1101"/>
      <c r="AS56" s="1101"/>
      <c r="AT56" s="1101"/>
      <c r="AU56" s="1101"/>
      <c r="AV56" s="1101"/>
      <c r="AW56" s="1101"/>
      <c r="AX56" s="1101"/>
      <c r="AY56" s="1101"/>
      <c r="AZ56" s="1101"/>
      <c r="BA56" s="1101"/>
      <c r="BB56" s="1114"/>
      <c r="BC56" s="1114"/>
      <c r="BD56" s="1114"/>
      <c r="BE56" s="1114"/>
      <c r="BF56" s="1114"/>
      <c r="BG56" s="1114"/>
      <c r="BH56" s="1114"/>
      <c r="BI56" s="1114"/>
      <c r="BJ56" s="1114"/>
      <c r="BK56" s="1114"/>
      <c r="BL56" s="1114"/>
      <c r="BM56" s="1114"/>
      <c r="BN56" s="1114"/>
      <c r="BO56" s="1114"/>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313" customFormat="1" x14ac:dyDescent="0.15">
      <c r="B57" s="319"/>
      <c r="G57" s="1099"/>
      <c r="H57" s="1099"/>
      <c r="I57" s="1116"/>
      <c r="J57" s="1116"/>
      <c r="K57" s="1113"/>
      <c r="L57" s="1113"/>
      <c r="M57" s="1113"/>
      <c r="N57" s="1113"/>
      <c r="AM57" s="46"/>
      <c r="AN57" s="1101"/>
      <c r="AO57" s="1101"/>
      <c r="AP57" s="1101"/>
      <c r="AQ57" s="1101"/>
      <c r="AR57" s="1101"/>
      <c r="AS57" s="1101"/>
      <c r="AT57" s="1101"/>
      <c r="AU57" s="1101"/>
      <c r="AV57" s="1101"/>
      <c r="AW57" s="1101"/>
      <c r="AX57" s="1101"/>
      <c r="AY57" s="1101"/>
      <c r="AZ57" s="1101"/>
      <c r="BA57" s="1101"/>
      <c r="BB57" s="1114" t="s">
        <v>556</v>
      </c>
      <c r="BC57" s="1114"/>
      <c r="BD57" s="1114"/>
      <c r="BE57" s="1114"/>
      <c r="BF57" s="1114"/>
      <c r="BG57" s="1114"/>
      <c r="BH57" s="1114"/>
      <c r="BI57" s="1114"/>
      <c r="BJ57" s="1114"/>
      <c r="BK57" s="1114"/>
      <c r="BL57" s="1114"/>
      <c r="BM57" s="1114"/>
      <c r="BN57" s="1114"/>
      <c r="BO57" s="1114"/>
      <c r="BP57" s="1115">
        <v>59.2</v>
      </c>
      <c r="BQ57" s="1115"/>
      <c r="BR57" s="1115"/>
      <c r="BS57" s="1115"/>
      <c r="BT57" s="1115"/>
      <c r="BU57" s="1115"/>
      <c r="BV57" s="1115"/>
      <c r="BW57" s="1115"/>
      <c r="BX57" s="1115">
        <v>63.4</v>
      </c>
      <c r="BY57" s="1115"/>
      <c r="BZ57" s="1115"/>
      <c r="CA57" s="1115"/>
      <c r="CB57" s="1115"/>
      <c r="CC57" s="1115"/>
      <c r="CD57" s="1115"/>
      <c r="CE57" s="1115"/>
      <c r="CF57" s="1115">
        <v>63.3</v>
      </c>
      <c r="CG57" s="1115"/>
      <c r="CH57" s="1115"/>
      <c r="CI57" s="1115"/>
      <c r="CJ57" s="1115"/>
      <c r="CK57" s="1115"/>
      <c r="CL57" s="1115"/>
      <c r="CM57" s="1115"/>
      <c r="CN57" s="1115">
        <v>62.8</v>
      </c>
      <c r="CO57" s="1115"/>
      <c r="CP57" s="1115"/>
      <c r="CQ57" s="1115"/>
      <c r="CR57" s="1115"/>
      <c r="CS57" s="1115"/>
      <c r="CT57" s="1115"/>
      <c r="CU57" s="1115"/>
      <c r="CV57" s="1115">
        <v>62.8</v>
      </c>
      <c r="CW57" s="1115"/>
      <c r="CX57" s="1115"/>
      <c r="CY57" s="1115"/>
      <c r="CZ57" s="1115"/>
      <c r="DA57" s="1115"/>
      <c r="DB57" s="1115"/>
      <c r="DC57" s="1115"/>
      <c r="DD57" s="337"/>
      <c r="DE57" s="319"/>
    </row>
    <row r="58" spans="1:109" s="313" customFormat="1" x14ac:dyDescent="0.15">
      <c r="A58" s="46"/>
      <c r="B58" s="319"/>
      <c r="G58" s="1099"/>
      <c r="H58" s="1099"/>
      <c r="I58" s="1116"/>
      <c r="J58" s="1116"/>
      <c r="K58" s="1113"/>
      <c r="L58" s="1113"/>
      <c r="M58" s="1113"/>
      <c r="N58" s="1113"/>
      <c r="AM58" s="46"/>
      <c r="AN58" s="1101"/>
      <c r="AO58" s="1101"/>
      <c r="AP58" s="1101"/>
      <c r="AQ58" s="1101"/>
      <c r="AR58" s="1101"/>
      <c r="AS58" s="1101"/>
      <c r="AT58" s="1101"/>
      <c r="AU58" s="1101"/>
      <c r="AV58" s="1101"/>
      <c r="AW58" s="1101"/>
      <c r="AX58" s="1101"/>
      <c r="AY58" s="1101"/>
      <c r="AZ58" s="1101"/>
      <c r="BA58" s="1101"/>
      <c r="BB58" s="1114"/>
      <c r="BC58" s="1114"/>
      <c r="BD58" s="1114"/>
      <c r="BE58" s="1114"/>
      <c r="BF58" s="1114"/>
      <c r="BG58" s="1114"/>
      <c r="BH58" s="1114"/>
      <c r="BI58" s="1114"/>
      <c r="BJ58" s="1114"/>
      <c r="BK58" s="1114"/>
      <c r="BL58" s="1114"/>
      <c r="BM58" s="1114"/>
      <c r="BN58" s="1114"/>
      <c r="BO58" s="1114"/>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37"/>
      <c r="DE58" s="319"/>
    </row>
    <row r="59" spans="1:109" s="313" customFormat="1" x14ac:dyDescent="0.15">
      <c r="A59" s="46"/>
      <c r="B59" s="319"/>
      <c r="K59" s="329"/>
      <c r="L59" s="329"/>
      <c r="M59" s="329"/>
      <c r="N59" s="329"/>
      <c r="AQ59" s="329"/>
      <c r="AR59" s="329"/>
      <c r="AS59" s="329"/>
      <c r="AT59" s="329"/>
      <c r="BC59" s="329"/>
      <c r="BD59" s="329"/>
      <c r="BE59" s="329"/>
      <c r="BF59" s="329"/>
      <c r="BO59" s="329"/>
      <c r="BP59" s="329"/>
      <c r="BQ59" s="329"/>
      <c r="BR59" s="329"/>
      <c r="CA59" s="329"/>
      <c r="CB59" s="329"/>
      <c r="CC59" s="329"/>
      <c r="CD59" s="329"/>
      <c r="CM59" s="329"/>
      <c r="CN59" s="329"/>
      <c r="CO59" s="329"/>
      <c r="CP59" s="329"/>
      <c r="CY59" s="329"/>
      <c r="CZ59" s="329"/>
      <c r="DA59" s="329"/>
      <c r="DB59" s="329"/>
      <c r="DC59" s="329"/>
      <c r="DD59" s="337"/>
      <c r="DE59" s="319"/>
    </row>
    <row r="60" spans="1:109" s="313" customFormat="1" x14ac:dyDescent="0.15">
      <c r="A60" s="46"/>
      <c r="B60" s="319"/>
      <c r="K60" s="329"/>
      <c r="L60" s="329"/>
      <c r="M60" s="329"/>
      <c r="N60" s="329"/>
      <c r="AQ60" s="329"/>
      <c r="AR60" s="329"/>
      <c r="AS60" s="329"/>
      <c r="AT60" s="329"/>
      <c r="BC60" s="329"/>
      <c r="BD60" s="329"/>
      <c r="BE60" s="329"/>
      <c r="BF60" s="329"/>
      <c r="BO60" s="329"/>
      <c r="BP60" s="329"/>
      <c r="BQ60" s="329"/>
      <c r="BR60" s="329"/>
      <c r="CA60" s="329"/>
      <c r="CB60" s="329"/>
      <c r="CC60" s="329"/>
      <c r="CD60" s="329"/>
      <c r="CM60" s="329"/>
      <c r="CN60" s="329"/>
      <c r="CO60" s="329"/>
      <c r="CP60" s="329"/>
      <c r="CY60" s="329"/>
      <c r="CZ60" s="329"/>
      <c r="DA60" s="329"/>
      <c r="DB60" s="329"/>
      <c r="DC60" s="329"/>
      <c r="DD60" s="337"/>
      <c r="DE60" s="319"/>
    </row>
    <row r="61" spans="1:109" s="313" customFormat="1" x14ac:dyDescent="0.15">
      <c r="A61" s="46"/>
      <c r="B61" s="320"/>
      <c r="C61" s="321"/>
      <c r="D61" s="321"/>
      <c r="E61" s="321"/>
      <c r="F61" s="321"/>
      <c r="G61" s="321"/>
      <c r="H61" s="321"/>
      <c r="I61" s="321"/>
      <c r="J61" s="321"/>
      <c r="K61" s="321"/>
      <c r="L61" s="321"/>
      <c r="M61" s="333"/>
      <c r="N61" s="333"/>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33"/>
      <c r="AT61" s="333"/>
      <c r="AU61" s="321"/>
      <c r="AV61" s="321"/>
      <c r="AW61" s="321"/>
      <c r="AX61" s="321"/>
      <c r="AY61" s="321"/>
      <c r="AZ61" s="321"/>
      <c r="BA61" s="321"/>
      <c r="BB61" s="321"/>
      <c r="BC61" s="321"/>
      <c r="BD61" s="321"/>
      <c r="BE61" s="333"/>
      <c r="BF61" s="333"/>
      <c r="BG61" s="321"/>
      <c r="BH61" s="321"/>
      <c r="BI61" s="321"/>
      <c r="BJ61" s="321"/>
      <c r="BK61" s="321"/>
      <c r="BL61" s="321"/>
      <c r="BM61" s="321"/>
      <c r="BN61" s="321"/>
      <c r="BO61" s="321"/>
      <c r="BP61" s="321"/>
      <c r="BQ61" s="333"/>
      <c r="BR61" s="333"/>
      <c r="BS61" s="321"/>
      <c r="BT61" s="321"/>
      <c r="BU61" s="321"/>
      <c r="BV61" s="321"/>
      <c r="BW61" s="321"/>
      <c r="BX61" s="321"/>
      <c r="BY61" s="321"/>
      <c r="BZ61" s="321"/>
      <c r="CA61" s="321"/>
      <c r="CB61" s="321"/>
      <c r="CC61" s="333"/>
      <c r="CD61" s="333"/>
      <c r="CE61" s="321"/>
      <c r="CF61" s="321"/>
      <c r="CG61" s="321"/>
      <c r="CH61" s="321"/>
      <c r="CI61" s="321"/>
      <c r="CJ61" s="321"/>
      <c r="CK61" s="321"/>
      <c r="CL61" s="321"/>
      <c r="CM61" s="321"/>
      <c r="CN61" s="321"/>
      <c r="CO61" s="333"/>
      <c r="CP61" s="333"/>
      <c r="CQ61" s="321"/>
      <c r="CR61" s="321"/>
      <c r="CS61" s="321"/>
      <c r="CT61" s="321"/>
      <c r="CU61" s="321"/>
      <c r="CV61" s="321"/>
      <c r="CW61" s="321"/>
      <c r="CX61" s="321"/>
      <c r="CY61" s="321"/>
      <c r="CZ61" s="321"/>
      <c r="DA61" s="333"/>
      <c r="DB61" s="333"/>
      <c r="DC61" s="333"/>
      <c r="DD61" s="338"/>
      <c r="DE61" s="319"/>
    </row>
    <row r="62" spans="1:109" x14ac:dyDescent="0.15">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8"/>
      <c r="CZ62" s="318"/>
      <c r="DA62" s="318"/>
      <c r="DB62" s="318"/>
      <c r="DC62" s="318"/>
      <c r="DD62" s="318"/>
      <c r="DE62" s="90"/>
    </row>
    <row r="63" spans="1:109" ht="17.25" x14ac:dyDescent="0.15">
      <c r="B63" s="88" t="s">
        <v>326</v>
      </c>
    </row>
    <row r="64" spans="1:109" x14ac:dyDescent="0.15">
      <c r="B64" s="80"/>
      <c r="G64" s="322"/>
      <c r="N64" s="335"/>
      <c r="AM64" s="322"/>
      <c r="AN64" s="322" t="s">
        <v>553</v>
      </c>
      <c r="AP64" s="313"/>
      <c r="AQ64" s="313"/>
      <c r="AR64" s="313"/>
      <c r="AY64" s="322"/>
      <c r="BA64" s="313"/>
      <c r="BB64" s="313"/>
      <c r="BC64" s="313"/>
      <c r="BK64" s="322"/>
      <c r="BM64" s="313"/>
      <c r="BN64" s="313"/>
      <c r="BO64" s="313"/>
      <c r="BW64" s="322"/>
      <c r="BY64" s="313"/>
      <c r="BZ64" s="313"/>
      <c r="CA64" s="313"/>
      <c r="CI64" s="322"/>
      <c r="CK64" s="313"/>
      <c r="CL64" s="313"/>
      <c r="CM64" s="313"/>
      <c r="CU64" s="322"/>
      <c r="CW64" s="313"/>
      <c r="CX64" s="313"/>
      <c r="CY64" s="313"/>
    </row>
    <row r="65" spans="2:107" x14ac:dyDescent="0.15">
      <c r="B65" s="80"/>
      <c r="AN65" s="1102" t="s">
        <v>557</v>
      </c>
      <c r="AO65" s="1103"/>
      <c r="AP65" s="1103"/>
      <c r="AQ65" s="1103"/>
      <c r="AR65" s="1103"/>
      <c r="AS65" s="1103"/>
      <c r="AT65" s="1103"/>
      <c r="AU65" s="1103"/>
      <c r="AV65" s="1103"/>
      <c r="AW65" s="1103"/>
      <c r="AX65" s="1103"/>
      <c r="AY65" s="1103"/>
      <c r="AZ65" s="1103"/>
      <c r="BA65" s="1103"/>
      <c r="BB65" s="1103"/>
      <c r="BC65" s="1103"/>
      <c r="BD65" s="1103"/>
      <c r="BE65" s="1103"/>
      <c r="BF65" s="1103"/>
      <c r="BG65" s="1103"/>
      <c r="BH65" s="1103"/>
      <c r="BI65" s="1103"/>
      <c r="BJ65" s="1103"/>
      <c r="BK65" s="1103"/>
      <c r="BL65" s="1103"/>
      <c r="BM65" s="1103"/>
      <c r="BN65" s="1103"/>
      <c r="BO65" s="1103"/>
      <c r="BP65" s="1103"/>
      <c r="BQ65" s="1103"/>
      <c r="BR65" s="1103"/>
      <c r="BS65" s="1103"/>
      <c r="BT65" s="1103"/>
      <c r="BU65" s="1103"/>
      <c r="BV65" s="1103"/>
      <c r="BW65" s="1103"/>
      <c r="BX65" s="1103"/>
      <c r="BY65" s="1103"/>
      <c r="BZ65" s="1103"/>
      <c r="CA65" s="1103"/>
      <c r="CB65" s="1103"/>
      <c r="CC65" s="1103"/>
      <c r="CD65" s="1103"/>
      <c r="CE65" s="1103"/>
      <c r="CF65" s="1103"/>
      <c r="CG65" s="1103"/>
      <c r="CH65" s="1103"/>
      <c r="CI65" s="1103"/>
      <c r="CJ65" s="1103"/>
      <c r="CK65" s="1103"/>
      <c r="CL65" s="1103"/>
      <c r="CM65" s="1103"/>
      <c r="CN65" s="1103"/>
      <c r="CO65" s="1103"/>
      <c r="CP65" s="1103"/>
      <c r="CQ65" s="1103"/>
      <c r="CR65" s="1103"/>
      <c r="CS65" s="1103"/>
      <c r="CT65" s="1103"/>
      <c r="CU65" s="1103"/>
      <c r="CV65" s="1103"/>
      <c r="CW65" s="1103"/>
      <c r="CX65" s="1103"/>
      <c r="CY65" s="1103"/>
      <c r="CZ65" s="1103"/>
      <c r="DA65" s="1103"/>
      <c r="DB65" s="1103"/>
      <c r="DC65" s="1104"/>
    </row>
    <row r="66" spans="2:107" x14ac:dyDescent="0.15">
      <c r="B66" s="80"/>
      <c r="AN66" s="1105"/>
      <c r="AO66" s="1106"/>
      <c r="AP66" s="1106"/>
      <c r="AQ66" s="1106"/>
      <c r="AR66" s="1106"/>
      <c r="AS66" s="1106"/>
      <c r="AT66" s="1106"/>
      <c r="AU66" s="1106"/>
      <c r="AV66" s="1106"/>
      <c r="AW66" s="1106"/>
      <c r="AX66" s="1106"/>
      <c r="AY66" s="1106"/>
      <c r="AZ66" s="1106"/>
      <c r="BA66" s="1106"/>
      <c r="BB66" s="1106"/>
      <c r="BC66" s="1106"/>
      <c r="BD66" s="1106"/>
      <c r="BE66" s="1106"/>
      <c r="BF66" s="1106"/>
      <c r="BG66" s="1106"/>
      <c r="BH66" s="1106"/>
      <c r="BI66" s="1106"/>
      <c r="BJ66" s="1106"/>
      <c r="BK66" s="1106"/>
      <c r="BL66" s="1106"/>
      <c r="BM66" s="1106"/>
      <c r="BN66" s="1106"/>
      <c r="BO66" s="1106"/>
      <c r="BP66" s="1106"/>
      <c r="BQ66" s="1106"/>
      <c r="BR66" s="1106"/>
      <c r="BS66" s="1106"/>
      <c r="BT66" s="1106"/>
      <c r="BU66" s="1106"/>
      <c r="BV66" s="1106"/>
      <c r="BW66" s="1106"/>
      <c r="BX66" s="1106"/>
      <c r="BY66" s="1106"/>
      <c r="BZ66" s="1106"/>
      <c r="CA66" s="1106"/>
      <c r="CB66" s="1106"/>
      <c r="CC66" s="1106"/>
      <c r="CD66" s="1106"/>
      <c r="CE66" s="1106"/>
      <c r="CF66" s="1106"/>
      <c r="CG66" s="1106"/>
      <c r="CH66" s="1106"/>
      <c r="CI66" s="1106"/>
      <c r="CJ66" s="1106"/>
      <c r="CK66" s="1106"/>
      <c r="CL66" s="1106"/>
      <c r="CM66" s="1106"/>
      <c r="CN66" s="1106"/>
      <c r="CO66" s="1106"/>
      <c r="CP66" s="1106"/>
      <c r="CQ66" s="1106"/>
      <c r="CR66" s="1106"/>
      <c r="CS66" s="1106"/>
      <c r="CT66" s="1106"/>
      <c r="CU66" s="1106"/>
      <c r="CV66" s="1106"/>
      <c r="CW66" s="1106"/>
      <c r="CX66" s="1106"/>
      <c r="CY66" s="1106"/>
      <c r="CZ66" s="1106"/>
      <c r="DA66" s="1106"/>
      <c r="DB66" s="1106"/>
      <c r="DC66" s="1107"/>
    </row>
    <row r="67" spans="2:107" x14ac:dyDescent="0.15">
      <c r="B67" s="80"/>
      <c r="AN67" s="1105"/>
      <c r="AO67" s="1106"/>
      <c r="AP67" s="1106"/>
      <c r="AQ67" s="1106"/>
      <c r="AR67" s="1106"/>
      <c r="AS67" s="1106"/>
      <c r="AT67" s="1106"/>
      <c r="AU67" s="1106"/>
      <c r="AV67" s="1106"/>
      <c r="AW67" s="1106"/>
      <c r="AX67" s="1106"/>
      <c r="AY67" s="1106"/>
      <c r="AZ67" s="1106"/>
      <c r="BA67" s="1106"/>
      <c r="BB67" s="1106"/>
      <c r="BC67" s="1106"/>
      <c r="BD67" s="1106"/>
      <c r="BE67" s="1106"/>
      <c r="BF67" s="1106"/>
      <c r="BG67" s="1106"/>
      <c r="BH67" s="1106"/>
      <c r="BI67" s="1106"/>
      <c r="BJ67" s="1106"/>
      <c r="BK67" s="1106"/>
      <c r="BL67" s="1106"/>
      <c r="BM67" s="1106"/>
      <c r="BN67" s="1106"/>
      <c r="BO67" s="1106"/>
      <c r="BP67" s="1106"/>
      <c r="BQ67" s="1106"/>
      <c r="BR67" s="1106"/>
      <c r="BS67" s="1106"/>
      <c r="BT67" s="1106"/>
      <c r="BU67" s="1106"/>
      <c r="BV67" s="1106"/>
      <c r="BW67" s="1106"/>
      <c r="BX67" s="1106"/>
      <c r="BY67" s="1106"/>
      <c r="BZ67" s="1106"/>
      <c r="CA67" s="1106"/>
      <c r="CB67" s="1106"/>
      <c r="CC67" s="1106"/>
      <c r="CD67" s="1106"/>
      <c r="CE67" s="1106"/>
      <c r="CF67" s="1106"/>
      <c r="CG67" s="1106"/>
      <c r="CH67" s="1106"/>
      <c r="CI67" s="1106"/>
      <c r="CJ67" s="1106"/>
      <c r="CK67" s="1106"/>
      <c r="CL67" s="1106"/>
      <c r="CM67" s="1106"/>
      <c r="CN67" s="1106"/>
      <c r="CO67" s="1106"/>
      <c r="CP67" s="1106"/>
      <c r="CQ67" s="1106"/>
      <c r="CR67" s="1106"/>
      <c r="CS67" s="1106"/>
      <c r="CT67" s="1106"/>
      <c r="CU67" s="1106"/>
      <c r="CV67" s="1106"/>
      <c r="CW67" s="1106"/>
      <c r="CX67" s="1106"/>
      <c r="CY67" s="1106"/>
      <c r="CZ67" s="1106"/>
      <c r="DA67" s="1106"/>
      <c r="DB67" s="1106"/>
      <c r="DC67" s="1107"/>
    </row>
    <row r="68" spans="2:107" x14ac:dyDescent="0.15">
      <c r="B68" s="80"/>
      <c r="AN68" s="1105"/>
      <c r="AO68" s="1106"/>
      <c r="AP68" s="1106"/>
      <c r="AQ68" s="1106"/>
      <c r="AR68" s="1106"/>
      <c r="AS68" s="1106"/>
      <c r="AT68" s="1106"/>
      <c r="AU68" s="1106"/>
      <c r="AV68" s="1106"/>
      <c r="AW68" s="1106"/>
      <c r="AX68" s="1106"/>
      <c r="AY68" s="1106"/>
      <c r="AZ68" s="1106"/>
      <c r="BA68" s="1106"/>
      <c r="BB68" s="1106"/>
      <c r="BC68" s="1106"/>
      <c r="BD68" s="1106"/>
      <c r="BE68" s="1106"/>
      <c r="BF68" s="1106"/>
      <c r="BG68" s="1106"/>
      <c r="BH68" s="1106"/>
      <c r="BI68" s="1106"/>
      <c r="BJ68" s="1106"/>
      <c r="BK68" s="1106"/>
      <c r="BL68" s="1106"/>
      <c r="BM68" s="1106"/>
      <c r="BN68" s="1106"/>
      <c r="BO68" s="1106"/>
      <c r="BP68" s="1106"/>
      <c r="BQ68" s="1106"/>
      <c r="BR68" s="1106"/>
      <c r="BS68" s="1106"/>
      <c r="BT68" s="1106"/>
      <c r="BU68" s="1106"/>
      <c r="BV68" s="1106"/>
      <c r="BW68" s="1106"/>
      <c r="BX68" s="1106"/>
      <c r="BY68" s="1106"/>
      <c r="BZ68" s="1106"/>
      <c r="CA68" s="1106"/>
      <c r="CB68" s="1106"/>
      <c r="CC68" s="1106"/>
      <c r="CD68" s="1106"/>
      <c r="CE68" s="1106"/>
      <c r="CF68" s="1106"/>
      <c r="CG68" s="1106"/>
      <c r="CH68" s="1106"/>
      <c r="CI68" s="1106"/>
      <c r="CJ68" s="1106"/>
      <c r="CK68" s="1106"/>
      <c r="CL68" s="1106"/>
      <c r="CM68" s="1106"/>
      <c r="CN68" s="1106"/>
      <c r="CO68" s="1106"/>
      <c r="CP68" s="1106"/>
      <c r="CQ68" s="1106"/>
      <c r="CR68" s="1106"/>
      <c r="CS68" s="1106"/>
      <c r="CT68" s="1106"/>
      <c r="CU68" s="1106"/>
      <c r="CV68" s="1106"/>
      <c r="CW68" s="1106"/>
      <c r="CX68" s="1106"/>
      <c r="CY68" s="1106"/>
      <c r="CZ68" s="1106"/>
      <c r="DA68" s="1106"/>
      <c r="DB68" s="1106"/>
      <c r="DC68" s="1107"/>
    </row>
    <row r="69" spans="2:107" x14ac:dyDescent="0.15">
      <c r="B69" s="80"/>
      <c r="AN69" s="1108"/>
      <c r="AO69" s="1109"/>
      <c r="AP69" s="1109"/>
      <c r="AQ69" s="1109"/>
      <c r="AR69" s="1109"/>
      <c r="AS69" s="1109"/>
      <c r="AT69" s="1109"/>
      <c r="AU69" s="1109"/>
      <c r="AV69" s="1109"/>
      <c r="AW69" s="1109"/>
      <c r="AX69" s="1109"/>
      <c r="AY69" s="1109"/>
      <c r="AZ69" s="1109"/>
      <c r="BA69" s="1109"/>
      <c r="BB69" s="1109"/>
      <c r="BC69" s="1109"/>
      <c r="BD69" s="1109"/>
      <c r="BE69" s="1109"/>
      <c r="BF69" s="1109"/>
      <c r="BG69" s="1109"/>
      <c r="BH69" s="1109"/>
      <c r="BI69" s="1109"/>
      <c r="BJ69" s="1109"/>
      <c r="BK69" s="1109"/>
      <c r="BL69" s="1109"/>
      <c r="BM69" s="1109"/>
      <c r="BN69" s="1109"/>
      <c r="BO69" s="1109"/>
      <c r="BP69" s="1109"/>
      <c r="BQ69" s="1109"/>
      <c r="BR69" s="1109"/>
      <c r="BS69" s="1109"/>
      <c r="BT69" s="1109"/>
      <c r="BU69" s="1109"/>
      <c r="BV69" s="1109"/>
      <c r="BW69" s="1109"/>
      <c r="BX69" s="1109"/>
      <c r="BY69" s="1109"/>
      <c r="BZ69" s="1109"/>
      <c r="CA69" s="1109"/>
      <c r="CB69" s="1109"/>
      <c r="CC69" s="1109"/>
      <c r="CD69" s="1109"/>
      <c r="CE69" s="1109"/>
      <c r="CF69" s="1109"/>
      <c r="CG69" s="1109"/>
      <c r="CH69" s="1109"/>
      <c r="CI69" s="1109"/>
      <c r="CJ69" s="1109"/>
      <c r="CK69" s="1109"/>
      <c r="CL69" s="1109"/>
      <c r="CM69" s="1109"/>
      <c r="CN69" s="1109"/>
      <c r="CO69" s="1109"/>
      <c r="CP69" s="1109"/>
      <c r="CQ69" s="1109"/>
      <c r="CR69" s="1109"/>
      <c r="CS69" s="1109"/>
      <c r="CT69" s="1109"/>
      <c r="CU69" s="1109"/>
      <c r="CV69" s="1109"/>
      <c r="CW69" s="1109"/>
      <c r="CX69" s="1109"/>
      <c r="CY69" s="1109"/>
      <c r="CZ69" s="1109"/>
      <c r="DA69" s="1109"/>
      <c r="DB69" s="1109"/>
      <c r="DC69" s="1110"/>
    </row>
    <row r="70" spans="2:107" x14ac:dyDescent="0.15">
      <c r="B70" s="80"/>
      <c r="H70" s="325"/>
      <c r="I70" s="325"/>
      <c r="J70" s="327"/>
      <c r="K70" s="327"/>
      <c r="L70" s="331"/>
      <c r="M70" s="327"/>
      <c r="N70" s="331"/>
      <c r="AN70" s="324"/>
      <c r="AO70" s="324"/>
      <c r="AP70" s="324"/>
      <c r="AZ70" s="324"/>
      <c r="BA70" s="324"/>
      <c r="BB70" s="324"/>
      <c r="BL70" s="324"/>
      <c r="BM70" s="324"/>
      <c r="BN70" s="324"/>
      <c r="BX70" s="324"/>
      <c r="BY70" s="324"/>
      <c r="BZ70" s="324"/>
      <c r="CJ70" s="324"/>
      <c r="CK70" s="324"/>
      <c r="CL70" s="324"/>
      <c r="CV70" s="324"/>
      <c r="CW70" s="324"/>
      <c r="CX70" s="324"/>
    </row>
    <row r="71" spans="2:107" x14ac:dyDescent="0.15">
      <c r="B71" s="80"/>
      <c r="G71" s="323"/>
      <c r="I71" s="326"/>
      <c r="J71" s="327"/>
      <c r="K71" s="327"/>
      <c r="L71" s="331"/>
      <c r="M71" s="327"/>
      <c r="N71" s="331"/>
      <c r="AM71" s="323"/>
      <c r="AN71" s="46" t="s">
        <v>172</v>
      </c>
    </row>
    <row r="72" spans="2:107" x14ac:dyDescent="0.15">
      <c r="B72" s="80"/>
      <c r="G72" s="1099"/>
      <c r="H72" s="1099"/>
      <c r="I72" s="1099"/>
      <c r="J72" s="1099"/>
      <c r="K72" s="328"/>
      <c r="L72" s="328"/>
      <c r="M72" s="332"/>
      <c r="N72" s="332"/>
      <c r="AN72" s="1100"/>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5"/>
      <c r="BP72" s="1101" t="s">
        <v>387</v>
      </c>
      <c r="BQ72" s="1101"/>
      <c r="BR72" s="1101"/>
      <c r="BS72" s="1101"/>
      <c r="BT72" s="1101"/>
      <c r="BU72" s="1101"/>
      <c r="BV72" s="1101"/>
      <c r="BW72" s="1101"/>
      <c r="BX72" s="1101" t="s">
        <v>351</v>
      </c>
      <c r="BY72" s="1101"/>
      <c r="BZ72" s="1101"/>
      <c r="CA72" s="1101"/>
      <c r="CB72" s="1101"/>
      <c r="CC72" s="1101"/>
      <c r="CD72" s="1101"/>
      <c r="CE72" s="1101"/>
      <c r="CF72" s="1101" t="s">
        <v>4</v>
      </c>
      <c r="CG72" s="1101"/>
      <c r="CH72" s="1101"/>
      <c r="CI72" s="1101"/>
      <c r="CJ72" s="1101"/>
      <c r="CK72" s="1101"/>
      <c r="CL72" s="1101"/>
      <c r="CM72" s="1101"/>
      <c r="CN72" s="1101" t="s">
        <v>493</v>
      </c>
      <c r="CO72" s="1101"/>
      <c r="CP72" s="1101"/>
      <c r="CQ72" s="1101"/>
      <c r="CR72" s="1101"/>
      <c r="CS72" s="1101"/>
      <c r="CT72" s="1101"/>
      <c r="CU72" s="1101"/>
      <c r="CV72" s="1101" t="s">
        <v>442</v>
      </c>
      <c r="CW72" s="1101"/>
      <c r="CX72" s="1101"/>
      <c r="CY72" s="1101"/>
      <c r="CZ72" s="1101"/>
      <c r="DA72" s="1101"/>
      <c r="DB72" s="1101"/>
      <c r="DC72" s="1101"/>
    </row>
    <row r="73" spans="2:107" x14ac:dyDescent="0.15">
      <c r="B73" s="80"/>
      <c r="G73" s="1111"/>
      <c r="H73" s="1111"/>
      <c r="I73" s="1111"/>
      <c r="J73" s="1111"/>
      <c r="K73" s="1117"/>
      <c r="L73" s="1117"/>
      <c r="M73" s="1117"/>
      <c r="N73" s="1117"/>
      <c r="AM73" s="324"/>
      <c r="AN73" s="1114" t="s">
        <v>554</v>
      </c>
      <c r="AO73" s="1114"/>
      <c r="AP73" s="1114"/>
      <c r="AQ73" s="1114"/>
      <c r="AR73" s="1114"/>
      <c r="AS73" s="1114"/>
      <c r="AT73" s="1114"/>
      <c r="AU73" s="1114"/>
      <c r="AV73" s="1114"/>
      <c r="AW73" s="1114"/>
      <c r="AX73" s="1114"/>
      <c r="AY73" s="1114"/>
      <c r="AZ73" s="1114"/>
      <c r="BA73" s="1114"/>
      <c r="BB73" s="1114" t="s">
        <v>555</v>
      </c>
      <c r="BC73" s="1114"/>
      <c r="BD73" s="1114"/>
      <c r="BE73" s="1114"/>
      <c r="BF73" s="1114"/>
      <c r="BG73" s="1114"/>
      <c r="BH73" s="1114"/>
      <c r="BI73" s="1114"/>
      <c r="BJ73" s="1114"/>
      <c r="BK73" s="1114"/>
      <c r="BL73" s="1114"/>
      <c r="BM73" s="1114"/>
      <c r="BN73" s="1114"/>
      <c r="BO73" s="1114"/>
      <c r="BP73" s="1115">
        <v>60.6</v>
      </c>
      <c r="BQ73" s="1115"/>
      <c r="BR73" s="1115"/>
      <c r="BS73" s="1115"/>
      <c r="BT73" s="1115"/>
      <c r="BU73" s="1115"/>
      <c r="BV73" s="1115"/>
      <c r="BW73" s="1115"/>
      <c r="BX73" s="1115">
        <v>37.6</v>
      </c>
      <c r="BY73" s="1115"/>
      <c r="BZ73" s="1115"/>
      <c r="CA73" s="1115"/>
      <c r="CB73" s="1115"/>
      <c r="CC73" s="1115"/>
      <c r="CD73" s="1115"/>
      <c r="CE73" s="1115"/>
      <c r="CF73" s="1115">
        <v>32.6</v>
      </c>
      <c r="CG73" s="1115"/>
      <c r="CH73" s="1115"/>
      <c r="CI73" s="1115"/>
      <c r="CJ73" s="1115"/>
      <c r="CK73" s="1115"/>
      <c r="CL73" s="1115"/>
      <c r="CM73" s="1115"/>
      <c r="CN73" s="1118">
        <v>27.6</v>
      </c>
      <c r="CO73" s="1118"/>
      <c r="CP73" s="1118"/>
      <c r="CQ73" s="1118"/>
      <c r="CR73" s="1118"/>
      <c r="CS73" s="1118"/>
      <c r="CT73" s="1118"/>
      <c r="CU73" s="1118"/>
      <c r="CV73" s="1118">
        <v>0.1</v>
      </c>
      <c r="CW73" s="1118"/>
      <c r="CX73" s="1118"/>
      <c r="CY73" s="1118"/>
      <c r="CZ73" s="1118"/>
      <c r="DA73" s="1118"/>
      <c r="DB73" s="1118"/>
      <c r="DC73" s="1118"/>
    </row>
    <row r="74" spans="2:107" x14ac:dyDescent="0.15">
      <c r="B74" s="80"/>
      <c r="G74" s="1111"/>
      <c r="H74" s="1111"/>
      <c r="I74" s="1111"/>
      <c r="J74" s="1111"/>
      <c r="K74" s="1117"/>
      <c r="L74" s="1117"/>
      <c r="M74" s="1117"/>
      <c r="N74" s="1117"/>
      <c r="AM74" s="324"/>
      <c r="AN74" s="1114"/>
      <c r="AO74" s="1114"/>
      <c r="AP74" s="1114"/>
      <c r="AQ74" s="1114"/>
      <c r="AR74" s="1114"/>
      <c r="AS74" s="1114"/>
      <c r="AT74" s="1114"/>
      <c r="AU74" s="1114"/>
      <c r="AV74" s="1114"/>
      <c r="AW74" s="1114"/>
      <c r="AX74" s="1114"/>
      <c r="AY74" s="1114"/>
      <c r="AZ74" s="1114"/>
      <c r="BA74" s="1114"/>
      <c r="BB74" s="1114"/>
      <c r="BC74" s="1114"/>
      <c r="BD74" s="1114"/>
      <c r="BE74" s="1114"/>
      <c r="BF74" s="1114"/>
      <c r="BG74" s="1114"/>
      <c r="BH74" s="1114"/>
      <c r="BI74" s="1114"/>
      <c r="BJ74" s="1114"/>
      <c r="BK74" s="1114"/>
      <c r="BL74" s="1114"/>
      <c r="BM74" s="1114"/>
      <c r="BN74" s="1114"/>
      <c r="BO74" s="1114"/>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8"/>
      <c r="CO74" s="1118"/>
      <c r="CP74" s="1118"/>
      <c r="CQ74" s="1118"/>
      <c r="CR74" s="1118"/>
      <c r="CS74" s="1118"/>
      <c r="CT74" s="1118"/>
      <c r="CU74" s="1118"/>
      <c r="CV74" s="1118"/>
      <c r="CW74" s="1118"/>
      <c r="CX74" s="1118"/>
      <c r="CY74" s="1118"/>
      <c r="CZ74" s="1118"/>
      <c r="DA74" s="1118"/>
      <c r="DB74" s="1118"/>
      <c r="DC74" s="1118"/>
    </row>
    <row r="75" spans="2:107" x14ac:dyDescent="0.15">
      <c r="B75" s="80"/>
      <c r="G75" s="1111"/>
      <c r="H75" s="1111"/>
      <c r="I75" s="1099"/>
      <c r="J75" s="1099"/>
      <c r="K75" s="1113"/>
      <c r="L75" s="1113"/>
      <c r="M75" s="1113"/>
      <c r="N75" s="1113"/>
      <c r="AM75" s="324"/>
      <c r="AN75" s="1114"/>
      <c r="AO75" s="1114"/>
      <c r="AP75" s="1114"/>
      <c r="AQ75" s="1114"/>
      <c r="AR75" s="1114"/>
      <c r="AS75" s="1114"/>
      <c r="AT75" s="1114"/>
      <c r="AU75" s="1114"/>
      <c r="AV75" s="1114"/>
      <c r="AW75" s="1114"/>
      <c r="AX75" s="1114"/>
      <c r="AY75" s="1114"/>
      <c r="AZ75" s="1114"/>
      <c r="BA75" s="1114"/>
      <c r="BB75" s="1114" t="s">
        <v>383</v>
      </c>
      <c r="BC75" s="1114"/>
      <c r="BD75" s="1114"/>
      <c r="BE75" s="1114"/>
      <c r="BF75" s="1114"/>
      <c r="BG75" s="1114"/>
      <c r="BH75" s="1114"/>
      <c r="BI75" s="1114"/>
      <c r="BJ75" s="1114"/>
      <c r="BK75" s="1114"/>
      <c r="BL75" s="1114"/>
      <c r="BM75" s="1114"/>
      <c r="BN75" s="1114"/>
      <c r="BO75" s="1114"/>
      <c r="BP75" s="1115">
        <v>6.5</v>
      </c>
      <c r="BQ75" s="1115"/>
      <c r="BR75" s="1115"/>
      <c r="BS75" s="1115"/>
      <c r="BT75" s="1115"/>
      <c r="BU75" s="1115"/>
      <c r="BV75" s="1115"/>
      <c r="BW75" s="1115"/>
      <c r="BX75" s="1115">
        <v>8.9</v>
      </c>
      <c r="BY75" s="1115"/>
      <c r="BZ75" s="1115"/>
      <c r="CA75" s="1115"/>
      <c r="CB75" s="1115"/>
      <c r="CC75" s="1115"/>
      <c r="CD75" s="1115"/>
      <c r="CE75" s="1115"/>
      <c r="CF75" s="1115">
        <v>9.9</v>
      </c>
      <c r="CG75" s="1115"/>
      <c r="CH75" s="1115"/>
      <c r="CI75" s="1115"/>
      <c r="CJ75" s="1115"/>
      <c r="CK75" s="1115"/>
      <c r="CL75" s="1115"/>
      <c r="CM75" s="1115"/>
      <c r="CN75" s="1115">
        <v>10.199999999999999</v>
      </c>
      <c r="CO75" s="1115"/>
      <c r="CP75" s="1115"/>
      <c r="CQ75" s="1115"/>
      <c r="CR75" s="1115"/>
      <c r="CS75" s="1115"/>
      <c r="CT75" s="1115"/>
      <c r="CU75" s="1115"/>
      <c r="CV75" s="1115">
        <v>10.3</v>
      </c>
      <c r="CW75" s="1115"/>
      <c r="CX75" s="1115"/>
      <c r="CY75" s="1115"/>
      <c r="CZ75" s="1115"/>
      <c r="DA75" s="1115"/>
      <c r="DB75" s="1115"/>
      <c r="DC75" s="1115"/>
    </row>
    <row r="76" spans="2:107" x14ac:dyDescent="0.15">
      <c r="B76" s="80"/>
      <c r="G76" s="1111"/>
      <c r="H76" s="1111"/>
      <c r="I76" s="1099"/>
      <c r="J76" s="1099"/>
      <c r="K76" s="1113"/>
      <c r="L76" s="1113"/>
      <c r="M76" s="1113"/>
      <c r="N76" s="1113"/>
      <c r="AM76" s="324"/>
      <c r="AN76" s="1114"/>
      <c r="AO76" s="1114"/>
      <c r="AP76" s="1114"/>
      <c r="AQ76" s="1114"/>
      <c r="AR76" s="1114"/>
      <c r="AS76" s="1114"/>
      <c r="AT76" s="1114"/>
      <c r="AU76" s="1114"/>
      <c r="AV76" s="1114"/>
      <c r="AW76" s="1114"/>
      <c r="AX76" s="1114"/>
      <c r="AY76" s="1114"/>
      <c r="AZ76" s="1114"/>
      <c r="BA76" s="1114"/>
      <c r="BB76" s="1114"/>
      <c r="BC76" s="1114"/>
      <c r="BD76" s="1114"/>
      <c r="BE76" s="1114"/>
      <c r="BF76" s="1114"/>
      <c r="BG76" s="1114"/>
      <c r="BH76" s="1114"/>
      <c r="BI76" s="1114"/>
      <c r="BJ76" s="1114"/>
      <c r="BK76" s="1114"/>
      <c r="BL76" s="1114"/>
      <c r="BM76" s="1114"/>
      <c r="BN76" s="1114"/>
      <c r="BO76" s="1114"/>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80"/>
      <c r="G77" s="1099"/>
      <c r="H77" s="1099"/>
      <c r="I77" s="1099"/>
      <c r="J77" s="1099"/>
      <c r="K77" s="1117"/>
      <c r="L77" s="1117"/>
      <c r="M77" s="1117"/>
      <c r="N77" s="1117"/>
      <c r="AN77" s="1101" t="s">
        <v>69</v>
      </c>
      <c r="AO77" s="1101"/>
      <c r="AP77" s="1101"/>
      <c r="AQ77" s="1101"/>
      <c r="AR77" s="1101"/>
      <c r="AS77" s="1101"/>
      <c r="AT77" s="1101"/>
      <c r="AU77" s="1101"/>
      <c r="AV77" s="1101"/>
      <c r="AW77" s="1101"/>
      <c r="AX77" s="1101"/>
      <c r="AY77" s="1101"/>
      <c r="AZ77" s="1101"/>
      <c r="BA77" s="1101"/>
      <c r="BB77" s="1114" t="s">
        <v>555</v>
      </c>
      <c r="BC77" s="1114"/>
      <c r="BD77" s="1114"/>
      <c r="BE77" s="1114"/>
      <c r="BF77" s="1114"/>
      <c r="BG77" s="1114"/>
      <c r="BH77" s="1114"/>
      <c r="BI77" s="1114"/>
      <c r="BJ77" s="1114"/>
      <c r="BK77" s="1114"/>
      <c r="BL77" s="1114"/>
      <c r="BM77" s="1114"/>
      <c r="BN77" s="1114"/>
      <c r="BO77" s="1114"/>
      <c r="BP77" s="1115">
        <v>23.4</v>
      </c>
      <c r="BQ77" s="1115"/>
      <c r="BR77" s="1115"/>
      <c r="BS77" s="1115"/>
      <c r="BT77" s="1115"/>
      <c r="BU77" s="1115"/>
      <c r="BV77" s="1115"/>
      <c r="BW77" s="1115"/>
      <c r="BX77" s="1115">
        <v>7.6</v>
      </c>
      <c r="BY77" s="1115"/>
      <c r="BZ77" s="1115"/>
      <c r="CA77" s="1115"/>
      <c r="CB77" s="1115"/>
      <c r="CC77" s="1115"/>
      <c r="CD77" s="1115"/>
      <c r="CE77" s="1115"/>
      <c r="CF77" s="1115">
        <v>3</v>
      </c>
      <c r="CG77" s="1115"/>
      <c r="CH77" s="1115"/>
      <c r="CI77" s="1115"/>
      <c r="CJ77" s="1115"/>
      <c r="CK77" s="1115"/>
      <c r="CL77" s="1115"/>
      <c r="CM77" s="1115"/>
      <c r="CN77" s="1115">
        <v>3.4</v>
      </c>
      <c r="CO77" s="1115"/>
      <c r="CP77" s="1115"/>
      <c r="CQ77" s="1115"/>
      <c r="CR77" s="1115"/>
      <c r="CS77" s="1115"/>
      <c r="CT77" s="1115"/>
      <c r="CU77" s="1115"/>
      <c r="CV77" s="1115">
        <v>0</v>
      </c>
      <c r="CW77" s="1115"/>
      <c r="CX77" s="1115"/>
      <c r="CY77" s="1115"/>
      <c r="CZ77" s="1115"/>
      <c r="DA77" s="1115"/>
      <c r="DB77" s="1115"/>
      <c r="DC77" s="1115"/>
    </row>
    <row r="78" spans="2:107" x14ac:dyDescent="0.15">
      <c r="B78" s="80"/>
      <c r="G78" s="1099"/>
      <c r="H78" s="1099"/>
      <c r="I78" s="1099"/>
      <c r="J78" s="1099"/>
      <c r="K78" s="1117"/>
      <c r="L78" s="1117"/>
      <c r="M78" s="1117"/>
      <c r="N78" s="1117"/>
      <c r="AN78" s="1101"/>
      <c r="AO78" s="1101"/>
      <c r="AP78" s="1101"/>
      <c r="AQ78" s="1101"/>
      <c r="AR78" s="1101"/>
      <c r="AS78" s="1101"/>
      <c r="AT78" s="1101"/>
      <c r="AU78" s="1101"/>
      <c r="AV78" s="1101"/>
      <c r="AW78" s="1101"/>
      <c r="AX78" s="1101"/>
      <c r="AY78" s="1101"/>
      <c r="AZ78" s="1101"/>
      <c r="BA78" s="1101"/>
      <c r="BB78" s="1114"/>
      <c r="BC78" s="1114"/>
      <c r="BD78" s="1114"/>
      <c r="BE78" s="1114"/>
      <c r="BF78" s="1114"/>
      <c r="BG78" s="1114"/>
      <c r="BH78" s="1114"/>
      <c r="BI78" s="1114"/>
      <c r="BJ78" s="1114"/>
      <c r="BK78" s="1114"/>
      <c r="BL78" s="1114"/>
      <c r="BM78" s="1114"/>
      <c r="BN78" s="1114"/>
      <c r="BO78" s="1114"/>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80"/>
      <c r="G79" s="1099"/>
      <c r="H79" s="1099"/>
      <c r="I79" s="1116"/>
      <c r="J79" s="1116"/>
      <c r="K79" s="1119"/>
      <c r="L79" s="1119"/>
      <c r="M79" s="1119"/>
      <c r="N79" s="1119"/>
      <c r="AN79" s="1101"/>
      <c r="AO79" s="1101"/>
      <c r="AP79" s="1101"/>
      <c r="AQ79" s="1101"/>
      <c r="AR79" s="1101"/>
      <c r="AS79" s="1101"/>
      <c r="AT79" s="1101"/>
      <c r="AU79" s="1101"/>
      <c r="AV79" s="1101"/>
      <c r="AW79" s="1101"/>
      <c r="AX79" s="1101"/>
      <c r="AY79" s="1101"/>
      <c r="AZ79" s="1101"/>
      <c r="BA79" s="1101"/>
      <c r="BB79" s="1114" t="s">
        <v>383</v>
      </c>
      <c r="BC79" s="1114"/>
      <c r="BD79" s="1114"/>
      <c r="BE79" s="1114"/>
      <c r="BF79" s="1114"/>
      <c r="BG79" s="1114"/>
      <c r="BH79" s="1114"/>
      <c r="BI79" s="1114"/>
      <c r="BJ79" s="1114"/>
      <c r="BK79" s="1114"/>
      <c r="BL79" s="1114"/>
      <c r="BM79" s="1114"/>
      <c r="BN79" s="1114"/>
      <c r="BO79" s="1114"/>
      <c r="BP79" s="1115">
        <v>8.5</v>
      </c>
      <c r="BQ79" s="1115"/>
      <c r="BR79" s="1115"/>
      <c r="BS79" s="1115"/>
      <c r="BT79" s="1115"/>
      <c r="BU79" s="1115"/>
      <c r="BV79" s="1115"/>
      <c r="BW79" s="1115"/>
      <c r="BX79" s="1115">
        <v>8.6</v>
      </c>
      <c r="BY79" s="1115"/>
      <c r="BZ79" s="1115"/>
      <c r="CA79" s="1115"/>
      <c r="CB79" s="1115"/>
      <c r="CC79" s="1115"/>
      <c r="CD79" s="1115"/>
      <c r="CE79" s="1115"/>
      <c r="CF79" s="1115">
        <v>8.8000000000000007</v>
      </c>
      <c r="CG79" s="1115"/>
      <c r="CH79" s="1115"/>
      <c r="CI79" s="1115"/>
      <c r="CJ79" s="1115"/>
      <c r="CK79" s="1115"/>
      <c r="CL79" s="1115"/>
      <c r="CM79" s="1115"/>
      <c r="CN79" s="1115">
        <v>8.8000000000000007</v>
      </c>
      <c r="CO79" s="1115"/>
      <c r="CP79" s="1115"/>
      <c r="CQ79" s="1115"/>
      <c r="CR79" s="1115"/>
      <c r="CS79" s="1115"/>
      <c r="CT79" s="1115"/>
      <c r="CU79" s="1115"/>
      <c r="CV79" s="1115">
        <v>8.3000000000000007</v>
      </c>
      <c r="CW79" s="1115"/>
      <c r="CX79" s="1115"/>
      <c r="CY79" s="1115"/>
      <c r="CZ79" s="1115"/>
      <c r="DA79" s="1115"/>
      <c r="DB79" s="1115"/>
      <c r="DC79" s="1115"/>
    </row>
    <row r="80" spans="2:107" x14ac:dyDescent="0.15">
      <c r="B80" s="80"/>
      <c r="G80" s="1099"/>
      <c r="H80" s="1099"/>
      <c r="I80" s="1116"/>
      <c r="J80" s="1116"/>
      <c r="K80" s="1119"/>
      <c r="L80" s="1119"/>
      <c r="M80" s="1119"/>
      <c r="N80" s="1119"/>
      <c r="AN80" s="1101"/>
      <c r="AO80" s="1101"/>
      <c r="AP80" s="1101"/>
      <c r="AQ80" s="1101"/>
      <c r="AR80" s="1101"/>
      <c r="AS80" s="1101"/>
      <c r="AT80" s="1101"/>
      <c r="AU80" s="1101"/>
      <c r="AV80" s="1101"/>
      <c r="AW80" s="1101"/>
      <c r="AX80" s="1101"/>
      <c r="AY80" s="1101"/>
      <c r="AZ80" s="1101"/>
      <c r="BA80" s="1101"/>
      <c r="BB80" s="1114"/>
      <c r="BC80" s="1114"/>
      <c r="BD80" s="1114"/>
      <c r="BE80" s="1114"/>
      <c r="BF80" s="1114"/>
      <c r="BG80" s="1114"/>
      <c r="BH80" s="1114"/>
      <c r="BI80" s="1114"/>
      <c r="BJ80" s="1114"/>
      <c r="BK80" s="1114"/>
      <c r="BL80" s="1114"/>
      <c r="BM80" s="1114"/>
      <c r="BN80" s="1114"/>
      <c r="BO80" s="1114"/>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80"/>
    </row>
    <row r="82" spans="2:109" ht="17.25" x14ac:dyDescent="0.15">
      <c r="B82" s="80"/>
      <c r="K82" s="330"/>
      <c r="L82" s="330"/>
      <c r="M82" s="330"/>
      <c r="N82" s="330"/>
      <c r="AQ82" s="330"/>
      <c r="AR82" s="330"/>
      <c r="AS82" s="330"/>
      <c r="AT82" s="330"/>
      <c r="BC82" s="330"/>
      <c r="BD82" s="330"/>
      <c r="BE82" s="330"/>
      <c r="BF82" s="330"/>
      <c r="BO82" s="330"/>
      <c r="BP82" s="330"/>
      <c r="BQ82" s="330"/>
      <c r="BR82" s="330"/>
      <c r="CA82" s="330"/>
      <c r="CB82" s="330"/>
      <c r="CC82" s="330"/>
      <c r="CD82" s="330"/>
      <c r="CM82" s="330"/>
      <c r="CN82" s="330"/>
      <c r="CO82" s="330"/>
      <c r="CP82" s="330"/>
      <c r="CY82" s="330"/>
      <c r="CZ82" s="330"/>
      <c r="DA82" s="330"/>
      <c r="DB82" s="330"/>
      <c r="DC82" s="330"/>
    </row>
    <row r="83" spans="2:109" x14ac:dyDescent="0.15">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6"/>
    </row>
    <row r="84" spans="2:109" x14ac:dyDescent="0.15">
      <c r="DD84" s="90"/>
      <c r="DE84" s="90"/>
    </row>
    <row r="85" spans="2:109" x14ac:dyDescent="0.15">
      <c r="DD85" s="90"/>
      <c r="DE85" s="90"/>
    </row>
  </sheetData>
  <sheetProtection algorithmName="SHA-512" hashValue="lj0uP+rOFPbNCqa1lxEs8DmvSXbmXoh/qGwOPxlWNfExOFI5y58csoS7qwcf572ohTaYaUus2/AeMi0Ksi9QJA==" saltValue="yr77j8Y2QmnlePH6zluD6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D49" zoomScaleSheetLayoutView="70"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1:34"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x14ac:dyDescent="0.15">
      <c r="S2" s="78"/>
      <c r="AH2" s="78"/>
    </row>
    <row r="3" spans="1: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x14ac:dyDescent="0.15"/>
    <row r="5" spans="1:34" x14ac:dyDescent="0.15"/>
    <row r="6" spans="1:34" x14ac:dyDescent="0.15"/>
    <row r="7" spans="1:34" x14ac:dyDescent="0.15"/>
    <row r="8" spans="1:34" x14ac:dyDescent="0.15"/>
    <row r="9" spans="1:34" x14ac:dyDescent="0.15">
      <c r="AH9" s="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108</v>
      </c>
    </row>
  </sheetData>
  <sheetProtection algorithmName="SHA-512" hashValue="VpqDEPCvcLeyfpfhb/kSvCqCqvBVQUmApXrC5a+rSyM6PFMriNdLvrtQejHfQ8NWkc8G9Agsp/xrTGTKjWPZ6Q==" saltValue="Yb4nghLbduYQFTjptoc6t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topLeftCell="E49" zoomScaleSheetLayoutView="55" workbookViewId="0">
      <selection activeCell="AF113" sqref="AF113"/>
    </sheetView>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2:34"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x14ac:dyDescent="0.15">
      <c r="S2" s="78"/>
      <c r="AH2" s="78"/>
    </row>
    <row r="3" spans="2: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x14ac:dyDescent="0.15"/>
    <row r="5" spans="2:34" x14ac:dyDescent="0.15"/>
    <row r="6" spans="2:34" x14ac:dyDescent="0.15"/>
    <row r="7" spans="2:34" x14ac:dyDescent="0.15"/>
    <row r="8" spans="2:34" x14ac:dyDescent="0.15"/>
    <row r="9" spans="2:34" x14ac:dyDescent="0.15">
      <c r="AH9" s="7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c r="AG59" s="78"/>
      <c r="AH59" s="78"/>
    </row>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108</v>
      </c>
    </row>
  </sheetData>
  <sheetProtection algorithmName="SHA-512" hashValue="RMKQzvh11VhmbYsYa/hbhtQ7hNz4Bgj1oDt9RMwwhjiFYdHRF2xcVrIm8EUeaySo6tWnpMP0Gx2IP+cJIxyg5w==" saltValue="BHcXhNET/h3BNW/R6xyVb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3" t="s">
        <v>304</v>
      </c>
      <c r="DI1" s="574"/>
      <c r="DJ1" s="574"/>
      <c r="DK1" s="574"/>
      <c r="DL1" s="574"/>
      <c r="DM1" s="574"/>
      <c r="DN1" s="575"/>
      <c r="DO1" s="1"/>
      <c r="DP1" s="573" t="s">
        <v>305</v>
      </c>
      <c r="DQ1" s="574"/>
      <c r="DR1" s="574"/>
      <c r="DS1" s="574"/>
      <c r="DT1" s="574"/>
      <c r="DU1" s="574"/>
      <c r="DV1" s="574"/>
      <c r="DW1" s="574"/>
      <c r="DX1" s="574"/>
      <c r="DY1" s="574"/>
      <c r="DZ1" s="574"/>
      <c r="EA1" s="574"/>
      <c r="EB1" s="574"/>
      <c r="EC1" s="575"/>
      <c r="ED1" s="2"/>
      <c r="EE1" s="2"/>
      <c r="EF1" s="2"/>
      <c r="EG1" s="2"/>
      <c r="EH1" s="2"/>
      <c r="EI1" s="2"/>
      <c r="EJ1" s="2"/>
      <c r="EK1" s="2"/>
      <c r="EL1" s="2"/>
      <c r="EM1" s="2"/>
    </row>
    <row r="2" spans="2:143" ht="22.5" customHeight="1" x14ac:dyDescent="0.15">
      <c r="B2" s="40" t="s">
        <v>551</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1" t="s">
        <v>122</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1" t="s">
        <v>550</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404"/>
      <c r="CD3" s="361" t="s">
        <v>307</v>
      </c>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404"/>
    </row>
    <row r="4" spans="2:143" ht="11.25" customHeight="1" x14ac:dyDescent="0.15">
      <c r="B4" s="361" t="s">
        <v>6</v>
      </c>
      <c r="C4" s="362"/>
      <c r="D4" s="362"/>
      <c r="E4" s="362"/>
      <c r="F4" s="362"/>
      <c r="G4" s="362"/>
      <c r="H4" s="362"/>
      <c r="I4" s="362"/>
      <c r="J4" s="362"/>
      <c r="K4" s="362"/>
      <c r="L4" s="362"/>
      <c r="M4" s="362"/>
      <c r="N4" s="362"/>
      <c r="O4" s="362"/>
      <c r="P4" s="362"/>
      <c r="Q4" s="404"/>
      <c r="R4" s="361" t="s">
        <v>310</v>
      </c>
      <c r="S4" s="362"/>
      <c r="T4" s="362"/>
      <c r="U4" s="362"/>
      <c r="V4" s="362"/>
      <c r="W4" s="362"/>
      <c r="X4" s="362"/>
      <c r="Y4" s="404"/>
      <c r="Z4" s="361" t="s">
        <v>313</v>
      </c>
      <c r="AA4" s="362"/>
      <c r="AB4" s="362"/>
      <c r="AC4" s="404"/>
      <c r="AD4" s="361" t="s">
        <v>549</v>
      </c>
      <c r="AE4" s="362"/>
      <c r="AF4" s="362"/>
      <c r="AG4" s="362"/>
      <c r="AH4" s="362"/>
      <c r="AI4" s="362"/>
      <c r="AJ4" s="362"/>
      <c r="AK4" s="404"/>
      <c r="AL4" s="361" t="s">
        <v>313</v>
      </c>
      <c r="AM4" s="362"/>
      <c r="AN4" s="362"/>
      <c r="AO4" s="404"/>
      <c r="AP4" s="576" t="s">
        <v>316</v>
      </c>
      <c r="AQ4" s="576"/>
      <c r="AR4" s="576"/>
      <c r="AS4" s="576"/>
      <c r="AT4" s="576"/>
      <c r="AU4" s="576"/>
      <c r="AV4" s="576"/>
      <c r="AW4" s="576"/>
      <c r="AX4" s="576"/>
      <c r="AY4" s="576"/>
      <c r="AZ4" s="576"/>
      <c r="BA4" s="576"/>
      <c r="BB4" s="576"/>
      <c r="BC4" s="576"/>
      <c r="BD4" s="576"/>
      <c r="BE4" s="576"/>
      <c r="BF4" s="576"/>
      <c r="BG4" s="576" t="s">
        <v>167</v>
      </c>
      <c r="BH4" s="576"/>
      <c r="BI4" s="576"/>
      <c r="BJ4" s="576"/>
      <c r="BK4" s="576"/>
      <c r="BL4" s="576"/>
      <c r="BM4" s="576"/>
      <c r="BN4" s="576"/>
      <c r="BO4" s="576" t="s">
        <v>313</v>
      </c>
      <c r="BP4" s="576"/>
      <c r="BQ4" s="576"/>
      <c r="BR4" s="576"/>
      <c r="BS4" s="576" t="s">
        <v>548</v>
      </c>
      <c r="BT4" s="576"/>
      <c r="BU4" s="576"/>
      <c r="BV4" s="576"/>
      <c r="BW4" s="576"/>
      <c r="BX4" s="576"/>
      <c r="BY4" s="576"/>
      <c r="BZ4" s="576"/>
      <c r="CA4" s="576"/>
      <c r="CB4" s="576"/>
      <c r="CD4" s="361" t="s">
        <v>547</v>
      </c>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404"/>
    </row>
    <row r="5" spans="2:143" ht="11.25" customHeight="1" x14ac:dyDescent="0.15">
      <c r="B5" s="577" t="s">
        <v>312</v>
      </c>
      <c r="C5" s="578"/>
      <c r="D5" s="578"/>
      <c r="E5" s="578"/>
      <c r="F5" s="578"/>
      <c r="G5" s="578"/>
      <c r="H5" s="578"/>
      <c r="I5" s="578"/>
      <c r="J5" s="578"/>
      <c r="K5" s="578"/>
      <c r="L5" s="578"/>
      <c r="M5" s="578"/>
      <c r="N5" s="578"/>
      <c r="O5" s="578"/>
      <c r="P5" s="578"/>
      <c r="Q5" s="579"/>
      <c r="R5" s="580">
        <v>595359</v>
      </c>
      <c r="S5" s="581"/>
      <c r="T5" s="581"/>
      <c r="U5" s="581"/>
      <c r="V5" s="581"/>
      <c r="W5" s="581"/>
      <c r="X5" s="581"/>
      <c r="Y5" s="582"/>
      <c r="Z5" s="583">
        <v>13.5</v>
      </c>
      <c r="AA5" s="583"/>
      <c r="AB5" s="583"/>
      <c r="AC5" s="583"/>
      <c r="AD5" s="584">
        <v>595359</v>
      </c>
      <c r="AE5" s="584"/>
      <c r="AF5" s="584"/>
      <c r="AG5" s="584"/>
      <c r="AH5" s="584"/>
      <c r="AI5" s="584"/>
      <c r="AJ5" s="584"/>
      <c r="AK5" s="584"/>
      <c r="AL5" s="585">
        <v>23.7</v>
      </c>
      <c r="AM5" s="586"/>
      <c r="AN5" s="586"/>
      <c r="AO5" s="587"/>
      <c r="AP5" s="577" t="s">
        <v>318</v>
      </c>
      <c r="AQ5" s="578"/>
      <c r="AR5" s="578"/>
      <c r="AS5" s="578"/>
      <c r="AT5" s="578"/>
      <c r="AU5" s="578"/>
      <c r="AV5" s="578"/>
      <c r="AW5" s="578"/>
      <c r="AX5" s="578"/>
      <c r="AY5" s="578"/>
      <c r="AZ5" s="578"/>
      <c r="BA5" s="578"/>
      <c r="BB5" s="578"/>
      <c r="BC5" s="578"/>
      <c r="BD5" s="578"/>
      <c r="BE5" s="578"/>
      <c r="BF5" s="579"/>
      <c r="BG5" s="588">
        <v>595359</v>
      </c>
      <c r="BH5" s="367"/>
      <c r="BI5" s="367"/>
      <c r="BJ5" s="367"/>
      <c r="BK5" s="367"/>
      <c r="BL5" s="367"/>
      <c r="BM5" s="367"/>
      <c r="BN5" s="589"/>
      <c r="BO5" s="590">
        <v>100</v>
      </c>
      <c r="BP5" s="590"/>
      <c r="BQ5" s="590"/>
      <c r="BR5" s="590"/>
      <c r="BS5" s="591" t="s">
        <v>206</v>
      </c>
      <c r="BT5" s="591"/>
      <c r="BU5" s="591"/>
      <c r="BV5" s="591"/>
      <c r="BW5" s="591"/>
      <c r="BX5" s="591"/>
      <c r="BY5" s="591"/>
      <c r="BZ5" s="591"/>
      <c r="CA5" s="591"/>
      <c r="CB5" s="592"/>
      <c r="CD5" s="361" t="s">
        <v>316</v>
      </c>
      <c r="CE5" s="362"/>
      <c r="CF5" s="362"/>
      <c r="CG5" s="362"/>
      <c r="CH5" s="362"/>
      <c r="CI5" s="362"/>
      <c r="CJ5" s="362"/>
      <c r="CK5" s="362"/>
      <c r="CL5" s="362"/>
      <c r="CM5" s="362"/>
      <c r="CN5" s="362"/>
      <c r="CO5" s="362"/>
      <c r="CP5" s="362"/>
      <c r="CQ5" s="404"/>
      <c r="CR5" s="361" t="s">
        <v>546</v>
      </c>
      <c r="CS5" s="362"/>
      <c r="CT5" s="362"/>
      <c r="CU5" s="362"/>
      <c r="CV5" s="362"/>
      <c r="CW5" s="362"/>
      <c r="CX5" s="362"/>
      <c r="CY5" s="404"/>
      <c r="CZ5" s="361" t="s">
        <v>313</v>
      </c>
      <c r="DA5" s="362"/>
      <c r="DB5" s="362"/>
      <c r="DC5" s="404"/>
      <c r="DD5" s="361" t="s">
        <v>321</v>
      </c>
      <c r="DE5" s="362"/>
      <c r="DF5" s="362"/>
      <c r="DG5" s="362"/>
      <c r="DH5" s="362"/>
      <c r="DI5" s="362"/>
      <c r="DJ5" s="362"/>
      <c r="DK5" s="362"/>
      <c r="DL5" s="362"/>
      <c r="DM5" s="362"/>
      <c r="DN5" s="362"/>
      <c r="DO5" s="362"/>
      <c r="DP5" s="404"/>
      <c r="DQ5" s="361" t="s">
        <v>545</v>
      </c>
      <c r="DR5" s="362"/>
      <c r="DS5" s="362"/>
      <c r="DT5" s="362"/>
      <c r="DU5" s="362"/>
      <c r="DV5" s="362"/>
      <c r="DW5" s="362"/>
      <c r="DX5" s="362"/>
      <c r="DY5" s="362"/>
      <c r="DZ5" s="362"/>
      <c r="EA5" s="362"/>
      <c r="EB5" s="362"/>
      <c r="EC5" s="404"/>
    </row>
    <row r="6" spans="2:143" ht="11.25" customHeight="1" x14ac:dyDescent="0.15">
      <c r="B6" s="593" t="s">
        <v>544</v>
      </c>
      <c r="C6" s="482"/>
      <c r="D6" s="482"/>
      <c r="E6" s="482"/>
      <c r="F6" s="482"/>
      <c r="G6" s="482"/>
      <c r="H6" s="482"/>
      <c r="I6" s="482"/>
      <c r="J6" s="482"/>
      <c r="K6" s="482"/>
      <c r="L6" s="482"/>
      <c r="M6" s="482"/>
      <c r="N6" s="482"/>
      <c r="O6" s="482"/>
      <c r="P6" s="482"/>
      <c r="Q6" s="594"/>
      <c r="R6" s="588">
        <v>21968</v>
      </c>
      <c r="S6" s="367"/>
      <c r="T6" s="367"/>
      <c r="U6" s="367"/>
      <c r="V6" s="367"/>
      <c r="W6" s="367"/>
      <c r="X6" s="367"/>
      <c r="Y6" s="589"/>
      <c r="Z6" s="590">
        <v>0.5</v>
      </c>
      <c r="AA6" s="590"/>
      <c r="AB6" s="590"/>
      <c r="AC6" s="590"/>
      <c r="AD6" s="591">
        <v>21968</v>
      </c>
      <c r="AE6" s="591"/>
      <c r="AF6" s="591"/>
      <c r="AG6" s="591"/>
      <c r="AH6" s="591"/>
      <c r="AI6" s="591"/>
      <c r="AJ6" s="591"/>
      <c r="AK6" s="591"/>
      <c r="AL6" s="595">
        <v>0.9</v>
      </c>
      <c r="AM6" s="373"/>
      <c r="AN6" s="373"/>
      <c r="AO6" s="596"/>
      <c r="AP6" s="593" t="s">
        <v>112</v>
      </c>
      <c r="AQ6" s="482"/>
      <c r="AR6" s="482"/>
      <c r="AS6" s="482"/>
      <c r="AT6" s="482"/>
      <c r="AU6" s="482"/>
      <c r="AV6" s="482"/>
      <c r="AW6" s="482"/>
      <c r="AX6" s="482"/>
      <c r="AY6" s="482"/>
      <c r="AZ6" s="482"/>
      <c r="BA6" s="482"/>
      <c r="BB6" s="482"/>
      <c r="BC6" s="482"/>
      <c r="BD6" s="482"/>
      <c r="BE6" s="482"/>
      <c r="BF6" s="594"/>
      <c r="BG6" s="588">
        <v>595359</v>
      </c>
      <c r="BH6" s="367"/>
      <c r="BI6" s="367"/>
      <c r="BJ6" s="367"/>
      <c r="BK6" s="367"/>
      <c r="BL6" s="367"/>
      <c r="BM6" s="367"/>
      <c r="BN6" s="589"/>
      <c r="BO6" s="590">
        <v>100</v>
      </c>
      <c r="BP6" s="590"/>
      <c r="BQ6" s="590"/>
      <c r="BR6" s="590"/>
      <c r="BS6" s="591" t="s">
        <v>206</v>
      </c>
      <c r="BT6" s="591"/>
      <c r="BU6" s="591"/>
      <c r="BV6" s="591"/>
      <c r="BW6" s="591"/>
      <c r="BX6" s="591"/>
      <c r="BY6" s="591"/>
      <c r="BZ6" s="591"/>
      <c r="CA6" s="591"/>
      <c r="CB6" s="592"/>
      <c r="CD6" s="577" t="s">
        <v>323</v>
      </c>
      <c r="CE6" s="578"/>
      <c r="CF6" s="578"/>
      <c r="CG6" s="578"/>
      <c r="CH6" s="578"/>
      <c r="CI6" s="578"/>
      <c r="CJ6" s="578"/>
      <c r="CK6" s="578"/>
      <c r="CL6" s="578"/>
      <c r="CM6" s="578"/>
      <c r="CN6" s="578"/>
      <c r="CO6" s="578"/>
      <c r="CP6" s="578"/>
      <c r="CQ6" s="579"/>
      <c r="CR6" s="588">
        <v>61872</v>
      </c>
      <c r="CS6" s="367"/>
      <c r="CT6" s="367"/>
      <c r="CU6" s="367"/>
      <c r="CV6" s="367"/>
      <c r="CW6" s="367"/>
      <c r="CX6" s="367"/>
      <c r="CY6" s="589"/>
      <c r="CZ6" s="585">
        <v>1.5</v>
      </c>
      <c r="DA6" s="586"/>
      <c r="DB6" s="586"/>
      <c r="DC6" s="597"/>
      <c r="DD6" s="598" t="s">
        <v>206</v>
      </c>
      <c r="DE6" s="367"/>
      <c r="DF6" s="367"/>
      <c r="DG6" s="367"/>
      <c r="DH6" s="367"/>
      <c r="DI6" s="367"/>
      <c r="DJ6" s="367"/>
      <c r="DK6" s="367"/>
      <c r="DL6" s="367"/>
      <c r="DM6" s="367"/>
      <c r="DN6" s="367"/>
      <c r="DO6" s="367"/>
      <c r="DP6" s="589"/>
      <c r="DQ6" s="598">
        <v>61872</v>
      </c>
      <c r="DR6" s="367"/>
      <c r="DS6" s="367"/>
      <c r="DT6" s="367"/>
      <c r="DU6" s="367"/>
      <c r="DV6" s="367"/>
      <c r="DW6" s="367"/>
      <c r="DX6" s="367"/>
      <c r="DY6" s="367"/>
      <c r="DZ6" s="367"/>
      <c r="EA6" s="367"/>
      <c r="EB6" s="367"/>
      <c r="EC6" s="599"/>
    </row>
    <row r="7" spans="2:143" ht="11.25" customHeight="1" x14ac:dyDescent="0.15">
      <c r="B7" s="593" t="s">
        <v>46</v>
      </c>
      <c r="C7" s="482"/>
      <c r="D7" s="482"/>
      <c r="E7" s="482"/>
      <c r="F7" s="482"/>
      <c r="G7" s="482"/>
      <c r="H7" s="482"/>
      <c r="I7" s="482"/>
      <c r="J7" s="482"/>
      <c r="K7" s="482"/>
      <c r="L7" s="482"/>
      <c r="M7" s="482"/>
      <c r="N7" s="482"/>
      <c r="O7" s="482"/>
      <c r="P7" s="482"/>
      <c r="Q7" s="594"/>
      <c r="R7" s="588">
        <v>669</v>
      </c>
      <c r="S7" s="367"/>
      <c r="T7" s="367"/>
      <c r="U7" s="367"/>
      <c r="V7" s="367"/>
      <c r="W7" s="367"/>
      <c r="X7" s="367"/>
      <c r="Y7" s="589"/>
      <c r="Z7" s="590">
        <v>0</v>
      </c>
      <c r="AA7" s="590"/>
      <c r="AB7" s="590"/>
      <c r="AC7" s="590"/>
      <c r="AD7" s="591">
        <v>669</v>
      </c>
      <c r="AE7" s="591"/>
      <c r="AF7" s="591"/>
      <c r="AG7" s="591"/>
      <c r="AH7" s="591"/>
      <c r="AI7" s="591"/>
      <c r="AJ7" s="591"/>
      <c r="AK7" s="591"/>
      <c r="AL7" s="595">
        <v>0</v>
      </c>
      <c r="AM7" s="373"/>
      <c r="AN7" s="373"/>
      <c r="AO7" s="596"/>
      <c r="AP7" s="593" t="s">
        <v>324</v>
      </c>
      <c r="AQ7" s="482"/>
      <c r="AR7" s="482"/>
      <c r="AS7" s="482"/>
      <c r="AT7" s="482"/>
      <c r="AU7" s="482"/>
      <c r="AV7" s="482"/>
      <c r="AW7" s="482"/>
      <c r="AX7" s="482"/>
      <c r="AY7" s="482"/>
      <c r="AZ7" s="482"/>
      <c r="BA7" s="482"/>
      <c r="BB7" s="482"/>
      <c r="BC7" s="482"/>
      <c r="BD7" s="482"/>
      <c r="BE7" s="482"/>
      <c r="BF7" s="594"/>
      <c r="BG7" s="588">
        <v>300791</v>
      </c>
      <c r="BH7" s="367"/>
      <c r="BI7" s="367"/>
      <c r="BJ7" s="367"/>
      <c r="BK7" s="367"/>
      <c r="BL7" s="367"/>
      <c r="BM7" s="367"/>
      <c r="BN7" s="589"/>
      <c r="BO7" s="590">
        <v>50.5</v>
      </c>
      <c r="BP7" s="590"/>
      <c r="BQ7" s="590"/>
      <c r="BR7" s="590"/>
      <c r="BS7" s="591" t="s">
        <v>206</v>
      </c>
      <c r="BT7" s="591"/>
      <c r="BU7" s="591"/>
      <c r="BV7" s="591"/>
      <c r="BW7" s="591"/>
      <c r="BX7" s="591"/>
      <c r="BY7" s="591"/>
      <c r="BZ7" s="591"/>
      <c r="CA7" s="591"/>
      <c r="CB7" s="592"/>
      <c r="CD7" s="593" t="s">
        <v>328</v>
      </c>
      <c r="CE7" s="482"/>
      <c r="CF7" s="482"/>
      <c r="CG7" s="482"/>
      <c r="CH7" s="482"/>
      <c r="CI7" s="482"/>
      <c r="CJ7" s="482"/>
      <c r="CK7" s="482"/>
      <c r="CL7" s="482"/>
      <c r="CM7" s="482"/>
      <c r="CN7" s="482"/>
      <c r="CO7" s="482"/>
      <c r="CP7" s="482"/>
      <c r="CQ7" s="594"/>
      <c r="CR7" s="588">
        <v>1086836</v>
      </c>
      <c r="CS7" s="367"/>
      <c r="CT7" s="367"/>
      <c r="CU7" s="367"/>
      <c r="CV7" s="367"/>
      <c r="CW7" s="367"/>
      <c r="CX7" s="367"/>
      <c r="CY7" s="589"/>
      <c r="CZ7" s="590">
        <v>26.1</v>
      </c>
      <c r="DA7" s="590"/>
      <c r="DB7" s="590"/>
      <c r="DC7" s="590"/>
      <c r="DD7" s="598">
        <v>140600</v>
      </c>
      <c r="DE7" s="367"/>
      <c r="DF7" s="367"/>
      <c r="DG7" s="367"/>
      <c r="DH7" s="367"/>
      <c r="DI7" s="367"/>
      <c r="DJ7" s="367"/>
      <c r="DK7" s="367"/>
      <c r="DL7" s="367"/>
      <c r="DM7" s="367"/>
      <c r="DN7" s="367"/>
      <c r="DO7" s="367"/>
      <c r="DP7" s="589"/>
      <c r="DQ7" s="598">
        <v>842808</v>
      </c>
      <c r="DR7" s="367"/>
      <c r="DS7" s="367"/>
      <c r="DT7" s="367"/>
      <c r="DU7" s="367"/>
      <c r="DV7" s="367"/>
      <c r="DW7" s="367"/>
      <c r="DX7" s="367"/>
      <c r="DY7" s="367"/>
      <c r="DZ7" s="367"/>
      <c r="EA7" s="367"/>
      <c r="EB7" s="367"/>
      <c r="EC7" s="599"/>
    </row>
    <row r="8" spans="2:143" ht="11.25" customHeight="1" x14ac:dyDescent="0.15">
      <c r="B8" s="593" t="s">
        <v>329</v>
      </c>
      <c r="C8" s="482"/>
      <c r="D8" s="482"/>
      <c r="E8" s="482"/>
      <c r="F8" s="482"/>
      <c r="G8" s="482"/>
      <c r="H8" s="482"/>
      <c r="I8" s="482"/>
      <c r="J8" s="482"/>
      <c r="K8" s="482"/>
      <c r="L8" s="482"/>
      <c r="M8" s="482"/>
      <c r="N8" s="482"/>
      <c r="O8" s="482"/>
      <c r="P8" s="482"/>
      <c r="Q8" s="594"/>
      <c r="R8" s="588">
        <v>8927</v>
      </c>
      <c r="S8" s="367"/>
      <c r="T8" s="367"/>
      <c r="U8" s="367"/>
      <c r="V8" s="367"/>
      <c r="W8" s="367"/>
      <c r="X8" s="367"/>
      <c r="Y8" s="589"/>
      <c r="Z8" s="590">
        <v>0.2</v>
      </c>
      <c r="AA8" s="590"/>
      <c r="AB8" s="590"/>
      <c r="AC8" s="590"/>
      <c r="AD8" s="591">
        <v>8927</v>
      </c>
      <c r="AE8" s="591"/>
      <c r="AF8" s="591"/>
      <c r="AG8" s="591"/>
      <c r="AH8" s="591"/>
      <c r="AI8" s="591"/>
      <c r="AJ8" s="591"/>
      <c r="AK8" s="591"/>
      <c r="AL8" s="595">
        <v>0.4</v>
      </c>
      <c r="AM8" s="373"/>
      <c r="AN8" s="373"/>
      <c r="AO8" s="596"/>
      <c r="AP8" s="593" t="s">
        <v>127</v>
      </c>
      <c r="AQ8" s="482"/>
      <c r="AR8" s="482"/>
      <c r="AS8" s="482"/>
      <c r="AT8" s="482"/>
      <c r="AU8" s="482"/>
      <c r="AV8" s="482"/>
      <c r="AW8" s="482"/>
      <c r="AX8" s="482"/>
      <c r="AY8" s="482"/>
      <c r="AZ8" s="482"/>
      <c r="BA8" s="482"/>
      <c r="BB8" s="482"/>
      <c r="BC8" s="482"/>
      <c r="BD8" s="482"/>
      <c r="BE8" s="482"/>
      <c r="BF8" s="594"/>
      <c r="BG8" s="588">
        <v>11120</v>
      </c>
      <c r="BH8" s="367"/>
      <c r="BI8" s="367"/>
      <c r="BJ8" s="367"/>
      <c r="BK8" s="367"/>
      <c r="BL8" s="367"/>
      <c r="BM8" s="367"/>
      <c r="BN8" s="589"/>
      <c r="BO8" s="590">
        <v>1.9</v>
      </c>
      <c r="BP8" s="590"/>
      <c r="BQ8" s="590"/>
      <c r="BR8" s="590"/>
      <c r="BS8" s="591" t="s">
        <v>206</v>
      </c>
      <c r="BT8" s="591"/>
      <c r="BU8" s="591"/>
      <c r="BV8" s="591"/>
      <c r="BW8" s="591"/>
      <c r="BX8" s="591"/>
      <c r="BY8" s="591"/>
      <c r="BZ8" s="591"/>
      <c r="CA8" s="591"/>
      <c r="CB8" s="592"/>
      <c r="CD8" s="593" t="s">
        <v>331</v>
      </c>
      <c r="CE8" s="482"/>
      <c r="CF8" s="482"/>
      <c r="CG8" s="482"/>
      <c r="CH8" s="482"/>
      <c r="CI8" s="482"/>
      <c r="CJ8" s="482"/>
      <c r="CK8" s="482"/>
      <c r="CL8" s="482"/>
      <c r="CM8" s="482"/>
      <c r="CN8" s="482"/>
      <c r="CO8" s="482"/>
      <c r="CP8" s="482"/>
      <c r="CQ8" s="594"/>
      <c r="CR8" s="588">
        <v>1255424</v>
      </c>
      <c r="CS8" s="367"/>
      <c r="CT8" s="367"/>
      <c r="CU8" s="367"/>
      <c r="CV8" s="367"/>
      <c r="CW8" s="367"/>
      <c r="CX8" s="367"/>
      <c r="CY8" s="589"/>
      <c r="CZ8" s="590">
        <v>30.1</v>
      </c>
      <c r="DA8" s="590"/>
      <c r="DB8" s="590"/>
      <c r="DC8" s="590"/>
      <c r="DD8" s="598">
        <v>13542</v>
      </c>
      <c r="DE8" s="367"/>
      <c r="DF8" s="367"/>
      <c r="DG8" s="367"/>
      <c r="DH8" s="367"/>
      <c r="DI8" s="367"/>
      <c r="DJ8" s="367"/>
      <c r="DK8" s="367"/>
      <c r="DL8" s="367"/>
      <c r="DM8" s="367"/>
      <c r="DN8" s="367"/>
      <c r="DO8" s="367"/>
      <c r="DP8" s="589"/>
      <c r="DQ8" s="598">
        <v>709881</v>
      </c>
      <c r="DR8" s="367"/>
      <c r="DS8" s="367"/>
      <c r="DT8" s="367"/>
      <c r="DU8" s="367"/>
      <c r="DV8" s="367"/>
      <c r="DW8" s="367"/>
      <c r="DX8" s="367"/>
      <c r="DY8" s="367"/>
      <c r="DZ8" s="367"/>
      <c r="EA8" s="367"/>
      <c r="EB8" s="367"/>
      <c r="EC8" s="599"/>
    </row>
    <row r="9" spans="2:143" ht="11.25" customHeight="1" x14ac:dyDescent="0.15">
      <c r="B9" s="593" t="s">
        <v>543</v>
      </c>
      <c r="C9" s="482"/>
      <c r="D9" s="482"/>
      <c r="E9" s="482"/>
      <c r="F9" s="482"/>
      <c r="G9" s="482"/>
      <c r="H9" s="482"/>
      <c r="I9" s="482"/>
      <c r="J9" s="482"/>
      <c r="K9" s="482"/>
      <c r="L9" s="482"/>
      <c r="M9" s="482"/>
      <c r="N9" s="482"/>
      <c r="O9" s="482"/>
      <c r="P9" s="482"/>
      <c r="Q9" s="594"/>
      <c r="R9" s="588">
        <v>10095</v>
      </c>
      <c r="S9" s="367"/>
      <c r="T9" s="367"/>
      <c r="U9" s="367"/>
      <c r="V9" s="367"/>
      <c r="W9" s="367"/>
      <c r="X9" s="367"/>
      <c r="Y9" s="589"/>
      <c r="Z9" s="590">
        <v>0.2</v>
      </c>
      <c r="AA9" s="590"/>
      <c r="AB9" s="590"/>
      <c r="AC9" s="590"/>
      <c r="AD9" s="591">
        <v>10095</v>
      </c>
      <c r="AE9" s="591"/>
      <c r="AF9" s="591"/>
      <c r="AG9" s="591"/>
      <c r="AH9" s="591"/>
      <c r="AI9" s="591"/>
      <c r="AJ9" s="591"/>
      <c r="AK9" s="591"/>
      <c r="AL9" s="595">
        <v>0.4</v>
      </c>
      <c r="AM9" s="373"/>
      <c r="AN9" s="373"/>
      <c r="AO9" s="596"/>
      <c r="AP9" s="593" t="s">
        <v>332</v>
      </c>
      <c r="AQ9" s="482"/>
      <c r="AR9" s="482"/>
      <c r="AS9" s="482"/>
      <c r="AT9" s="482"/>
      <c r="AU9" s="482"/>
      <c r="AV9" s="482"/>
      <c r="AW9" s="482"/>
      <c r="AX9" s="482"/>
      <c r="AY9" s="482"/>
      <c r="AZ9" s="482"/>
      <c r="BA9" s="482"/>
      <c r="BB9" s="482"/>
      <c r="BC9" s="482"/>
      <c r="BD9" s="482"/>
      <c r="BE9" s="482"/>
      <c r="BF9" s="594"/>
      <c r="BG9" s="588">
        <v>271711</v>
      </c>
      <c r="BH9" s="367"/>
      <c r="BI9" s="367"/>
      <c r="BJ9" s="367"/>
      <c r="BK9" s="367"/>
      <c r="BL9" s="367"/>
      <c r="BM9" s="367"/>
      <c r="BN9" s="589"/>
      <c r="BO9" s="590">
        <v>45.6</v>
      </c>
      <c r="BP9" s="590"/>
      <c r="BQ9" s="590"/>
      <c r="BR9" s="590"/>
      <c r="BS9" s="591" t="s">
        <v>206</v>
      </c>
      <c r="BT9" s="591"/>
      <c r="BU9" s="591"/>
      <c r="BV9" s="591"/>
      <c r="BW9" s="591"/>
      <c r="BX9" s="591"/>
      <c r="BY9" s="591"/>
      <c r="BZ9" s="591"/>
      <c r="CA9" s="591"/>
      <c r="CB9" s="592"/>
      <c r="CD9" s="593" t="s">
        <v>336</v>
      </c>
      <c r="CE9" s="482"/>
      <c r="CF9" s="482"/>
      <c r="CG9" s="482"/>
      <c r="CH9" s="482"/>
      <c r="CI9" s="482"/>
      <c r="CJ9" s="482"/>
      <c r="CK9" s="482"/>
      <c r="CL9" s="482"/>
      <c r="CM9" s="482"/>
      <c r="CN9" s="482"/>
      <c r="CO9" s="482"/>
      <c r="CP9" s="482"/>
      <c r="CQ9" s="594"/>
      <c r="CR9" s="588">
        <v>287676</v>
      </c>
      <c r="CS9" s="367"/>
      <c r="CT9" s="367"/>
      <c r="CU9" s="367"/>
      <c r="CV9" s="367"/>
      <c r="CW9" s="367"/>
      <c r="CX9" s="367"/>
      <c r="CY9" s="589"/>
      <c r="CZ9" s="590">
        <v>6.9</v>
      </c>
      <c r="DA9" s="590"/>
      <c r="DB9" s="590"/>
      <c r="DC9" s="590"/>
      <c r="DD9" s="598" t="s">
        <v>206</v>
      </c>
      <c r="DE9" s="367"/>
      <c r="DF9" s="367"/>
      <c r="DG9" s="367"/>
      <c r="DH9" s="367"/>
      <c r="DI9" s="367"/>
      <c r="DJ9" s="367"/>
      <c r="DK9" s="367"/>
      <c r="DL9" s="367"/>
      <c r="DM9" s="367"/>
      <c r="DN9" s="367"/>
      <c r="DO9" s="367"/>
      <c r="DP9" s="589"/>
      <c r="DQ9" s="598">
        <v>196419</v>
      </c>
      <c r="DR9" s="367"/>
      <c r="DS9" s="367"/>
      <c r="DT9" s="367"/>
      <c r="DU9" s="367"/>
      <c r="DV9" s="367"/>
      <c r="DW9" s="367"/>
      <c r="DX9" s="367"/>
      <c r="DY9" s="367"/>
      <c r="DZ9" s="367"/>
      <c r="EA9" s="367"/>
      <c r="EB9" s="367"/>
      <c r="EC9" s="599"/>
    </row>
    <row r="10" spans="2:143" ht="11.25" customHeight="1" x14ac:dyDescent="0.15">
      <c r="B10" s="593" t="s">
        <v>134</v>
      </c>
      <c r="C10" s="482"/>
      <c r="D10" s="482"/>
      <c r="E10" s="482"/>
      <c r="F10" s="482"/>
      <c r="G10" s="482"/>
      <c r="H10" s="482"/>
      <c r="I10" s="482"/>
      <c r="J10" s="482"/>
      <c r="K10" s="482"/>
      <c r="L10" s="482"/>
      <c r="M10" s="482"/>
      <c r="N10" s="482"/>
      <c r="O10" s="482"/>
      <c r="P10" s="482"/>
      <c r="Q10" s="594"/>
      <c r="R10" s="588" t="s">
        <v>206</v>
      </c>
      <c r="S10" s="367"/>
      <c r="T10" s="367"/>
      <c r="U10" s="367"/>
      <c r="V10" s="367"/>
      <c r="W10" s="367"/>
      <c r="X10" s="367"/>
      <c r="Y10" s="589"/>
      <c r="Z10" s="590" t="s">
        <v>206</v>
      </c>
      <c r="AA10" s="590"/>
      <c r="AB10" s="590"/>
      <c r="AC10" s="590"/>
      <c r="AD10" s="591" t="s">
        <v>206</v>
      </c>
      <c r="AE10" s="591"/>
      <c r="AF10" s="591"/>
      <c r="AG10" s="591"/>
      <c r="AH10" s="591"/>
      <c r="AI10" s="591"/>
      <c r="AJ10" s="591"/>
      <c r="AK10" s="591"/>
      <c r="AL10" s="595" t="s">
        <v>206</v>
      </c>
      <c r="AM10" s="373"/>
      <c r="AN10" s="373"/>
      <c r="AO10" s="596"/>
      <c r="AP10" s="593" t="s">
        <v>196</v>
      </c>
      <c r="AQ10" s="482"/>
      <c r="AR10" s="482"/>
      <c r="AS10" s="482"/>
      <c r="AT10" s="482"/>
      <c r="AU10" s="482"/>
      <c r="AV10" s="482"/>
      <c r="AW10" s="482"/>
      <c r="AX10" s="482"/>
      <c r="AY10" s="482"/>
      <c r="AZ10" s="482"/>
      <c r="BA10" s="482"/>
      <c r="BB10" s="482"/>
      <c r="BC10" s="482"/>
      <c r="BD10" s="482"/>
      <c r="BE10" s="482"/>
      <c r="BF10" s="594"/>
      <c r="BG10" s="588">
        <v>7922</v>
      </c>
      <c r="BH10" s="367"/>
      <c r="BI10" s="367"/>
      <c r="BJ10" s="367"/>
      <c r="BK10" s="367"/>
      <c r="BL10" s="367"/>
      <c r="BM10" s="367"/>
      <c r="BN10" s="589"/>
      <c r="BO10" s="590">
        <v>1.3</v>
      </c>
      <c r="BP10" s="590"/>
      <c r="BQ10" s="590"/>
      <c r="BR10" s="590"/>
      <c r="BS10" s="591" t="s">
        <v>206</v>
      </c>
      <c r="BT10" s="591"/>
      <c r="BU10" s="591"/>
      <c r="BV10" s="591"/>
      <c r="BW10" s="591"/>
      <c r="BX10" s="591"/>
      <c r="BY10" s="591"/>
      <c r="BZ10" s="591"/>
      <c r="CA10" s="591"/>
      <c r="CB10" s="592"/>
      <c r="CD10" s="593" t="s">
        <v>47</v>
      </c>
      <c r="CE10" s="482"/>
      <c r="CF10" s="482"/>
      <c r="CG10" s="482"/>
      <c r="CH10" s="482"/>
      <c r="CI10" s="482"/>
      <c r="CJ10" s="482"/>
      <c r="CK10" s="482"/>
      <c r="CL10" s="482"/>
      <c r="CM10" s="482"/>
      <c r="CN10" s="482"/>
      <c r="CO10" s="482"/>
      <c r="CP10" s="482"/>
      <c r="CQ10" s="594"/>
      <c r="CR10" s="588" t="s">
        <v>206</v>
      </c>
      <c r="CS10" s="367"/>
      <c r="CT10" s="367"/>
      <c r="CU10" s="367"/>
      <c r="CV10" s="367"/>
      <c r="CW10" s="367"/>
      <c r="CX10" s="367"/>
      <c r="CY10" s="589"/>
      <c r="CZ10" s="590" t="s">
        <v>206</v>
      </c>
      <c r="DA10" s="590"/>
      <c r="DB10" s="590"/>
      <c r="DC10" s="590"/>
      <c r="DD10" s="598" t="s">
        <v>206</v>
      </c>
      <c r="DE10" s="367"/>
      <c r="DF10" s="367"/>
      <c r="DG10" s="367"/>
      <c r="DH10" s="367"/>
      <c r="DI10" s="367"/>
      <c r="DJ10" s="367"/>
      <c r="DK10" s="367"/>
      <c r="DL10" s="367"/>
      <c r="DM10" s="367"/>
      <c r="DN10" s="367"/>
      <c r="DO10" s="367"/>
      <c r="DP10" s="589"/>
      <c r="DQ10" s="598" t="s">
        <v>206</v>
      </c>
      <c r="DR10" s="367"/>
      <c r="DS10" s="367"/>
      <c r="DT10" s="367"/>
      <c r="DU10" s="367"/>
      <c r="DV10" s="367"/>
      <c r="DW10" s="367"/>
      <c r="DX10" s="367"/>
      <c r="DY10" s="367"/>
      <c r="DZ10" s="367"/>
      <c r="EA10" s="367"/>
      <c r="EB10" s="367"/>
      <c r="EC10" s="599"/>
    </row>
    <row r="11" spans="2:143" ht="11.25" customHeight="1" x14ac:dyDescent="0.15">
      <c r="B11" s="593" t="s">
        <v>111</v>
      </c>
      <c r="C11" s="482"/>
      <c r="D11" s="482"/>
      <c r="E11" s="482"/>
      <c r="F11" s="482"/>
      <c r="G11" s="482"/>
      <c r="H11" s="482"/>
      <c r="I11" s="482"/>
      <c r="J11" s="482"/>
      <c r="K11" s="482"/>
      <c r="L11" s="482"/>
      <c r="M11" s="482"/>
      <c r="N11" s="482"/>
      <c r="O11" s="482"/>
      <c r="P11" s="482"/>
      <c r="Q11" s="594"/>
      <c r="R11" s="588">
        <v>130986</v>
      </c>
      <c r="S11" s="367"/>
      <c r="T11" s="367"/>
      <c r="U11" s="367"/>
      <c r="V11" s="367"/>
      <c r="W11" s="367"/>
      <c r="X11" s="367"/>
      <c r="Y11" s="589"/>
      <c r="Z11" s="595">
        <v>3</v>
      </c>
      <c r="AA11" s="373"/>
      <c r="AB11" s="373"/>
      <c r="AC11" s="600"/>
      <c r="AD11" s="598">
        <v>130986</v>
      </c>
      <c r="AE11" s="367"/>
      <c r="AF11" s="367"/>
      <c r="AG11" s="367"/>
      <c r="AH11" s="367"/>
      <c r="AI11" s="367"/>
      <c r="AJ11" s="367"/>
      <c r="AK11" s="589"/>
      <c r="AL11" s="595">
        <v>5.2</v>
      </c>
      <c r="AM11" s="373"/>
      <c r="AN11" s="373"/>
      <c r="AO11" s="596"/>
      <c r="AP11" s="593" t="s">
        <v>338</v>
      </c>
      <c r="AQ11" s="482"/>
      <c r="AR11" s="482"/>
      <c r="AS11" s="482"/>
      <c r="AT11" s="482"/>
      <c r="AU11" s="482"/>
      <c r="AV11" s="482"/>
      <c r="AW11" s="482"/>
      <c r="AX11" s="482"/>
      <c r="AY11" s="482"/>
      <c r="AZ11" s="482"/>
      <c r="BA11" s="482"/>
      <c r="BB11" s="482"/>
      <c r="BC11" s="482"/>
      <c r="BD11" s="482"/>
      <c r="BE11" s="482"/>
      <c r="BF11" s="594"/>
      <c r="BG11" s="588">
        <v>10038</v>
      </c>
      <c r="BH11" s="367"/>
      <c r="BI11" s="367"/>
      <c r="BJ11" s="367"/>
      <c r="BK11" s="367"/>
      <c r="BL11" s="367"/>
      <c r="BM11" s="367"/>
      <c r="BN11" s="589"/>
      <c r="BO11" s="590">
        <v>1.7</v>
      </c>
      <c r="BP11" s="590"/>
      <c r="BQ11" s="590"/>
      <c r="BR11" s="590"/>
      <c r="BS11" s="591" t="s">
        <v>206</v>
      </c>
      <c r="BT11" s="591"/>
      <c r="BU11" s="591"/>
      <c r="BV11" s="591"/>
      <c r="BW11" s="591"/>
      <c r="BX11" s="591"/>
      <c r="BY11" s="591"/>
      <c r="BZ11" s="591"/>
      <c r="CA11" s="591"/>
      <c r="CB11" s="592"/>
      <c r="CD11" s="593" t="s">
        <v>341</v>
      </c>
      <c r="CE11" s="482"/>
      <c r="CF11" s="482"/>
      <c r="CG11" s="482"/>
      <c r="CH11" s="482"/>
      <c r="CI11" s="482"/>
      <c r="CJ11" s="482"/>
      <c r="CK11" s="482"/>
      <c r="CL11" s="482"/>
      <c r="CM11" s="482"/>
      <c r="CN11" s="482"/>
      <c r="CO11" s="482"/>
      <c r="CP11" s="482"/>
      <c r="CQ11" s="594"/>
      <c r="CR11" s="588">
        <v>41191</v>
      </c>
      <c r="CS11" s="367"/>
      <c r="CT11" s="367"/>
      <c r="CU11" s="367"/>
      <c r="CV11" s="367"/>
      <c r="CW11" s="367"/>
      <c r="CX11" s="367"/>
      <c r="CY11" s="589"/>
      <c r="CZ11" s="590">
        <v>1</v>
      </c>
      <c r="DA11" s="590"/>
      <c r="DB11" s="590"/>
      <c r="DC11" s="590"/>
      <c r="DD11" s="598">
        <v>1093</v>
      </c>
      <c r="DE11" s="367"/>
      <c r="DF11" s="367"/>
      <c r="DG11" s="367"/>
      <c r="DH11" s="367"/>
      <c r="DI11" s="367"/>
      <c r="DJ11" s="367"/>
      <c r="DK11" s="367"/>
      <c r="DL11" s="367"/>
      <c r="DM11" s="367"/>
      <c r="DN11" s="367"/>
      <c r="DO11" s="367"/>
      <c r="DP11" s="589"/>
      <c r="DQ11" s="598">
        <v>31556</v>
      </c>
      <c r="DR11" s="367"/>
      <c r="DS11" s="367"/>
      <c r="DT11" s="367"/>
      <c r="DU11" s="367"/>
      <c r="DV11" s="367"/>
      <c r="DW11" s="367"/>
      <c r="DX11" s="367"/>
      <c r="DY11" s="367"/>
      <c r="DZ11" s="367"/>
      <c r="EA11" s="367"/>
      <c r="EB11" s="367"/>
      <c r="EC11" s="599"/>
    </row>
    <row r="12" spans="2:143" ht="11.25" customHeight="1" x14ac:dyDescent="0.15">
      <c r="B12" s="593" t="s">
        <v>151</v>
      </c>
      <c r="C12" s="482"/>
      <c r="D12" s="482"/>
      <c r="E12" s="482"/>
      <c r="F12" s="482"/>
      <c r="G12" s="482"/>
      <c r="H12" s="482"/>
      <c r="I12" s="482"/>
      <c r="J12" s="482"/>
      <c r="K12" s="482"/>
      <c r="L12" s="482"/>
      <c r="M12" s="482"/>
      <c r="N12" s="482"/>
      <c r="O12" s="482"/>
      <c r="P12" s="482"/>
      <c r="Q12" s="594"/>
      <c r="R12" s="588" t="s">
        <v>206</v>
      </c>
      <c r="S12" s="367"/>
      <c r="T12" s="367"/>
      <c r="U12" s="367"/>
      <c r="V12" s="367"/>
      <c r="W12" s="367"/>
      <c r="X12" s="367"/>
      <c r="Y12" s="589"/>
      <c r="Z12" s="590" t="s">
        <v>206</v>
      </c>
      <c r="AA12" s="590"/>
      <c r="AB12" s="590"/>
      <c r="AC12" s="590"/>
      <c r="AD12" s="591" t="s">
        <v>206</v>
      </c>
      <c r="AE12" s="591"/>
      <c r="AF12" s="591"/>
      <c r="AG12" s="591"/>
      <c r="AH12" s="591"/>
      <c r="AI12" s="591"/>
      <c r="AJ12" s="591"/>
      <c r="AK12" s="591"/>
      <c r="AL12" s="595" t="s">
        <v>206</v>
      </c>
      <c r="AM12" s="373"/>
      <c r="AN12" s="373"/>
      <c r="AO12" s="596"/>
      <c r="AP12" s="593" t="s">
        <v>542</v>
      </c>
      <c r="AQ12" s="482"/>
      <c r="AR12" s="482"/>
      <c r="AS12" s="482"/>
      <c r="AT12" s="482"/>
      <c r="AU12" s="482"/>
      <c r="AV12" s="482"/>
      <c r="AW12" s="482"/>
      <c r="AX12" s="482"/>
      <c r="AY12" s="482"/>
      <c r="AZ12" s="482"/>
      <c r="BA12" s="482"/>
      <c r="BB12" s="482"/>
      <c r="BC12" s="482"/>
      <c r="BD12" s="482"/>
      <c r="BE12" s="482"/>
      <c r="BF12" s="594"/>
      <c r="BG12" s="588">
        <v>235405</v>
      </c>
      <c r="BH12" s="367"/>
      <c r="BI12" s="367"/>
      <c r="BJ12" s="367"/>
      <c r="BK12" s="367"/>
      <c r="BL12" s="367"/>
      <c r="BM12" s="367"/>
      <c r="BN12" s="589"/>
      <c r="BO12" s="590">
        <v>39.5</v>
      </c>
      <c r="BP12" s="590"/>
      <c r="BQ12" s="590"/>
      <c r="BR12" s="590"/>
      <c r="BS12" s="591" t="s">
        <v>206</v>
      </c>
      <c r="BT12" s="591"/>
      <c r="BU12" s="591"/>
      <c r="BV12" s="591"/>
      <c r="BW12" s="591"/>
      <c r="BX12" s="591"/>
      <c r="BY12" s="591"/>
      <c r="BZ12" s="591"/>
      <c r="CA12" s="591"/>
      <c r="CB12" s="592"/>
      <c r="CD12" s="593" t="s">
        <v>97</v>
      </c>
      <c r="CE12" s="482"/>
      <c r="CF12" s="482"/>
      <c r="CG12" s="482"/>
      <c r="CH12" s="482"/>
      <c r="CI12" s="482"/>
      <c r="CJ12" s="482"/>
      <c r="CK12" s="482"/>
      <c r="CL12" s="482"/>
      <c r="CM12" s="482"/>
      <c r="CN12" s="482"/>
      <c r="CO12" s="482"/>
      <c r="CP12" s="482"/>
      <c r="CQ12" s="594"/>
      <c r="CR12" s="588">
        <v>81817</v>
      </c>
      <c r="CS12" s="367"/>
      <c r="CT12" s="367"/>
      <c r="CU12" s="367"/>
      <c r="CV12" s="367"/>
      <c r="CW12" s="367"/>
      <c r="CX12" s="367"/>
      <c r="CY12" s="589"/>
      <c r="CZ12" s="590">
        <v>2</v>
      </c>
      <c r="DA12" s="590"/>
      <c r="DB12" s="590"/>
      <c r="DC12" s="590"/>
      <c r="DD12" s="598" t="s">
        <v>206</v>
      </c>
      <c r="DE12" s="367"/>
      <c r="DF12" s="367"/>
      <c r="DG12" s="367"/>
      <c r="DH12" s="367"/>
      <c r="DI12" s="367"/>
      <c r="DJ12" s="367"/>
      <c r="DK12" s="367"/>
      <c r="DL12" s="367"/>
      <c r="DM12" s="367"/>
      <c r="DN12" s="367"/>
      <c r="DO12" s="367"/>
      <c r="DP12" s="589"/>
      <c r="DQ12" s="598">
        <v>11470</v>
      </c>
      <c r="DR12" s="367"/>
      <c r="DS12" s="367"/>
      <c r="DT12" s="367"/>
      <c r="DU12" s="367"/>
      <c r="DV12" s="367"/>
      <c r="DW12" s="367"/>
      <c r="DX12" s="367"/>
      <c r="DY12" s="367"/>
      <c r="DZ12" s="367"/>
      <c r="EA12" s="367"/>
      <c r="EB12" s="367"/>
      <c r="EC12" s="599"/>
    </row>
    <row r="13" spans="2:143" ht="11.25" customHeight="1" x14ac:dyDescent="0.15">
      <c r="B13" s="593" t="s">
        <v>342</v>
      </c>
      <c r="C13" s="482"/>
      <c r="D13" s="482"/>
      <c r="E13" s="482"/>
      <c r="F13" s="482"/>
      <c r="G13" s="482"/>
      <c r="H13" s="482"/>
      <c r="I13" s="482"/>
      <c r="J13" s="482"/>
      <c r="K13" s="482"/>
      <c r="L13" s="482"/>
      <c r="M13" s="482"/>
      <c r="N13" s="482"/>
      <c r="O13" s="482"/>
      <c r="P13" s="482"/>
      <c r="Q13" s="594"/>
      <c r="R13" s="588" t="s">
        <v>206</v>
      </c>
      <c r="S13" s="367"/>
      <c r="T13" s="367"/>
      <c r="U13" s="367"/>
      <c r="V13" s="367"/>
      <c r="W13" s="367"/>
      <c r="X13" s="367"/>
      <c r="Y13" s="589"/>
      <c r="Z13" s="590" t="s">
        <v>206</v>
      </c>
      <c r="AA13" s="590"/>
      <c r="AB13" s="590"/>
      <c r="AC13" s="590"/>
      <c r="AD13" s="591" t="s">
        <v>206</v>
      </c>
      <c r="AE13" s="591"/>
      <c r="AF13" s="591"/>
      <c r="AG13" s="591"/>
      <c r="AH13" s="591"/>
      <c r="AI13" s="591"/>
      <c r="AJ13" s="591"/>
      <c r="AK13" s="591"/>
      <c r="AL13" s="595" t="s">
        <v>206</v>
      </c>
      <c r="AM13" s="373"/>
      <c r="AN13" s="373"/>
      <c r="AO13" s="596"/>
      <c r="AP13" s="593" t="s">
        <v>541</v>
      </c>
      <c r="AQ13" s="482"/>
      <c r="AR13" s="482"/>
      <c r="AS13" s="482"/>
      <c r="AT13" s="482"/>
      <c r="AU13" s="482"/>
      <c r="AV13" s="482"/>
      <c r="AW13" s="482"/>
      <c r="AX13" s="482"/>
      <c r="AY13" s="482"/>
      <c r="AZ13" s="482"/>
      <c r="BA13" s="482"/>
      <c r="BB13" s="482"/>
      <c r="BC13" s="482"/>
      <c r="BD13" s="482"/>
      <c r="BE13" s="482"/>
      <c r="BF13" s="594"/>
      <c r="BG13" s="588">
        <v>235307</v>
      </c>
      <c r="BH13" s="367"/>
      <c r="BI13" s="367"/>
      <c r="BJ13" s="367"/>
      <c r="BK13" s="367"/>
      <c r="BL13" s="367"/>
      <c r="BM13" s="367"/>
      <c r="BN13" s="589"/>
      <c r="BO13" s="590">
        <v>39.5</v>
      </c>
      <c r="BP13" s="590"/>
      <c r="BQ13" s="590"/>
      <c r="BR13" s="590"/>
      <c r="BS13" s="591" t="s">
        <v>206</v>
      </c>
      <c r="BT13" s="591"/>
      <c r="BU13" s="591"/>
      <c r="BV13" s="591"/>
      <c r="BW13" s="591"/>
      <c r="BX13" s="591"/>
      <c r="BY13" s="591"/>
      <c r="BZ13" s="591"/>
      <c r="CA13" s="591"/>
      <c r="CB13" s="592"/>
      <c r="CD13" s="593" t="s">
        <v>345</v>
      </c>
      <c r="CE13" s="482"/>
      <c r="CF13" s="482"/>
      <c r="CG13" s="482"/>
      <c r="CH13" s="482"/>
      <c r="CI13" s="482"/>
      <c r="CJ13" s="482"/>
      <c r="CK13" s="482"/>
      <c r="CL13" s="482"/>
      <c r="CM13" s="482"/>
      <c r="CN13" s="482"/>
      <c r="CO13" s="482"/>
      <c r="CP13" s="482"/>
      <c r="CQ13" s="594"/>
      <c r="CR13" s="588">
        <v>489132</v>
      </c>
      <c r="CS13" s="367"/>
      <c r="CT13" s="367"/>
      <c r="CU13" s="367"/>
      <c r="CV13" s="367"/>
      <c r="CW13" s="367"/>
      <c r="CX13" s="367"/>
      <c r="CY13" s="589"/>
      <c r="CZ13" s="590">
        <v>11.7</v>
      </c>
      <c r="DA13" s="590"/>
      <c r="DB13" s="590"/>
      <c r="DC13" s="590"/>
      <c r="DD13" s="598">
        <v>201820</v>
      </c>
      <c r="DE13" s="367"/>
      <c r="DF13" s="367"/>
      <c r="DG13" s="367"/>
      <c r="DH13" s="367"/>
      <c r="DI13" s="367"/>
      <c r="DJ13" s="367"/>
      <c r="DK13" s="367"/>
      <c r="DL13" s="367"/>
      <c r="DM13" s="367"/>
      <c r="DN13" s="367"/>
      <c r="DO13" s="367"/>
      <c r="DP13" s="589"/>
      <c r="DQ13" s="598">
        <v>307266</v>
      </c>
      <c r="DR13" s="367"/>
      <c r="DS13" s="367"/>
      <c r="DT13" s="367"/>
      <c r="DU13" s="367"/>
      <c r="DV13" s="367"/>
      <c r="DW13" s="367"/>
      <c r="DX13" s="367"/>
      <c r="DY13" s="367"/>
      <c r="DZ13" s="367"/>
      <c r="EA13" s="367"/>
      <c r="EB13" s="367"/>
      <c r="EC13" s="599"/>
    </row>
    <row r="14" spans="2:143" ht="11.25" customHeight="1" x14ac:dyDescent="0.15">
      <c r="B14" s="593" t="s">
        <v>347</v>
      </c>
      <c r="C14" s="482"/>
      <c r="D14" s="482"/>
      <c r="E14" s="482"/>
      <c r="F14" s="482"/>
      <c r="G14" s="482"/>
      <c r="H14" s="482"/>
      <c r="I14" s="482"/>
      <c r="J14" s="482"/>
      <c r="K14" s="482"/>
      <c r="L14" s="482"/>
      <c r="M14" s="482"/>
      <c r="N14" s="482"/>
      <c r="O14" s="482"/>
      <c r="P14" s="482"/>
      <c r="Q14" s="594"/>
      <c r="R14" s="588" t="s">
        <v>206</v>
      </c>
      <c r="S14" s="367"/>
      <c r="T14" s="367"/>
      <c r="U14" s="367"/>
      <c r="V14" s="367"/>
      <c r="W14" s="367"/>
      <c r="X14" s="367"/>
      <c r="Y14" s="589"/>
      <c r="Z14" s="590" t="s">
        <v>206</v>
      </c>
      <c r="AA14" s="590"/>
      <c r="AB14" s="590"/>
      <c r="AC14" s="590"/>
      <c r="AD14" s="591" t="s">
        <v>206</v>
      </c>
      <c r="AE14" s="591"/>
      <c r="AF14" s="591"/>
      <c r="AG14" s="591"/>
      <c r="AH14" s="591"/>
      <c r="AI14" s="591"/>
      <c r="AJ14" s="591"/>
      <c r="AK14" s="591"/>
      <c r="AL14" s="595" t="s">
        <v>206</v>
      </c>
      <c r="AM14" s="373"/>
      <c r="AN14" s="373"/>
      <c r="AO14" s="596"/>
      <c r="AP14" s="593" t="s">
        <v>540</v>
      </c>
      <c r="AQ14" s="482"/>
      <c r="AR14" s="482"/>
      <c r="AS14" s="482"/>
      <c r="AT14" s="482"/>
      <c r="AU14" s="482"/>
      <c r="AV14" s="482"/>
      <c r="AW14" s="482"/>
      <c r="AX14" s="482"/>
      <c r="AY14" s="482"/>
      <c r="AZ14" s="482"/>
      <c r="BA14" s="482"/>
      <c r="BB14" s="482"/>
      <c r="BC14" s="482"/>
      <c r="BD14" s="482"/>
      <c r="BE14" s="482"/>
      <c r="BF14" s="594"/>
      <c r="BG14" s="588">
        <v>21186</v>
      </c>
      <c r="BH14" s="367"/>
      <c r="BI14" s="367"/>
      <c r="BJ14" s="367"/>
      <c r="BK14" s="367"/>
      <c r="BL14" s="367"/>
      <c r="BM14" s="367"/>
      <c r="BN14" s="589"/>
      <c r="BO14" s="590">
        <v>3.6</v>
      </c>
      <c r="BP14" s="590"/>
      <c r="BQ14" s="590"/>
      <c r="BR14" s="590"/>
      <c r="BS14" s="591" t="s">
        <v>206</v>
      </c>
      <c r="BT14" s="591"/>
      <c r="BU14" s="591"/>
      <c r="BV14" s="591"/>
      <c r="BW14" s="591"/>
      <c r="BX14" s="591"/>
      <c r="BY14" s="591"/>
      <c r="BZ14" s="591"/>
      <c r="CA14" s="591"/>
      <c r="CB14" s="592"/>
      <c r="CD14" s="593" t="s">
        <v>348</v>
      </c>
      <c r="CE14" s="482"/>
      <c r="CF14" s="482"/>
      <c r="CG14" s="482"/>
      <c r="CH14" s="482"/>
      <c r="CI14" s="482"/>
      <c r="CJ14" s="482"/>
      <c r="CK14" s="482"/>
      <c r="CL14" s="482"/>
      <c r="CM14" s="482"/>
      <c r="CN14" s="482"/>
      <c r="CO14" s="482"/>
      <c r="CP14" s="482"/>
      <c r="CQ14" s="594"/>
      <c r="CR14" s="588">
        <v>179777</v>
      </c>
      <c r="CS14" s="367"/>
      <c r="CT14" s="367"/>
      <c r="CU14" s="367"/>
      <c r="CV14" s="367"/>
      <c r="CW14" s="367"/>
      <c r="CX14" s="367"/>
      <c r="CY14" s="589"/>
      <c r="CZ14" s="590">
        <v>4.3</v>
      </c>
      <c r="DA14" s="590"/>
      <c r="DB14" s="590"/>
      <c r="DC14" s="590"/>
      <c r="DD14" s="598" t="s">
        <v>206</v>
      </c>
      <c r="DE14" s="367"/>
      <c r="DF14" s="367"/>
      <c r="DG14" s="367"/>
      <c r="DH14" s="367"/>
      <c r="DI14" s="367"/>
      <c r="DJ14" s="367"/>
      <c r="DK14" s="367"/>
      <c r="DL14" s="367"/>
      <c r="DM14" s="367"/>
      <c r="DN14" s="367"/>
      <c r="DO14" s="367"/>
      <c r="DP14" s="589"/>
      <c r="DQ14" s="598">
        <v>154782</v>
      </c>
      <c r="DR14" s="367"/>
      <c r="DS14" s="367"/>
      <c r="DT14" s="367"/>
      <c r="DU14" s="367"/>
      <c r="DV14" s="367"/>
      <c r="DW14" s="367"/>
      <c r="DX14" s="367"/>
      <c r="DY14" s="367"/>
      <c r="DZ14" s="367"/>
      <c r="EA14" s="367"/>
      <c r="EB14" s="367"/>
      <c r="EC14" s="599"/>
    </row>
    <row r="15" spans="2:143" ht="11.25" customHeight="1" x14ac:dyDescent="0.15">
      <c r="B15" s="593" t="s">
        <v>319</v>
      </c>
      <c r="C15" s="482"/>
      <c r="D15" s="482"/>
      <c r="E15" s="482"/>
      <c r="F15" s="482"/>
      <c r="G15" s="482"/>
      <c r="H15" s="482"/>
      <c r="I15" s="482"/>
      <c r="J15" s="482"/>
      <c r="K15" s="482"/>
      <c r="L15" s="482"/>
      <c r="M15" s="482"/>
      <c r="N15" s="482"/>
      <c r="O15" s="482"/>
      <c r="P15" s="482"/>
      <c r="Q15" s="594"/>
      <c r="R15" s="588" t="s">
        <v>206</v>
      </c>
      <c r="S15" s="367"/>
      <c r="T15" s="367"/>
      <c r="U15" s="367"/>
      <c r="V15" s="367"/>
      <c r="W15" s="367"/>
      <c r="X15" s="367"/>
      <c r="Y15" s="589"/>
      <c r="Z15" s="590" t="s">
        <v>206</v>
      </c>
      <c r="AA15" s="590"/>
      <c r="AB15" s="590"/>
      <c r="AC15" s="590"/>
      <c r="AD15" s="591" t="s">
        <v>206</v>
      </c>
      <c r="AE15" s="591"/>
      <c r="AF15" s="591"/>
      <c r="AG15" s="591"/>
      <c r="AH15" s="591"/>
      <c r="AI15" s="591"/>
      <c r="AJ15" s="591"/>
      <c r="AK15" s="591"/>
      <c r="AL15" s="595" t="s">
        <v>206</v>
      </c>
      <c r="AM15" s="373"/>
      <c r="AN15" s="373"/>
      <c r="AO15" s="596"/>
      <c r="AP15" s="593" t="s">
        <v>539</v>
      </c>
      <c r="AQ15" s="482"/>
      <c r="AR15" s="482"/>
      <c r="AS15" s="482"/>
      <c r="AT15" s="482"/>
      <c r="AU15" s="482"/>
      <c r="AV15" s="482"/>
      <c r="AW15" s="482"/>
      <c r="AX15" s="482"/>
      <c r="AY15" s="482"/>
      <c r="AZ15" s="482"/>
      <c r="BA15" s="482"/>
      <c r="BB15" s="482"/>
      <c r="BC15" s="482"/>
      <c r="BD15" s="482"/>
      <c r="BE15" s="482"/>
      <c r="BF15" s="594"/>
      <c r="BG15" s="588">
        <v>37977</v>
      </c>
      <c r="BH15" s="367"/>
      <c r="BI15" s="367"/>
      <c r="BJ15" s="367"/>
      <c r="BK15" s="367"/>
      <c r="BL15" s="367"/>
      <c r="BM15" s="367"/>
      <c r="BN15" s="589"/>
      <c r="BO15" s="590">
        <v>6.4</v>
      </c>
      <c r="BP15" s="590"/>
      <c r="BQ15" s="590"/>
      <c r="BR15" s="590"/>
      <c r="BS15" s="591" t="s">
        <v>206</v>
      </c>
      <c r="BT15" s="591"/>
      <c r="BU15" s="591"/>
      <c r="BV15" s="591"/>
      <c r="BW15" s="591"/>
      <c r="BX15" s="591"/>
      <c r="BY15" s="591"/>
      <c r="BZ15" s="591"/>
      <c r="CA15" s="591"/>
      <c r="CB15" s="592"/>
      <c r="CD15" s="593" t="s">
        <v>349</v>
      </c>
      <c r="CE15" s="482"/>
      <c r="CF15" s="482"/>
      <c r="CG15" s="482"/>
      <c r="CH15" s="482"/>
      <c r="CI15" s="482"/>
      <c r="CJ15" s="482"/>
      <c r="CK15" s="482"/>
      <c r="CL15" s="482"/>
      <c r="CM15" s="482"/>
      <c r="CN15" s="482"/>
      <c r="CO15" s="482"/>
      <c r="CP15" s="482"/>
      <c r="CQ15" s="594"/>
      <c r="CR15" s="588">
        <v>295938</v>
      </c>
      <c r="CS15" s="367"/>
      <c r="CT15" s="367"/>
      <c r="CU15" s="367"/>
      <c r="CV15" s="367"/>
      <c r="CW15" s="367"/>
      <c r="CX15" s="367"/>
      <c r="CY15" s="589"/>
      <c r="CZ15" s="590">
        <v>7.1</v>
      </c>
      <c r="DA15" s="590"/>
      <c r="DB15" s="590"/>
      <c r="DC15" s="590"/>
      <c r="DD15" s="598">
        <v>3947</v>
      </c>
      <c r="DE15" s="367"/>
      <c r="DF15" s="367"/>
      <c r="DG15" s="367"/>
      <c r="DH15" s="367"/>
      <c r="DI15" s="367"/>
      <c r="DJ15" s="367"/>
      <c r="DK15" s="367"/>
      <c r="DL15" s="367"/>
      <c r="DM15" s="367"/>
      <c r="DN15" s="367"/>
      <c r="DO15" s="367"/>
      <c r="DP15" s="589"/>
      <c r="DQ15" s="598">
        <v>259214</v>
      </c>
      <c r="DR15" s="367"/>
      <c r="DS15" s="367"/>
      <c r="DT15" s="367"/>
      <c r="DU15" s="367"/>
      <c r="DV15" s="367"/>
      <c r="DW15" s="367"/>
      <c r="DX15" s="367"/>
      <c r="DY15" s="367"/>
      <c r="DZ15" s="367"/>
      <c r="EA15" s="367"/>
      <c r="EB15" s="367"/>
      <c r="EC15" s="599"/>
    </row>
    <row r="16" spans="2:143" ht="11.25" customHeight="1" x14ac:dyDescent="0.15">
      <c r="B16" s="593" t="s">
        <v>538</v>
      </c>
      <c r="C16" s="482"/>
      <c r="D16" s="482"/>
      <c r="E16" s="482"/>
      <c r="F16" s="482"/>
      <c r="G16" s="482"/>
      <c r="H16" s="482"/>
      <c r="I16" s="482"/>
      <c r="J16" s="482"/>
      <c r="K16" s="482"/>
      <c r="L16" s="482"/>
      <c r="M16" s="482"/>
      <c r="N16" s="482"/>
      <c r="O16" s="482"/>
      <c r="P16" s="482"/>
      <c r="Q16" s="594"/>
      <c r="R16" s="588">
        <v>2236</v>
      </c>
      <c r="S16" s="367"/>
      <c r="T16" s="367"/>
      <c r="U16" s="367"/>
      <c r="V16" s="367"/>
      <c r="W16" s="367"/>
      <c r="X16" s="367"/>
      <c r="Y16" s="589"/>
      <c r="Z16" s="590">
        <v>0.1</v>
      </c>
      <c r="AA16" s="590"/>
      <c r="AB16" s="590"/>
      <c r="AC16" s="590"/>
      <c r="AD16" s="591">
        <v>2236</v>
      </c>
      <c r="AE16" s="591"/>
      <c r="AF16" s="591"/>
      <c r="AG16" s="591"/>
      <c r="AH16" s="591"/>
      <c r="AI16" s="591"/>
      <c r="AJ16" s="591"/>
      <c r="AK16" s="591"/>
      <c r="AL16" s="595">
        <v>0.1</v>
      </c>
      <c r="AM16" s="373"/>
      <c r="AN16" s="373"/>
      <c r="AO16" s="596"/>
      <c r="AP16" s="593" t="s">
        <v>537</v>
      </c>
      <c r="AQ16" s="482"/>
      <c r="AR16" s="482"/>
      <c r="AS16" s="482"/>
      <c r="AT16" s="482"/>
      <c r="AU16" s="482"/>
      <c r="AV16" s="482"/>
      <c r="AW16" s="482"/>
      <c r="AX16" s="482"/>
      <c r="AY16" s="482"/>
      <c r="AZ16" s="482"/>
      <c r="BA16" s="482"/>
      <c r="BB16" s="482"/>
      <c r="BC16" s="482"/>
      <c r="BD16" s="482"/>
      <c r="BE16" s="482"/>
      <c r="BF16" s="594"/>
      <c r="BG16" s="588" t="s">
        <v>206</v>
      </c>
      <c r="BH16" s="367"/>
      <c r="BI16" s="367"/>
      <c r="BJ16" s="367"/>
      <c r="BK16" s="367"/>
      <c r="BL16" s="367"/>
      <c r="BM16" s="367"/>
      <c r="BN16" s="589"/>
      <c r="BO16" s="590" t="s">
        <v>206</v>
      </c>
      <c r="BP16" s="590"/>
      <c r="BQ16" s="590"/>
      <c r="BR16" s="590"/>
      <c r="BS16" s="591" t="s">
        <v>206</v>
      </c>
      <c r="BT16" s="591"/>
      <c r="BU16" s="591"/>
      <c r="BV16" s="591"/>
      <c r="BW16" s="591"/>
      <c r="BX16" s="591"/>
      <c r="BY16" s="591"/>
      <c r="BZ16" s="591"/>
      <c r="CA16" s="591"/>
      <c r="CB16" s="592"/>
      <c r="CD16" s="593" t="s">
        <v>350</v>
      </c>
      <c r="CE16" s="482"/>
      <c r="CF16" s="482"/>
      <c r="CG16" s="482"/>
      <c r="CH16" s="482"/>
      <c r="CI16" s="482"/>
      <c r="CJ16" s="482"/>
      <c r="CK16" s="482"/>
      <c r="CL16" s="482"/>
      <c r="CM16" s="482"/>
      <c r="CN16" s="482"/>
      <c r="CO16" s="482"/>
      <c r="CP16" s="482"/>
      <c r="CQ16" s="594"/>
      <c r="CR16" s="588" t="s">
        <v>206</v>
      </c>
      <c r="CS16" s="367"/>
      <c r="CT16" s="367"/>
      <c r="CU16" s="367"/>
      <c r="CV16" s="367"/>
      <c r="CW16" s="367"/>
      <c r="CX16" s="367"/>
      <c r="CY16" s="589"/>
      <c r="CZ16" s="590" t="s">
        <v>206</v>
      </c>
      <c r="DA16" s="590"/>
      <c r="DB16" s="590"/>
      <c r="DC16" s="590"/>
      <c r="DD16" s="598" t="s">
        <v>206</v>
      </c>
      <c r="DE16" s="367"/>
      <c r="DF16" s="367"/>
      <c r="DG16" s="367"/>
      <c r="DH16" s="367"/>
      <c r="DI16" s="367"/>
      <c r="DJ16" s="367"/>
      <c r="DK16" s="367"/>
      <c r="DL16" s="367"/>
      <c r="DM16" s="367"/>
      <c r="DN16" s="367"/>
      <c r="DO16" s="367"/>
      <c r="DP16" s="589"/>
      <c r="DQ16" s="598" t="s">
        <v>206</v>
      </c>
      <c r="DR16" s="367"/>
      <c r="DS16" s="367"/>
      <c r="DT16" s="367"/>
      <c r="DU16" s="367"/>
      <c r="DV16" s="367"/>
      <c r="DW16" s="367"/>
      <c r="DX16" s="367"/>
      <c r="DY16" s="367"/>
      <c r="DZ16" s="367"/>
      <c r="EA16" s="367"/>
      <c r="EB16" s="367"/>
      <c r="EC16" s="599"/>
    </row>
    <row r="17" spans="2:133" ht="11.25" customHeight="1" x14ac:dyDescent="0.15">
      <c r="B17" s="593" t="s">
        <v>536</v>
      </c>
      <c r="C17" s="482"/>
      <c r="D17" s="482"/>
      <c r="E17" s="482"/>
      <c r="F17" s="482"/>
      <c r="G17" s="482"/>
      <c r="H17" s="482"/>
      <c r="I17" s="482"/>
      <c r="J17" s="482"/>
      <c r="K17" s="482"/>
      <c r="L17" s="482"/>
      <c r="M17" s="482"/>
      <c r="N17" s="482"/>
      <c r="O17" s="482"/>
      <c r="P17" s="482"/>
      <c r="Q17" s="594"/>
      <c r="R17" s="588">
        <v>3589</v>
      </c>
      <c r="S17" s="367"/>
      <c r="T17" s="367"/>
      <c r="U17" s="367"/>
      <c r="V17" s="367"/>
      <c r="W17" s="367"/>
      <c r="X17" s="367"/>
      <c r="Y17" s="589"/>
      <c r="Z17" s="590">
        <v>0.1</v>
      </c>
      <c r="AA17" s="590"/>
      <c r="AB17" s="590"/>
      <c r="AC17" s="590"/>
      <c r="AD17" s="591">
        <v>3589</v>
      </c>
      <c r="AE17" s="591"/>
      <c r="AF17" s="591"/>
      <c r="AG17" s="591"/>
      <c r="AH17" s="591"/>
      <c r="AI17" s="591"/>
      <c r="AJ17" s="591"/>
      <c r="AK17" s="591"/>
      <c r="AL17" s="595">
        <v>0.1</v>
      </c>
      <c r="AM17" s="373"/>
      <c r="AN17" s="373"/>
      <c r="AO17" s="596"/>
      <c r="AP17" s="593" t="s">
        <v>352</v>
      </c>
      <c r="AQ17" s="482"/>
      <c r="AR17" s="482"/>
      <c r="AS17" s="482"/>
      <c r="AT17" s="482"/>
      <c r="AU17" s="482"/>
      <c r="AV17" s="482"/>
      <c r="AW17" s="482"/>
      <c r="AX17" s="482"/>
      <c r="AY17" s="482"/>
      <c r="AZ17" s="482"/>
      <c r="BA17" s="482"/>
      <c r="BB17" s="482"/>
      <c r="BC17" s="482"/>
      <c r="BD17" s="482"/>
      <c r="BE17" s="482"/>
      <c r="BF17" s="594"/>
      <c r="BG17" s="588" t="s">
        <v>206</v>
      </c>
      <c r="BH17" s="367"/>
      <c r="BI17" s="367"/>
      <c r="BJ17" s="367"/>
      <c r="BK17" s="367"/>
      <c r="BL17" s="367"/>
      <c r="BM17" s="367"/>
      <c r="BN17" s="589"/>
      <c r="BO17" s="590" t="s">
        <v>206</v>
      </c>
      <c r="BP17" s="590"/>
      <c r="BQ17" s="590"/>
      <c r="BR17" s="590"/>
      <c r="BS17" s="591" t="s">
        <v>206</v>
      </c>
      <c r="BT17" s="591"/>
      <c r="BU17" s="591"/>
      <c r="BV17" s="591"/>
      <c r="BW17" s="591"/>
      <c r="BX17" s="591"/>
      <c r="BY17" s="591"/>
      <c r="BZ17" s="591"/>
      <c r="CA17" s="591"/>
      <c r="CB17" s="592"/>
      <c r="CD17" s="593" t="s">
        <v>354</v>
      </c>
      <c r="CE17" s="482"/>
      <c r="CF17" s="482"/>
      <c r="CG17" s="482"/>
      <c r="CH17" s="482"/>
      <c r="CI17" s="482"/>
      <c r="CJ17" s="482"/>
      <c r="CK17" s="482"/>
      <c r="CL17" s="482"/>
      <c r="CM17" s="482"/>
      <c r="CN17" s="482"/>
      <c r="CO17" s="482"/>
      <c r="CP17" s="482"/>
      <c r="CQ17" s="594"/>
      <c r="CR17" s="588">
        <v>388940</v>
      </c>
      <c r="CS17" s="367"/>
      <c r="CT17" s="367"/>
      <c r="CU17" s="367"/>
      <c r="CV17" s="367"/>
      <c r="CW17" s="367"/>
      <c r="CX17" s="367"/>
      <c r="CY17" s="589"/>
      <c r="CZ17" s="590">
        <v>9.3000000000000007</v>
      </c>
      <c r="DA17" s="590"/>
      <c r="DB17" s="590"/>
      <c r="DC17" s="590"/>
      <c r="DD17" s="598" t="s">
        <v>206</v>
      </c>
      <c r="DE17" s="367"/>
      <c r="DF17" s="367"/>
      <c r="DG17" s="367"/>
      <c r="DH17" s="367"/>
      <c r="DI17" s="367"/>
      <c r="DJ17" s="367"/>
      <c r="DK17" s="367"/>
      <c r="DL17" s="367"/>
      <c r="DM17" s="367"/>
      <c r="DN17" s="367"/>
      <c r="DO17" s="367"/>
      <c r="DP17" s="589"/>
      <c r="DQ17" s="598">
        <v>387832</v>
      </c>
      <c r="DR17" s="367"/>
      <c r="DS17" s="367"/>
      <c r="DT17" s="367"/>
      <c r="DU17" s="367"/>
      <c r="DV17" s="367"/>
      <c r="DW17" s="367"/>
      <c r="DX17" s="367"/>
      <c r="DY17" s="367"/>
      <c r="DZ17" s="367"/>
      <c r="EA17" s="367"/>
      <c r="EB17" s="367"/>
      <c r="EC17" s="599"/>
    </row>
    <row r="18" spans="2:133" ht="11.25" customHeight="1" x14ac:dyDescent="0.15">
      <c r="B18" s="593" t="s">
        <v>534</v>
      </c>
      <c r="C18" s="482"/>
      <c r="D18" s="482"/>
      <c r="E18" s="482"/>
      <c r="F18" s="482"/>
      <c r="G18" s="482"/>
      <c r="H18" s="482"/>
      <c r="I18" s="482"/>
      <c r="J18" s="482"/>
      <c r="K18" s="482"/>
      <c r="L18" s="482"/>
      <c r="M18" s="482"/>
      <c r="N18" s="482"/>
      <c r="O18" s="482"/>
      <c r="P18" s="482"/>
      <c r="Q18" s="594"/>
      <c r="R18" s="588">
        <v>7259</v>
      </c>
      <c r="S18" s="367"/>
      <c r="T18" s="367"/>
      <c r="U18" s="367"/>
      <c r="V18" s="367"/>
      <c r="W18" s="367"/>
      <c r="X18" s="367"/>
      <c r="Y18" s="589"/>
      <c r="Z18" s="590">
        <v>0.2</v>
      </c>
      <c r="AA18" s="590"/>
      <c r="AB18" s="590"/>
      <c r="AC18" s="590"/>
      <c r="AD18" s="591">
        <v>7259</v>
      </c>
      <c r="AE18" s="591"/>
      <c r="AF18" s="591"/>
      <c r="AG18" s="591"/>
      <c r="AH18" s="591"/>
      <c r="AI18" s="591"/>
      <c r="AJ18" s="591"/>
      <c r="AK18" s="591"/>
      <c r="AL18" s="595">
        <v>0.30000001192092896</v>
      </c>
      <c r="AM18" s="373"/>
      <c r="AN18" s="373"/>
      <c r="AO18" s="596"/>
      <c r="AP18" s="593" t="s">
        <v>107</v>
      </c>
      <c r="AQ18" s="482"/>
      <c r="AR18" s="482"/>
      <c r="AS18" s="482"/>
      <c r="AT18" s="482"/>
      <c r="AU18" s="482"/>
      <c r="AV18" s="482"/>
      <c r="AW18" s="482"/>
      <c r="AX18" s="482"/>
      <c r="AY18" s="482"/>
      <c r="AZ18" s="482"/>
      <c r="BA18" s="482"/>
      <c r="BB18" s="482"/>
      <c r="BC18" s="482"/>
      <c r="BD18" s="482"/>
      <c r="BE18" s="482"/>
      <c r="BF18" s="594"/>
      <c r="BG18" s="588" t="s">
        <v>206</v>
      </c>
      <c r="BH18" s="367"/>
      <c r="BI18" s="367"/>
      <c r="BJ18" s="367"/>
      <c r="BK18" s="367"/>
      <c r="BL18" s="367"/>
      <c r="BM18" s="367"/>
      <c r="BN18" s="589"/>
      <c r="BO18" s="590" t="s">
        <v>206</v>
      </c>
      <c r="BP18" s="590"/>
      <c r="BQ18" s="590"/>
      <c r="BR18" s="590"/>
      <c r="BS18" s="591" t="s">
        <v>206</v>
      </c>
      <c r="BT18" s="591"/>
      <c r="BU18" s="591"/>
      <c r="BV18" s="591"/>
      <c r="BW18" s="591"/>
      <c r="BX18" s="591"/>
      <c r="BY18" s="591"/>
      <c r="BZ18" s="591"/>
      <c r="CA18" s="591"/>
      <c r="CB18" s="592"/>
      <c r="CD18" s="593" t="s">
        <v>533</v>
      </c>
      <c r="CE18" s="482"/>
      <c r="CF18" s="482"/>
      <c r="CG18" s="482"/>
      <c r="CH18" s="482"/>
      <c r="CI18" s="482"/>
      <c r="CJ18" s="482"/>
      <c r="CK18" s="482"/>
      <c r="CL18" s="482"/>
      <c r="CM18" s="482"/>
      <c r="CN18" s="482"/>
      <c r="CO18" s="482"/>
      <c r="CP18" s="482"/>
      <c r="CQ18" s="594"/>
      <c r="CR18" s="588" t="s">
        <v>206</v>
      </c>
      <c r="CS18" s="367"/>
      <c r="CT18" s="367"/>
      <c r="CU18" s="367"/>
      <c r="CV18" s="367"/>
      <c r="CW18" s="367"/>
      <c r="CX18" s="367"/>
      <c r="CY18" s="589"/>
      <c r="CZ18" s="590" t="s">
        <v>206</v>
      </c>
      <c r="DA18" s="590"/>
      <c r="DB18" s="590"/>
      <c r="DC18" s="590"/>
      <c r="DD18" s="598" t="s">
        <v>206</v>
      </c>
      <c r="DE18" s="367"/>
      <c r="DF18" s="367"/>
      <c r="DG18" s="367"/>
      <c r="DH18" s="367"/>
      <c r="DI18" s="367"/>
      <c r="DJ18" s="367"/>
      <c r="DK18" s="367"/>
      <c r="DL18" s="367"/>
      <c r="DM18" s="367"/>
      <c r="DN18" s="367"/>
      <c r="DO18" s="367"/>
      <c r="DP18" s="589"/>
      <c r="DQ18" s="598" t="s">
        <v>206</v>
      </c>
      <c r="DR18" s="367"/>
      <c r="DS18" s="367"/>
      <c r="DT18" s="367"/>
      <c r="DU18" s="367"/>
      <c r="DV18" s="367"/>
      <c r="DW18" s="367"/>
      <c r="DX18" s="367"/>
      <c r="DY18" s="367"/>
      <c r="DZ18" s="367"/>
      <c r="EA18" s="367"/>
      <c r="EB18" s="367"/>
      <c r="EC18" s="599"/>
    </row>
    <row r="19" spans="2:133" ht="11.25" customHeight="1" x14ac:dyDescent="0.15">
      <c r="B19" s="593" t="s">
        <v>532</v>
      </c>
      <c r="C19" s="482"/>
      <c r="D19" s="482"/>
      <c r="E19" s="482"/>
      <c r="F19" s="482"/>
      <c r="G19" s="482"/>
      <c r="H19" s="482"/>
      <c r="I19" s="482"/>
      <c r="J19" s="482"/>
      <c r="K19" s="482"/>
      <c r="L19" s="482"/>
      <c r="M19" s="482"/>
      <c r="N19" s="482"/>
      <c r="O19" s="482"/>
      <c r="P19" s="482"/>
      <c r="Q19" s="594"/>
      <c r="R19" s="588">
        <v>4985</v>
      </c>
      <c r="S19" s="367"/>
      <c r="T19" s="367"/>
      <c r="U19" s="367"/>
      <c r="V19" s="367"/>
      <c r="W19" s="367"/>
      <c r="X19" s="367"/>
      <c r="Y19" s="589"/>
      <c r="Z19" s="590">
        <v>0.1</v>
      </c>
      <c r="AA19" s="590"/>
      <c r="AB19" s="590"/>
      <c r="AC19" s="590"/>
      <c r="AD19" s="591">
        <v>4985</v>
      </c>
      <c r="AE19" s="591"/>
      <c r="AF19" s="591"/>
      <c r="AG19" s="591"/>
      <c r="AH19" s="591"/>
      <c r="AI19" s="591"/>
      <c r="AJ19" s="591"/>
      <c r="AK19" s="591"/>
      <c r="AL19" s="595">
        <v>0.2</v>
      </c>
      <c r="AM19" s="373"/>
      <c r="AN19" s="373"/>
      <c r="AO19" s="596"/>
      <c r="AP19" s="593" t="s">
        <v>260</v>
      </c>
      <c r="AQ19" s="482"/>
      <c r="AR19" s="482"/>
      <c r="AS19" s="482"/>
      <c r="AT19" s="482"/>
      <c r="AU19" s="482"/>
      <c r="AV19" s="482"/>
      <c r="AW19" s="482"/>
      <c r="AX19" s="482"/>
      <c r="AY19" s="482"/>
      <c r="AZ19" s="482"/>
      <c r="BA19" s="482"/>
      <c r="BB19" s="482"/>
      <c r="BC19" s="482"/>
      <c r="BD19" s="482"/>
      <c r="BE19" s="482"/>
      <c r="BF19" s="594"/>
      <c r="BG19" s="588" t="s">
        <v>206</v>
      </c>
      <c r="BH19" s="367"/>
      <c r="BI19" s="367"/>
      <c r="BJ19" s="367"/>
      <c r="BK19" s="367"/>
      <c r="BL19" s="367"/>
      <c r="BM19" s="367"/>
      <c r="BN19" s="589"/>
      <c r="BO19" s="590" t="s">
        <v>206</v>
      </c>
      <c r="BP19" s="590"/>
      <c r="BQ19" s="590"/>
      <c r="BR19" s="590"/>
      <c r="BS19" s="591" t="s">
        <v>206</v>
      </c>
      <c r="BT19" s="591"/>
      <c r="BU19" s="591"/>
      <c r="BV19" s="591"/>
      <c r="BW19" s="591"/>
      <c r="BX19" s="591"/>
      <c r="BY19" s="591"/>
      <c r="BZ19" s="591"/>
      <c r="CA19" s="591"/>
      <c r="CB19" s="592"/>
      <c r="CD19" s="593" t="s">
        <v>531</v>
      </c>
      <c r="CE19" s="482"/>
      <c r="CF19" s="482"/>
      <c r="CG19" s="482"/>
      <c r="CH19" s="482"/>
      <c r="CI19" s="482"/>
      <c r="CJ19" s="482"/>
      <c r="CK19" s="482"/>
      <c r="CL19" s="482"/>
      <c r="CM19" s="482"/>
      <c r="CN19" s="482"/>
      <c r="CO19" s="482"/>
      <c r="CP19" s="482"/>
      <c r="CQ19" s="594"/>
      <c r="CR19" s="588" t="s">
        <v>206</v>
      </c>
      <c r="CS19" s="367"/>
      <c r="CT19" s="367"/>
      <c r="CU19" s="367"/>
      <c r="CV19" s="367"/>
      <c r="CW19" s="367"/>
      <c r="CX19" s="367"/>
      <c r="CY19" s="589"/>
      <c r="CZ19" s="590" t="s">
        <v>206</v>
      </c>
      <c r="DA19" s="590"/>
      <c r="DB19" s="590"/>
      <c r="DC19" s="590"/>
      <c r="DD19" s="598" t="s">
        <v>206</v>
      </c>
      <c r="DE19" s="367"/>
      <c r="DF19" s="367"/>
      <c r="DG19" s="367"/>
      <c r="DH19" s="367"/>
      <c r="DI19" s="367"/>
      <c r="DJ19" s="367"/>
      <c r="DK19" s="367"/>
      <c r="DL19" s="367"/>
      <c r="DM19" s="367"/>
      <c r="DN19" s="367"/>
      <c r="DO19" s="367"/>
      <c r="DP19" s="589"/>
      <c r="DQ19" s="598" t="s">
        <v>206</v>
      </c>
      <c r="DR19" s="367"/>
      <c r="DS19" s="367"/>
      <c r="DT19" s="367"/>
      <c r="DU19" s="367"/>
      <c r="DV19" s="367"/>
      <c r="DW19" s="367"/>
      <c r="DX19" s="367"/>
      <c r="DY19" s="367"/>
      <c r="DZ19" s="367"/>
      <c r="EA19" s="367"/>
      <c r="EB19" s="367"/>
      <c r="EC19" s="599"/>
    </row>
    <row r="20" spans="2:133" ht="11.25" customHeight="1" x14ac:dyDescent="0.15">
      <c r="B20" s="593" t="s">
        <v>85</v>
      </c>
      <c r="C20" s="482"/>
      <c r="D20" s="482"/>
      <c r="E20" s="482"/>
      <c r="F20" s="482"/>
      <c r="G20" s="482"/>
      <c r="H20" s="482"/>
      <c r="I20" s="482"/>
      <c r="J20" s="482"/>
      <c r="K20" s="482"/>
      <c r="L20" s="482"/>
      <c r="M20" s="482"/>
      <c r="N20" s="482"/>
      <c r="O20" s="482"/>
      <c r="P20" s="482"/>
      <c r="Q20" s="594"/>
      <c r="R20" s="588">
        <v>754</v>
      </c>
      <c r="S20" s="367"/>
      <c r="T20" s="367"/>
      <c r="U20" s="367"/>
      <c r="V20" s="367"/>
      <c r="W20" s="367"/>
      <c r="X20" s="367"/>
      <c r="Y20" s="589"/>
      <c r="Z20" s="590">
        <v>0</v>
      </c>
      <c r="AA20" s="590"/>
      <c r="AB20" s="590"/>
      <c r="AC20" s="590"/>
      <c r="AD20" s="591">
        <v>754</v>
      </c>
      <c r="AE20" s="591"/>
      <c r="AF20" s="591"/>
      <c r="AG20" s="591"/>
      <c r="AH20" s="591"/>
      <c r="AI20" s="591"/>
      <c r="AJ20" s="591"/>
      <c r="AK20" s="591"/>
      <c r="AL20" s="595">
        <v>0</v>
      </c>
      <c r="AM20" s="373"/>
      <c r="AN20" s="373"/>
      <c r="AO20" s="596"/>
      <c r="AP20" s="593" t="s">
        <v>356</v>
      </c>
      <c r="AQ20" s="482"/>
      <c r="AR20" s="482"/>
      <c r="AS20" s="482"/>
      <c r="AT20" s="482"/>
      <c r="AU20" s="482"/>
      <c r="AV20" s="482"/>
      <c r="AW20" s="482"/>
      <c r="AX20" s="482"/>
      <c r="AY20" s="482"/>
      <c r="AZ20" s="482"/>
      <c r="BA20" s="482"/>
      <c r="BB20" s="482"/>
      <c r="BC20" s="482"/>
      <c r="BD20" s="482"/>
      <c r="BE20" s="482"/>
      <c r="BF20" s="594"/>
      <c r="BG20" s="588" t="s">
        <v>206</v>
      </c>
      <c r="BH20" s="367"/>
      <c r="BI20" s="367"/>
      <c r="BJ20" s="367"/>
      <c r="BK20" s="367"/>
      <c r="BL20" s="367"/>
      <c r="BM20" s="367"/>
      <c r="BN20" s="589"/>
      <c r="BO20" s="590" t="s">
        <v>206</v>
      </c>
      <c r="BP20" s="590"/>
      <c r="BQ20" s="590"/>
      <c r="BR20" s="590"/>
      <c r="BS20" s="591" t="s">
        <v>206</v>
      </c>
      <c r="BT20" s="591"/>
      <c r="BU20" s="591"/>
      <c r="BV20" s="591"/>
      <c r="BW20" s="591"/>
      <c r="BX20" s="591"/>
      <c r="BY20" s="591"/>
      <c r="BZ20" s="591"/>
      <c r="CA20" s="591"/>
      <c r="CB20" s="592"/>
      <c r="CD20" s="593" t="s">
        <v>198</v>
      </c>
      <c r="CE20" s="482"/>
      <c r="CF20" s="482"/>
      <c r="CG20" s="482"/>
      <c r="CH20" s="482"/>
      <c r="CI20" s="482"/>
      <c r="CJ20" s="482"/>
      <c r="CK20" s="482"/>
      <c r="CL20" s="482"/>
      <c r="CM20" s="482"/>
      <c r="CN20" s="482"/>
      <c r="CO20" s="482"/>
      <c r="CP20" s="482"/>
      <c r="CQ20" s="594"/>
      <c r="CR20" s="588">
        <v>4168603</v>
      </c>
      <c r="CS20" s="367"/>
      <c r="CT20" s="367"/>
      <c r="CU20" s="367"/>
      <c r="CV20" s="367"/>
      <c r="CW20" s="367"/>
      <c r="CX20" s="367"/>
      <c r="CY20" s="589"/>
      <c r="CZ20" s="590">
        <v>100</v>
      </c>
      <c r="DA20" s="590"/>
      <c r="DB20" s="590"/>
      <c r="DC20" s="590"/>
      <c r="DD20" s="598">
        <v>361002</v>
      </c>
      <c r="DE20" s="367"/>
      <c r="DF20" s="367"/>
      <c r="DG20" s="367"/>
      <c r="DH20" s="367"/>
      <c r="DI20" s="367"/>
      <c r="DJ20" s="367"/>
      <c r="DK20" s="367"/>
      <c r="DL20" s="367"/>
      <c r="DM20" s="367"/>
      <c r="DN20" s="367"/>
      <c r="DO20" s="367"/>
      <c r="DP20" s="589"/>
      <c r="DQ20" s="598">
        <v>2963100</v>
      </c>
      <c r="DR20" s="367"/>
      <c r="DS20" s="367"/>
      <c r="DT20" s="367"/>
      <c r="DU20" s="367"/>
      <c r="DV20" s="367"/>
      <c r="DW20" s="367"/>
      <c r="DX20" s="367"/>
      <c r="DY20" s="367"/>
      <c r="DZ20" s="367"/>
      <c r="EA20" s="367"/>
      <c r="EB20" s="367"/>
      <c r="EC20" s="599"/>
    </row>
    <row r="21" spans="2:133" ht="11.25" customHeight="1" x14ac:dyDescent="0.15">
      <c r="B21" s="593" t="s">
        <v>530</v>
      </c>
      <c r="C21" s="482"/>
      <c r="D21" s="482"/>
      <c r="E21" s="482"/>
      <c r="F21" s="482"/>
      <c r="G21" s="482"/>
      <c r="H21" s="482"/>
      <c r="I21" s="482"/>
      <c r="J21" s="482"/>
      <c r="K21" s="482"/>
      <c r="L21" s="482"/>
      <c r="M21" s="482"/>
      <c r="N21" s="482"/>
      <c r="O21" s="482"/>
      <c r="P21" s="482"/>
      <c r="Q21" s="594"/>
      <c r="R21" s="588">
        <v>390</v>
      </c>
      <c r="S21" s="367"/>
      <c r="T21" s="367"/>
      <c r="U21" s="367"/>
      <c r="V21" s="367"/>
      <c r="W21" s="367"/>
      <c r="X21" s="367"/>
      <c r="Y21" s="589"/>
      <c r="Z21" s="590">
        <v>0</v>
      </c>
      <c r="AA21" s="590"/>
      <c r="AB21" s="590"/>
      <c r="AC21" s="590"/>
      <c r="AD21" s="591">
        <v>390</v>
      </c>
      <c r="AE21" s="591"/>
      <c r="AF21" s="591"/>
      <c r="AG21" s="591"/>
      <c r="AH21" s="591"/>
      <c r="AI21" s="591"/>
      <c r="AJ21" s="591"/>
      <c r="AK21" s="591"/>
      <c r="AL21" s="595">
        <v>0</v>
      </c>
      <c r="AM21" s="373"/>
      <c r="AN21" s="373"/>
      <c r="AO21" s="596"/>
      <c r="AP21" s="593" t="s">
        <v>529</v>
      </c>
      <c r="AQ21" s="601"/>
      <c r="AR21" s="601"/>
      <c r="AS21" s="601"/>
      <c r="AT21" s="601"/>
      <c r="AU21" s="601"/>
      <c r="AV21" s="601"/>
      <c r="AW21" s="601"/>
      <c r="AX21" s="601"/>
      <c r="AY21" s="601"/>
      <c r="AZ21" s="601"/>
      <c r="BA21" s="601"/>
      <c r="BB21" s="601"/>
      <c r="BC21" s="601"/>
      <c r="BD21" s="601"/>
      <c r="BE21" s="601"/>
      <c r="BF21" s="602"/>
      <c r="BG21" s="588" t="s">
        <v>206</v>
      </c>
      <c r="BH21" s="367"/>
      <c r="BI21" s="367"/>
      <c r="BJ21" s="367"/>
      <c r="BK21" s="367"/>
      <c r="BL21" s="367"/>
      <c r="BM21" s="367"/>
      <c r="BN21" s="589"/>
      <c r="BO21" s="590" t="s">
        <v>206</v>
      </c>
      <c r="BP21" s="590"/>
      <c r="BQ21" s="590"/>
      <c r="BR21" s="590"/>
      <c r="BS21" s="591" t="s">
        <v>206</v>
      </c>
      <c r="BT21" s="591"/>
      <c r="BU21" s="591"/>
      <c r="BV21" s="591"/>
      <c r="BW21" s="591"/>
      <c r="BX21" s="591"/>
      <c r="BY21" s="591"/>
      <c r="BZ21" s="591"/>
      <c r="CA21" s="591"/>
      <c r="CB21" s="592"/>
      <c r="CD21" s="603"/>
      <c r="CE21" s="604"/>
      <c r="CF21" s="604"/>
      <c r="CG21" s="604"/>
      <c r="CH21" s="604"/>
      <c r="CI21" s="604"/>
      <c r="CJ21" s="604"/>
      <c r="CK21" s="604"/>
      <c r="CL21" s="604"/>
      <c r="CM21" s="604"/>
      <c r="CN21" s="604"/>
      <c r="CO21" s="604"/>
      <c r="CP21" s="604"/>
      <c r="CQ21" s="605"/>
      <c r="CR21" s="606"/>
      <c r="CS21" s="607"/>
      <c r="CT21" s="607"/>
      <c r="CU21" s="607"/>
      <c r="CV21" s="607"/>
      <c r="CW21" s="607"/>
      <c r="CX21" s="607"/>
      <c r="CY21" s="608"/>
      <c r="CZ21" s="609"/>
      <c r="DA21" s="609"/>
      <c r="DB21" s="609"/>
      <c r="DC21" s="609"/>
      <c r="DD21" s="610"/>
      <c r="DE21" s="607"/>
      <c r="DF21" s="607"/>
      <c r="DG21" s="607"/>
      <c r="DH21" s="607"/>
      <c r="DI21" s="607"/>
      <c r="DJ21" s="607"/>
      <c r="DK21" s="607"/>
      <c r="DL21" s="607"/>
      <c r="DM21" s="607"/>
      <c r="DN21" s="607"/>
      <c r="DO21" s="607"/>
      <c r="DP21" s="608"/>
      <c r="DQ21" s="610"/>
      <c r="DR21" s="607"/>
      <c r="DS21" s="607"/>
      <c r="DT21" s="607"/>
      <c r="DU21" s="607"/>
      <c r="DV21" s="607"/>
      <c r="DW21" s="607"/>
      <c r="DX21" s="607"/>
      <c r="DY21" s="607"/>
      <c r="DZ21" s="607"/>
      <c r="EA21" s="607"/>
      <c r="EB21" s="607"/>
      <c r="EC21" s="611"/>
    </row>
    <row r="22" spans="2:133" ht="11.25" customHeight="1" x14ac:dyDescent="0.15">
      <c r="B22" s="612" t="s">
        <v>153</v>
      </c>
      <c r="C22" s="613"/>
      <c r="D22" s="613"/>
      <c r="E22" s="613"/>
      <c r="F22" s="613"/>
      <c r="G22" s="613"/>
      <c r="H22" s="613"/>
      <c r="I22" s="613"/>
      <c r="J22" s="613"/>
      <c r="K22" s="613"/>
      <c r="L22" s="613"/>
      <c r="M22" s="613"/>
      <c r="N22" s="613"/>
      <c r="O22" s="613"/>
      <c r="P22" s="613"/>
      <c r="Q22" s="614"/>
      <c r="R22" s="588">
        <v>1130</v>
      </c>
      <c r="S22" s="367"/>
      <c r="T22" s="367"/>
      <c r="U22" s="367"/>
      <c r="V22" s="367"/>
      <c r="W22" s="367"/>
      <c r="X22" s="367"/>
      <c r="Y22" s="589"/>
      <c r="Z22" s="590">
        <v>0</v>
      </c>
      <c r="AA22" s="590"/>
      <c r="AB22" s="590"/>
      <c r="AC22" s="590"/>
      <c r="AD22" s="591">
        <v>1130</v>
      </c>
      <c r="AE22" s="591"/>
      <c r="AF22" s="591"/>
      <c r="AG22" s="591"/>
      <c r="AH22" s="591"/>
      <c r="AI22" s="591"/>
      <c r="AJ22" s="591"/>
      <c r="AK22" s="591"/>
      <c r="AL22" s="595">
        <v>0</v>
      </c>
      <c r="AM22" s="373"/>
      <c r="AN22" s="373"/>
      <c r="AO22" s="596"/>
      <c r="AP22" s="593" t="s">
        <v>514</v>
      </c>
      <c r="AQ22" s="601"/>
      <c r="AR22" s="601"/>
      <c r="AS22" s="601"/>
      <c r="AT22" s="601"/>
      <c r="AU22" s="601"/>
      <c r="AV22" s="601"/>
      <c r="AW22" s="601"/>
      <c r="AX22" s="601"/>
      <c r="AY22" s="601"/>
      <c r="AZ22" s="601"/>
      <c r="BA22" s="601"/>
      <c r="BB22" s="601"/>
      <c r="BC22" s="601"/>
      <c r="BD22" s="601"/>
      <c r="BE22" s="601"/>
      <c r="BF22" s="602"/>
      <c r="BG22" s="588" t="s">
        <v>206</v>
      </c>
      <c r="BH22" s="367"/>
      <c r="BI22" s="367"/>
      <c r="BJ22" s="367"/>
      <c r="BK22" s="367"/>
      <c r="BL22" s="367"/>
      <c r="BM22" s="367"/>
      <c r="BN22" s="589"/>
      <c r="BO22" s="590" t="s">
        <v>206</v>
      </c>
      <c r="BP22" s="590"/>
      <c r="BQ22" s="590"/>
      <c r="BR22" s="590"/>
      <c r="BS22" s="591" t="s">
        <v>206</v>
      </c>
      <c r="BT22" s="591"/>
      <c r="BU22" s="591"/>
      <c r="BV22" s="591"/>
      <c r="BW22" s="591"/>
      <c r="BX22" s="591"/>
      <c r="BY22" s="591"/>
      <c r="BZ22" s="591"/>
      <c r="CA22" s="591"/>
      <c r="CB22" s="592"/>
      <c r="CD22" s="361" t="s">
        <v>528</v>
      </c>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404"/>
    </row>
    <row r="23" spans="2:133" ht="11.25" customHeight="1" x14ac:dyDescent="0.15">
      <c r="B23" s="593" t="s">
        <v>339</v>
      </c>
      <c r="C23" s="482"/>
      <c r="D23" s="482"/>
      <c r="E23" s="482"/>
      <c r="F23" s="482"/>
      <c r="G23" s="482"/>
      <c r="H23" s="482"/>
      <c r="I23" s="482"/>
      <c r="J23" s="482"/>
      <c r="K23" s="482"/>
      <c r="L23" s="482"/>
      <c r="M23" s="482"/>
      <c r="N23" s="482"/>
      <c r="O23" s="482"/>
      <c r="P23" s="482"/>
      <c r="Q23" s="594"/>
      <c r="R23" s="588">
        <v>2023480</v>
      </c>
      <c r="S23" s="367"/>
      <c r="T23" s="367"/>
      <c r="U23" s="367"/>
      <c r="V23" s="367"/>
      <c r="W23" s="367"/>
      <c r="X23" s="367"/>
      <c r="Y23" s="589"/>
      <c r="Z23" s="590">
        <v>46.1</v>
      </c>
      <c r="AA23" s="590"/>
      <c r="AB23" s="590"/>
      <c r="AC23" s="590"/>
      <c r="AD23" s="591">
        <v>1702120</v>
      </c>
      <c r="AE23" s="591"/>
      <c r="AF23" s="591"/>
      <c r="AG23" s="591"/>
      <c r="AH23" s="591"/>
      <c r="AI23" s="591"/>
      <c r="AJ23" s="591"/>
      <c r="AK23" s="591"/>
      <c r="AL23" s="595">
        <v>67.8</v>
      </c>
      <c r="AM23" s="373"/>
      <c r="AN23" s="373"/>
      <c r="AO23" s="596"/>
      <c r="AP23" s="593" t="s">
        <v>59</v>
      </c>
      <c r="AQ23" s="601"/>
      <c r="AR23" s="601"/>
      <c r="AS23" s="601"/>
      <c r="AT23" s="601"/>
      <c r="AU23" s="601"/>
      <c r="AV23" s="601"/>
      <c r="AW23" s="601"/>
      <c r="AX23" s="601"/>
      <c r="AY23" s="601"/>
      <c r="AZ23" s="601"/>
      <c r="BA23" s="601"/>
      <c r="BB23" s="601"/>
      <c r="BC23" s="601"/>
      <c r="BD23" s="601"/>
      <c r="BE23" s="601"/>
      <c r="BF23" s="602"/>
      <c r="BG23" s="588" t="s">
        <v>206</v>
      </c>
      <c r="BH23" s="367"/>
      <c r="BI23" s="367"/>
      <c r="BJ23" s="367"/>
      <c r="BK23" s="367"/>
      <c r="BL23" s="367"/>
      <c r="BM23" s="367"/>
      <c r="BN23" s="589"/>
      <c r="BO23" s="590" t="s">
        <v>206</v>
      </c>
      <c r="BP23" s="590"/>
      <c r="BQ23" s="590"/>
      <c r="BR23" s="590"/>
      <c r="BS23" s="591" t="s">
        <v>206</v>
      </c>
      <c r="BT23" s="591"/>
      <c r="BU23" s="591"/>
      <c r="BV23" s="591"/>
      <c r="BW23" s="591"/>
      <c r="BX23" s="591"/>
      <c r="BY23" s="591"/>
      <c r="BZ23" s="591"/>
      <c r="CA23" s="591"/>
      <c r="CB23" s="592"/>
      <c r="CD23" s="361" t="s">
        <v>316</v>
      </c>
      <c r="CE23" s="362"/>
      <c r="CF23" s="362"/>
      <c r="CG23" s="362"/>
      <c r="CH23" s="362"/>
      <c r="CI23" s="362"/>
      <c r="CJ23" s="362"/>
      <c r="CK23" s="362"/>
      <c r="CL23" s="362"/>
      <c r="CM23" s="362"/>
      <c r="CN23" s="362"/>
      <c r="CO23" s="362"/>
      <c r="CP23" s="362"/>
      <c r="CQ23" s="404"/>
      <c r="CR23" s="361" t="s">
        <v>292</v>
      </c>
      <c r="CS23" s="362"/>
      <c r="CT23" s="362"/>
      <c r="CU23" s="362"/>
      <c r="CV23" s="362"/>
      <c r="CW23" s="362"/>
      <c r="CX23" s="362"/>
      <c r="CY23" s="404"/>
      <c r="CZ23" s="361" t="s">
        <v>358</v>
      </c>
      <c r="DA23" s="362"/>
      <c r="DB23" s="362"/>
      <c r="DC23" s="404"/>
      <c r="DD23" s="361" t="s">
        <v>302</v>
      </c>
      <c r="DE23" s="362"/>
      <c r="DF23" s="362"/>
      <c r="DG23" s="362"/>
      <c r="DH23" s="362"/>
      <c r="DI23" s="362"/>
      <c r="DJ23" s="362"/>
      <c r="DK23" s="404"/>
      <c r="DL23" s="615" t="s">
        <v>234</v>
      </c>
      <c r="DM23" s="616"/>
      <c r="DN23" s="616"/>
      <c r="DO23" s="616"/>
      <c r="DP23" s="616"/>
      <c r="DQ23" s="616"/>
      <c r="DR23" s="616"/>
      <c r="DS23" s="616"/>
      <c r="DT23" s="616"/>
      <c r="DU23" s="616"/>
      <c r="DV23" s="617"/>
      <c r="DW23" s="361" t="s">
        <v>527</v>
      </c>
      <c r="DX23" s="362"/>
      <c r="DY23" s="362"/>
      <c r="DZ23" s="362"/>
      <c r="EA23" s="362"/>
      <c r="EB23" s="362"/>
      <c r="EC23" s="404"/>
    </row>
    <row r="24" spans="2:133" ht="11.25" customHeight="1" x14ac:dyDescent="0.15">
      <c r="B24" s="593" t="s">
        <v>299</v>
      </c>
      <c r="C24" s="482"/>
      <c r="D24" s="482"/>
      <c r="E24" s="482"/>
      <c r="F24" s="482"/>
      <c r="G24" s="482"/>
      <c r="H24" s="482"/>
      <c r="I24" s="482"/>
      <c r="J24" s="482"/>
      <c r="K24" s="482"/>
      <c r="L24" s="482"/>
      <c r="M24" s="482"/>
      <c r="N24" s="482"/>
      <c r="O24" s="482"/>
      <c r="P24" s="482"/>
      <c r="Q24" s="594"/>
      <c r="R24" s="588">
        <v>1702120</v>
      </c>
      <c r="S24" s="367"/>
      <c r="T24" s="367"/>
      <c r="U24" s="367"/>
      <c r="V24" s="367"/>
      <c r="W24" s="367"/>
      <c r="X24" s="367"/>
      <c r="Y24" s="589"/>
      <c r="Z24" s="590">
        <v>38.700000000000003</v>
      </c>
      <c r="AA24" s="590"/>
      <c r="AB24" s="590"/>
      <c r="AC24" s="590"/>
      <c r="AD24" s="591">
        <v>1702120</v>
      </c>
      <c r="AE24" s="591"/>
      <c r="AF24" s="591"/>
      <c r="AG24" s="591"/>
      <c r="AH24" s="591"/>
      <c r="AI24" s="591"/>
      <c r="AJ24" s="591"/>
      <c r="AK24" s="591"/>
      <c r="AL24" s="595">
        <v>67.8</v>
      </c>
      <c r="AM24" s="373"/>
      <c r="AN24" s="373"/>
      <c r="AO24" s="596"/>
      <c r="AP24" s="593" t="s">
        <v>526</v>
      </c>
      <c r="AQ24" s="601"/>
      <c r="AR24" s="601"/>
      <c r="AS24" s="601"/>
      <c r="AT24" s="601"/>
      <c r="AU24" s="601"/>
      <c r="AV24" s="601"/>
      <c r="AW24" s="601"/>
      <c r="AX24" s="601"/>
      <c r="AY24" s="601"/>
      <c r="AZ24" s="601"/>
      <c r="BA24" s="601"/>
      <c r="BB24" s="601"/>
      <c r="BC24" s="601"/>
      <c r="BD24" s="601"/>
      <c r="BE24" s="601"/>
      <c r="BF24" s="602"/>
      <c r="BG24" s="588" t="s">
        <v>206</v>
      </c>
      <c r="BH24" s="367"/>
      <c r="BI24" s="367"/>
      <c r="BJ24" s="367"/>
      <c r="BK24" s="367"/>
      <c r="BL24" s="367"/>
      <c r="BM24" s="367"/>
      <c r="BN24" s="589"/>
      <c r="BO24" s="590" t="s">
        <v>206</v>
      </c>
      <c r="BP24" s="590"/>
      <c r="BQ24" s="590"/>
      <c r="BR24" s="590"/>
      <c r="BS24" s="591" t="s">
        <v>206</v>
      </c>
      <c r="BT24" s="591"/>
      <c r="BU24" s="591"/>
      <c r="BV24" s="591"/>
      <c r="BW24" s="591"/>
      <c r="BX24" s="591"/>
      <c r="BY24" s="591"/>
      <c r="BZ24" s="591"/>
      <c r="CA24" s="591"/>
      <c r="CB24" s="592"/>
      <c r="CD24" s="577" t="s">
        <v>362</v>
      </c>
      <c r="CE24" s="578"/>
      <c r="CF24" s="578"/>
      <c r="CG24" s="578"/>
      <c r="CH24" s="578"/>
      <c r="CI24" s="578"/>
      <c r="CJ24" s="578"/>
      <c r="CK24" s="578"/>
      <c r="CL24" s="578"/>
      <c r="CM24" s="578"/>
      <c r="CN24" s="578"/>
      <c r="CO24" s="578"/>
      <c r="CP24" s="578"/>
      <c r="CQ24" s="579"/>
      <c r="CR24" s="580">
        <v>1788729</v>
      </c>
      <c r="CS24" s="581"/>
      <c r="CT24" s="581"/>
      <c r="CU24" s="581"/>
      <c r="CV24" s="581"/>
      <c r="CW24" s="581"/>
      <c r="CX24" s="581"/>
      <c r="CY24" s="582"/>
      <c r="CZ24" s="585">
        <v>42.9</v>
      </c>
      <c r="DA24" s="586"/>
      <c r="DB24" s="586"/>
      <c r="DC24" s="597"/>
      <c r="DD24" s="618">
        <v>1296828</v>
      </c>
      <c r="DE24" s="581"/>
      <c r="DF24" s="581"/>
      <c r="DG24" s="581"/>
      <c r="DH24" s="581"/>
      <c r="DI24" s="581"/>
      <c r="DJ24" s="581"/>
      <c r="DK24" s="582"/>
      <c r="DL24" s="618">
        <v>1201084</v>
      </c>
      <c r="DM24" s="581"/>
      <c r="DN24" s="581"/>
      <c r="DO24" s="581"/>
      <c r="DP24" s="581"/>
      <c r="DQ24" s="581"/>
      <c r="DR24" s="581"/>
      <c r="DS24" s="581"/>
      <c r="DT24" s="581"/>
      <c r="DU24" s="581"/>
      <c r="DV24" s="582"/>
      <c r="DW24" s="585">
        <v>46.5</v>
      </c>
      <c r="DX24" s="586"/>
      <c r="DY24" s="586"/>
      <c r="DZ24" s="586"/>
      <c r="EA24" s="586"/>
      <c r="EB24" s="586"/>
      <c r="EC24" s="587"/>
    </row>
    <row r="25" spans="2:133" ht="11.25" customHeight="1" x14ac:dyDescent="0.15">
      <c r="B25" s="593" t="s">
        <v>296</v>
      </c>
      <c r="C25" s="482"/>
      <c r="D25" s="482"/>
      <c r="E25" s="482"/>
      <c r="F25" s="482"/>
      <c r="G25" s="482"/>
      <c r="H25" s="482"/>
      <c r="I25" s="482"/>
      <c r="J25" s="482"/>
      <c r="K25" s="482"/>
      <c r="L25" s="482"/>
      <c r="M25" s="482"/>
      <c r="N25" s="482"/>
      <c r="O25" s="482"/>
      <c r="P25" s="482"/>
      <c r="Q25" s="594"/>
      <c r="R25" s="588">
        <v>321360</v>
      </c>
      <c r="S25" s="367"/>
      <c r="T25" s="367"/>
      <c r="U25" s="367"/>
      <c r="V25" s="367"/>
      <c r="W25" s="367"/>
      <c r="X25" s="367"/>
      <c r="Y25" s="589"/>
      <c r="Z25" s="590">
        <v>7.3</v>
      </c>
      <c r="AA25" s="590"/>
      <c r="AB25" s="590"/>
      <c r="AC25" s="590"/>
      <c r="AD25" s="591" t="s">
        <v>206</v>
      </c>
      <c r="AE25" s="591"/>
      <c r="AF25" s="591"/>
      <c r="AG25" s="591"/>
      <c r="AH25" s="591"/>
      <c r="AI25" s="591"/>
      <c r="AJ25" s="591"/>
      <c r="AK25" s="591"/>
      <c r="AL25" s="595" t="s">
        <v>206</v>
      </c>
      <c r="AM25" s="373"/>
      <c r="AN25" s="373"/>
      <c r="AO25" s="596"/>
      <c r="AP25" s="593" t="s">
        <v>277</v>
      </c>
      <c r="AQ25" s="601"/>
      <c r="AR25" s="601"/>
      <c r="AS25" s="601"/>
      <c r="AT25" s="601"/>
      <c r="AU25" s="601"/>
      <c r="AV25" s="601"/>
      <c r="AW25" s="601"/>
      <c r="AX25" s="601"/>
      <c r="AY25" s="601"/>
      <c r="AZ25" s="601"/>
      <c r="BA25" s="601"/>
      <c r="BB25" s="601"/>
      <c r="BC25" s="601"/>
      <c r="BD25" s="601"/>
      <c r="BE25" s="601"/>
      <c r="BF25" s="602"/>
      <c r="BG25" s="588" t="s">
        <v>206</v>
      </c>
      <c r="BH25" s="367"/>
      <c r="BI25" s="367"/>
      <c r="BJ25" s="367"/>
      <c r="BK25" s="367"/>
      <c r="BL25" s="367"/>
      <c r="BM25" s="367"/>
      <c r="BN25" s="589"/>
      <c r="BO25" s="590" t="s">
        <v>206</v>
      </c>
      <c r="BP25" s="590"/>
      <c r="BQ25" s="590"/>
      <c r="BR25" s="590"/>
      <c r="BS25" s="591" t="s">
        <v>206</v>
      </c>
      <c r="BT25" s="591"/>
      <c r="BU25" s="591"/>
      <c r="BV25" s="591"/>
      <c r="BW25" s="591"/>
      <c r="BX25" s="591"/>
      <c r="BY25" s="591"/>
      <c r="BZ25" s="591"/>
      <c r="CA25" s="591"/>
      <c r="CB25" s="592"/>
      <c r="CD25" s="593" t="s">
        <v>204</v>
      </c>
      <c r="CE25" s="482"/>
      <c r="CF25" s="482"/>
      <c r="CG25" s="482"/>
      <c r="CH25" s="482"/>
      <c r="CI25" s="482"/>
      <c r="CJ25" s="482"/>
      <c r="CK25" s="482"/>
      <c r="CL25" s="482"/>
      <c r="CM25" s="482"/>
      <c r="CN25" s="482"/>
      <c r="CO25" s="482"/>
      <c r="CP25" s="482"/>
      <c r="CQ25" s="594"/>
      <c r="CR25" s="588">
        <v>867224</v>
      </c>
      <c r="CS25" s="619"/>
      <c r="CT25" s="619"/>
      <c r="CU25" s="619"/>
      <c r="CV25" s="619"/>
      <c r="CW25" s="619"/>
      <c r="CX25" s="619"/>
      <c r="CY25" s="620"/>
      <c r="CZ25" s="595">
        <v>20.8</v>
      </c>
      <c r="DA25" s="621"/>
      <c r="DB25" s="621"/>
      <c r="DC25" s="622"/>
      <c r="DD25" s="598">
        <v>789995</v>
      </c>
      <c r="DE25" s="619"/>
      <c r="DF25" s="619"/>
      <c r="DG25" s="619"/>
      <c r="DH25" s="619"/>
      <c r="DI25" s="619"/>
      <c r="DJ25" s="619"/>
      <c r="DK25" s="620"/>
      <c r="DL25" s="598">
        <v>712679</v>
      </c>
      <c r="DM25" s="619"/>
      <c r="DN25" s="619"/>
      <c r="DO25" s="619"/>
      <c r="DP25" s="619"/>
      <c r="DQ25" s="619"/>
      <c r="DR25" s="619"/>
      <c r="DS25" s="619"/>
      <c r="DT25" s="619"/>
      <c r="DU25" s="619"/>
      <c r="DV25" s="620"/>
      <c r="DW25" s="595">
        <v>27.6</v>
      </c>
      <c r="DX25" s="621"/>
      <c r="DY25" s="621"/>
      <c r="DZ25" s="621"/>
      <c r="EA25" s="621"/>
      <c r="EB25" s="621"/>
      <c r="EC25" s="623"/>
    </row>
    <row r="26" spans="2:133" ht="11.25" customHeight="1" x14ac:dyDescent="0.15">
      <c r="B26" s="593" t="s">
        <v>525</v>
      </c>
      <c r="C26" s="482"/>
      <c r="D26" s="482"/>
      <c r="E26" s="482"/>
      <c r="F26" s="482"/>
      <c r="G26" s="482"/>
      <c r="H26" s="482"/>
      <c r="I26" s="482"/>
      <c r="J26" s="482"/>
      <c r="K26" s="482"/>
      <c r="L26" s="482"/>
      <c r="M26" s="482"/>
      <c r="N26" s="482"/>
      <c r="O26" s="482"/>
      <c r="P26" s="482"/>
      <c r="Q26" s="594"/>
      <c r="R26" s="588" t="s">
        <v>206</v>
      </c>
      <c r="S26" s="367"/>
      <c r="T26" s="367"/>
      <c r="U26" s="367"/>
      <c r="V26" s="367"/>
      <c r="W26" s="367"/>
      <c r="X26" s="367"/>
      <c r="Y26" s="589"/>
      <c r="Z26" s="590" t="s">
        <v>206</v>
      </c>
      <c r="AA26" s="590"/>
      <c r="AB26" s="590"/>
      <c r="AC26" s="590"/>
      <c r="AD26" s="591" t="s">
        <v>206</v>
      </c>
      <c r="AE26" s="591"/>
      <c r="AF26" s="591"/>
      <c r="AG26" s="591"/>
      <c r="AH26" s="591"/>
      <c r="AI26" s="591"/>
      <c r="AJ26" s="591"/>
      <c r="AK26" s="591"/>
      <c r="AL26" s="595" t="s">
        <v>206</v>
      </c>
      <c r="AM26" s="373"/>
      <c r="AN26" s="373"/>
      <c r="AO26" s="596"/>
      <c r="AP26" s="593" t="s">
        <v>364</v>
      </c>
      <c r="AQ26" s="601"/>
      <c r="AR26" s="601"/>
      <c r="AS26" s="601"/>
      <c r="AT26" s="601"/>
      <c r="AU26" s="601"/>
      <c r="AV26" s="601"/>
      <c r="AW26" s="601"/>
      <c r="AX26" s="601"/>
      <c r="AY26" s="601"/>
      <c r="AZ26" s="601"/>
      <c r="BA26" s="601"/>
      <c r="BB26" s="601"/>
      <c r="BC26" s="601"/>
      <c r="BD26" s="601"/>
      <c r="BE26" s="601"/>
      <c r="BF26" s="602"/>
      <c r="BG26" s="588" t="s">
        <v>206</v>
      </c>
      <c r="BH26" s="367"/>
      <c r="BI26" s="367"/>
      <c r="BJ26" s="367"/>
      <c r="BK26" s="367"/>
      <c r="BL26" s="367"/>
      <c r="BM26" s="367"/>
      <c r="BN26" s="589"/>
      <c r="BO26" s="590" t="s">
        <v>206</v>
      </c>
      <c r="BP26" s="590"/>
      <c r="BQ26" s="590"/>
      <c r="BR26" s="590"/>
      <c r="BS26" s="591" t="s">
        <v>206</v>
      </c>
      <c r="BT26" s="591"/>
      <c r="BU26" s="591"/>
      <c r="BV26" s="591"/>
      <c r="BW26" s="591"/>
      <c r="BX26" s="591"/>
      <c r="BY26" s="591"/>
      <c r="BZ26" s="591"/>
      <c r="CA26" s="591"/>
      <c r="CB26" s="592"/>
      <c r="CD26" s="593" t="s">
        <v>129</v>
      </c>
      <c r="CE26" s="482"/>
      <c r="CF26" s="482"/>
      <c r="CG26" s="482"/>
      <c r="CH26" s="482"/>
      <c r="CI26" s="482"/>
      <c r="CJ26" s="482"/>
      <c r="CK26" s="482"/>
      <c r="CL26" s="482"/>
      <c r="CM26" s="482"/>
      <c r="CN26" s="482"/>
      <c r="CO26" s="482"/>
      <c r="CP26" s="482"/>
      <c r="CQ26" s="594"/>
      <c r="CR26" s="588">
        <v>540825</v>
      </c>
      <c r="CS26" s="367"/>
      <c r="CT26" s="367"/>
      <c r="CU26" s="367"/>
      <c r="CV26" s="367"/>
      <c r="CW26" s="367"/>
      <c r="CX26" s="367"/>
      <c r="CY26" s="589"/>
      <c r="CZ26" s="595">
        <v>13</v>
      </c>
      <c r="DA26" s="621"/>
      <c r="DB26" s="621"/>
      <c r="DC26" s="622"/>
      <c r="DD26" s="598">
        <v>471017</v>
      </c>
      <c r="DE26" s="367"/>
      <c r="DF26" s="367"/>
      <c r="DG26" s="367"/>
      <c r="DH26" s="367"/>
      <c r="DI26" s="367"/>
      <c r="DJ26" s="367"/>
      <c r="DK26" s="589"/>
      <c r="DL26" s="598" t="s">
        <v>206</v>
      </c>
      <c r="DM26" s="367"/>
      <c r="DN26" s="367"/>
      <c r="DO26" s="367"/>
      <c r="DP26" s="367"/>
      <c r="DQ26" s="367"/>
      <c r="DR26" s="367"/>
      <c r="DS26" s="367"/>
      <c r="DT26" s="367"/>
      <c r="DU26" s="367"/>
      <c r="DV26" s="589"/>
      <c r="DW26" s="595" t="s">
        <v>206</v>
      </c>
      <c r="DX26" s="621"/>
      <c r="DY26" s="621"/>
      <c r="DZ26" s="621"/>
      <c r="EA26" s="621"/>
      <c r="EB26" s="621"/>
      <c r="EC26" s="623"/>
    </row>
    <row r="27" spans="2:133" ht="11.25" customHeight="1" x14ac:dyDescent="0.15">
      <c r="B27" s="593" t="s">
        <v>89</v>
      </c>
      <c r="C27" s="482"/>
      <c r="D27" s="482"/>
      <c r="E27" s="482"/>
      <c r="F27" s="482"/>
      <c r="G27" s="482"/>
      <c r="H27" s="482"/>
      <c r="I27" s="482"/>
      <c r="J27" s="482"/>
      <c r="K27" s="482"/>
      <c r="L27" s="482"/>
      <c r="M27" s="482"/>
      <c r="N27" s="482"/>
      <c r="O27" s="482"/>
      <c r="P27" s="482"/>
      <c r="Q27" s="594"/>
      <c r="R27" s="588">
        <v>2804568</v>
      </c>
      <c r="S27" s="367"/>
      <c r="T27" s="367"/>
      <c r="U27" s="367"/>
      <c r="V27" s="367"/>
      <c r="W27" s="367"/>
      <c r="X27" s="367"/>
      <c r="Y27" s="589"/>
      <c r="Z27" s="590">
        <v>63.8</v>
      </c>
      <c r="AA27" s="590"/>
      <c r="AB27" s="590"/>
      <c r="AC27" s="590"/>
      <c r="AD27" s="591">
        <v>2483208</v>
      </c>
      <c r="AE27" s="591"/>
      <c r="AF27" s="591"/>
      <c r="AG27" s="591"/>
      <c r="AH27" s="591"/>
      <c r="AI27" s="591"/>
      <c r="AJ27" s="591"/>
      <c r="AK27" s="591"/>
      <c r="AL27" s="595">
        <v>98.900001525878906</v>
      </c>
      <c r="AM27" s="373"/>
      <c r="AN27" s="373"/>
      <c r="AO27" s="596"/>
      <c r="AP27" s="593" t="s">
        <v>365</v>
      </c>
      <c r="AQ27" s="482"/>
      <c r="AR27" s="482"/>
      <c r="AS27" s="482"/>
      <c r="AT27" s="482"/>
      <c r="AU27" s="482"/>
      <c r="AV27" s="482"/>
      <c r="AW27" s="482"/>
      <c r="AX27" s="482"/>
      <c r="AY27" s="482"/>
      <c r="AZ27" s="482"/>
      <c r="BA27" s="482"/>
      <c r="BB27" s="482"/>
      <c r="BC27" s="482"/>
      <c r="BD27" s="482"/>
      <c r="BE27" s="482"/>
      <c r="BF27" s="594"/>
      <c r="BG27" s="588">
        <v>595359</v>
      </c>
      <c r="BH27" s="367"/>
      <c r="BI27" s="367"/>
      <c r="BJ27" s="367"/>
      <c r="BK27" s="367"/>
      <c r="BL27" s="367"/>
      <c r="BM27" s="367"/>
      <c r="BN27" s="589"/>
      <c r="BO27" s="590">
        <v>100</v>
      </c>
      <c r="BP27" s="590"/>
      <c r="BQ27" s="590"/>
      <c r="BR27" s="590"/>
      <c r="BS27" s="591" t="s">
        <v>206</v>
      </c>
      <c r="BT27" s="591"/>
      <c r="BU27" s="591"/>
      <c r="BV27" s="591"/>
      <c r="BW27" s="591"/>
      <c r="BX27" s="591"/>
      <c r="BY27" s="591"/>
      <c r="BZ27" s="591"/>
      <c r="CA27" s="591"/>
      <c r="CB27" s="592"/>
      <c r="CD27" s="593" t="s">
        <v>230</v>
      </c>
      <c r="CE27" s="482"/>
      <c r="CF27" s="482"/>
      <c r="CG27" s="482"/>
      <c r="CH27" s="482"/>
      <c r="CI27" s="482"/>
      <c r="CJ27" s="482"/>
      <c r="CK27" s="482"/>
      <c r="CL27" s="482"/>
      <c r="CM27" s="482"/>
      <c r="CN27" s="482"/>
      <c r="CO27" s="482"/>
      <c r="CP27" s="482"/>
      <c r="CQ27" s="594"/>
      <c r="CR27" s="588">
        <v>532565</v>
      </c>
      <c r="CS27" s="619"/>
      <c r="CT27" s="619"/>
      <c r="CU27" s="619"/>
      <c r="CV27" s="619"/>
      <c r="CW27" s="619"/>
      <c r="CX27" s="619"/>
      <c r="CY27" s="620"/>
      <c r="CZ27" s="595">
        <v>12.8</v>
      </c>
      <c r="DA27" s="621"/>
      <c r="DB27" s="621"/>
      <c r="DC27" s="622"/>
      <c r="DD27" s="598">
        <v>119001</v>
      </c>
      <c r="DE27" s="619"/>
      <c r="DF27" s="619"/>
      <c r="DG27" s="619"/>
      <c r="DH27" s="619"/>
      <c r="DI27" s="619"/>
      <c r="DJ27" s="619"/>
      <c r="DK27" s="620"/>
      <c r="DL27" s="598">
        <v>100573</v>
      </c>
      <c r="DM27" s="619"/>
      <c r="DN27" s="619"/>
      <c r="DO27" s="619"/>
      <c r="DP27" s="619"/>
      <c r="DQ27" s="619"/>
      <c r="DR27" s="619"/>
      <c r="DS27" s="619"/>
      <c r="DT27" s="619"/>
      <c r="DU27" s="619"/>
      <c r="DV27" s="620"/>
      <c r="DW27" s="595">
        <v>3.9</v>
      </c>
      <c r="DX27" s="621"/>
      <c r="DY27" s="621"/>
      <c r="DZ27" s="621"/>
      <c r="EA27" s="621"/>
      <c r="EB27" s="621"/>
      <c r="EC27" s="623"/>
    </row>
    <row r="28" spans="2:133" ht="11.25" customHeight="1" x14ac:dyDescent="0.15">
      <c r="B28" s="593" t="s">
        <v>368</v>
      </c>
      <c r="C28" s="482"/>
      <c r="D28" s="482"/>
      <c r="E28" s="482"/>
      <c r="F28" s="482"/>
      <c r="G28" s="482"/>
      <c r="H28" s="482"/>
      <c r="I28" s="482"/>
      <c r="J28" s="482"/>
      <c r="K28" s="482"/>
      <c r="L28" s="482"/>
      <c r="M28" s="482"/>
      <c r="N28" s="482"/>
      <c r="O28" s="482"/>
      <c r="P28" s="482"/>
      <c r="Q28" s="594"/>
      <c r="R28" s="588" t="s">
        <v>206</v>
      </c>
      <c r="S28" s="367"/>
      <c r="T28" s="367"/>
      <c r="U28" s="367"/>
      <c r="V28" s="367"/>
      <c r="W28" s="367"/>
      <c r="X28" s="367"/>
      <c r="Y28" s="589"/>
      <c r="Z28" s="590" t="s">
        <v>206</v>
      </c>
      <c r="AA28" s="590"/>
      <c r="AB28" s="590"/>
      <c r="AC28" s="590"/>
      <c r="AD28" s="591" t="s">
        <v>206</v>
      </c>
      <c r="AE28" s="591"/>
      <c r="AF28" s="591"/>
      <c r="AG28" s="591"/>
      <c r="AH28" s="591"/>
      <c r="AI28" s="591"/>
      <c r="AJ28" s="591"/>
      <c r="AK28" s="591"/>
      <c r="AL28" s="595" t="s">
        <v>206</v>
      </c>
      <c r="AM28" s="373"/>
      <c r="AN28" s="373"/>
      <c r="AO28" s="596"/>
      <c r="AP28" s="593"/>
      <c r="AQ28" s="482"/>
      <c r="AR28" s="482"/>
      <c r="AS28" s="482"/>
      <c r="AT28" s="482"/>
      <c r="AU28" s="482"/>
      <c r="AV28" s="482"/>
      <c r="AW28" s="482"/>
      <c r="AX28" s="482"/>
      <c r="AY28" s="482"/>
      <c r="AZ28" s="482"/>
      <c r="BA28" s="482"/>
      <c r="BB28" s="482"/>
      <c r="BC28" s="482"/>
      <c r="BD28" s="482"/>
      <c r="BE28" s="482"/>
      <c r="BF28" s="594"/>
      <c r="BG28" s="588"/>
      <c r="BH28" s="367"/>
      <c r="BI28" s="367"/>
      <c r="BJ28" s="367"/>
      <c r="BK28" s="367"/>
      <c r="BL28" s="367"/>
      <c r="BM28" s="367"/>
      <c r="BN28" s="589"/>
      <c r="BO28" s="590"/>
      <c r="BP28" s="590"/>
      <c r="BQ28" s="590"/>
      <c r="BR28" s="590"/>
      <c r="BS28" s="598"/>
      <c r="BT28" s="367"/>
      <c r="BU28" s="367"/>
      <c r="BV28" s="367"/>
      <c r="BW28" s="367"/>
      <c r="BX28" s="367"/>
      <c r="BY28" s="367"/>
      <c r="BZ28" s="367"/>
      <c r="CA28" s="367"/>
      <c r="CB28" s="599"/>
      <c r="CD28" s="593" t="s">
        <v>361</v>
      </c>
      <c r="CE28" s="482"/>
      <c r="CF28" s="482"/>
      <c r="CG28" s="482"/>
      <c r="CH28" s="482"/>
      <c r="CI28" s="482"/>
      <c r="CJ28" s="482"/>
      <c r="CK28" s="482"/>
      <c r="CL28" s="482"/>
      <c r="CM28" s="482"/>
      <c r="CN28" s="482"/>
      <c r="CO28" s="482"/>
      <c r="CP28" s="482"/>
      <c r="CQ28" s="594"/>
      <c r="CR28" s="588">
        <v>388940</v>
      </c>
      <c r="CS28" s="367"/>
      <c r="CT28" s="367"/>
      <c r="CU28" s="367"/>
      <c r="CV28" s="367"/>
      <c r="CW28" s="367"/>
      <c r="CX28" s="367"/>
      <c r="CY28" s="589"/>
      <c r="CZ28" s="595">
        <v>9.3000000000000007</v>
      </c>
      <c r="DA28" s="621"/>
      <c r="DB28" s="621"/>
      <c r="DC28" s="622"/>
      <c r="DD28" s="598">
        <v>387832</v>
      </c>
      <c r="DE28" s="367"/>
      <c r="DF28" s="367"/>
      <c r="DG28" s="367"/>
      <c r="DH28" s="367"/>
      <c r="DI28" s="367"/>
      <c r="DJ28" s="367"/>
      <c r="DK28" s="589"/>
      <c r="DL28" s="598">
        <v>387832</v>
      </c>
      <c r="DM28" s="367"/>
      <c r="DN28" s="367"/>
      <c r="DO28" s="367"/>
      <c r="DP28" s="367"/>
      <c r="DQ28" s="367"/>
      <c r="DR28" s="367"/>
      <c r="DS28" s="367"/>
      <c r="DT28" s="367"/>
      <c r="DU28" s="367"/>
      <c r="DV28" s="589"/>
      <c r="DW28" s="595">
        <v>15</v>
      </c>
      <c r="DX28" s="621"/>
      <c r="DY28" s="621"/>
      <c r="DZ28" s="621"/>
      <c r="EA28" s="621"/>
      <c r="EB28" s="621"/>
      <c r="EC28" s="623"/>
    </row>
    <row r="29" spans="2:133" ht="11.25" customHeight="1" x14ac:dyDescent="0.15">
      <c r="B29" s="593" t="s">
        <v>162</v>
      </c>
      <c r="C29" s="482"/>
      <c r="D29" s="482"/>
      <c r="E29" s="482"/>
      <c r="F29" s="482"/>
      <c r="G29" s="482"/>
      <c r="H29" s="482"/>
      <c r="I29" s="482"/>
      <c r="J29" s="482"/>
      <c r="K29" s="482"/>
      <c r="L29" s="482"/>
      <c r="M29" s="482"/>
      <c r="N29" s="482"/>
      <c r="O29" s="482"/>
      <c r="P29" s="482"/>
      <c r="Q29" s="594"/>
      <c r="R29" s="588">
        <v>56625</v>
      </c>
      <c r="S29" s="367"/>
      <c r="T29" s="367"/>
      <c r="U29" s="367"/>
      <c r="V29" s="367"/>
      <c r="W29" s="367"/>
      <c r="X29" s="367"/>
      <c r="Y29" s="589"/>
      <c r="Z29" s="590">
        <v>1.3</v>
      </c>
      <c r="AA29" s="590"/>
      <c r="AB29" s="590"/>
      <c r="AC29" s="590"/>
      <c r="AD29" s="591">
        <v>22237</v>
      </c>
      <c r="AE29" s="591"/>
      <c r="AF29" s="591"/>
      <c r="AG29" s="591"/>
      <c r="AH29" s="591"/>
      <c r="AI29" s="591"/>
      <c r="AJ29" s="591"/>
      <c r="AK29" s="591"/>
      <c r="AL29" s="595">
        <v>0.9</v>
      </c>
      <c r="AM29" s="373"/>
      <c r="AN29" s="373"/>
      <c r="AO29" s="596"/>
      <c r="AP29" s="603"/>
      <c r="AQ29" s="604"/>
      <c r="AR29" s="604"/>
      <c r="AS29" s="604"/>
      <c r="AT29" s="604"/>
      <c r="AU29" s="604"/>
      <c r="AV29" s="604"/>
      <c r="AW29" s="604"/>
      <c r="AX29" s="604"/>
      <c r="AY29" s="604"/>
      <c r="AZ29" s="604"/>
      <c r="BA29" s="604"/>
      <c r="BB29" s="604"/>
      <c r="BC29" s="604"/>
      <c r="BD29" s="604"/>
      <c r="BE29" s="604"/>
      <c r="BF29" s="605"/>
      <c r="BG29" s="588"/>
      <c r="BH29" s="367"/>
      <c r="BI29" s="367"/>
      <c r="BJ29" s="367"/>
      <c r="BK29" s="367"/>
      <c r="BL29" s="367"/>
      <c r="BM29" s="367"/>
      <c r="BN29" s="589"/>
      <c r="BO29" s="590"/>
      <c r="BP29" s="590"/>
      <c r="BQ29" s="590"/>
      <c r="BR29" s="590"/>
      <c r="BS29" s="591"/>
      <c r="BT29" s="591"/>
      <c r="BU29" s="591"/>
      <c r="BV29" s="591"/>
      <c r="BW29" s="591"/>
      <c r="BX29" s="591"/>
      <c r="BY29" s="591"/>
      <c r="BZ29" s="591"/>
      <c r="CA29" s="591"/>
      <c r="CB29" s="592"/>
      <c r="CD29" s="568" t="s">
        <v>180</v>
      </c>
      <c r="CE29" s="561"/>
      <c r="CF29" s="593" t="s">
        <v>26</v>
      </c>
      <c r="CG29" s="482"/>
      <c r="CH29" s="482"/>
      <c r="CI29" s="482"/>
      <c r="CJ29" s="482"/>
      <c r="CK29" s="482"/>
      <c r="CL29" s="482"/>
      <c r="CM29" s="482"/>
      <c r="CN29" s="482"/>
      <c r="CO29" s="482"/>
      <c r="CP29" s="482"/>
      <c r="CQ29" s="594"/>
      <c r="CR29" s="588">
        <v>388940</v>
      </c>
      <c r="CS29" s="619"/>
      <c r="CT29" s="619"/>
      <c r="CU29" s="619"/>
      <c r="CV29" s="619"/>
      <c r="CW29" s="619"/>
      <c r="CX29" s="619"/>
      <c r="CY29" s="620"/>
      <c r="CZ29" s="595">
        <v>9.3000000000000007</v>
      </c>
      <c r="DA29" s="621"/>
      <c r="DB29" s="621"/>
      <c r="DC29" s="622"/>
      <c r="DD29" s="598">
        <v>387832</v>
      </c>
      <c r="DE29" s="619"/>
      <c r="DF29" s="619"/>
      <c r="DG29" s="619"/>
      <c r="DH29" s="619"/>
      <c r="DI29" s="619"/>
      <c r="DJ29" s="619"/>
      <c r="DK29" s="620"/>
      <c r="DL29" s="598">
        <v>387832</v>
      </c>
      <c r="DM29" s="619"/>
      <c r="DN29" s="619"/>
      <c r="DO29" s="619"/>
      <c r="DP29" s="619"/>
      <c r="DQ29" s="619"/>
      <c r="DR29" s="619"/>
      <c r="DS29" s="619"/>
      <c r="DT29" s="619"/>
      <c r="DU29" s="619"/>
      <c r="DV29" s="620"/>
      <c r="DW29" s="595">
        <v>15</v>
      </c>
      <c r="DX29" s="621"/>
      <c r="DY29" s="621"/>
      <c r="DZ29" s="621"/>
      <c r="EA29" s="621"/>
      <c r="EB29" s="621"/>
      <c r="EC29" s="623"/>
    </row>
    <row r="30" spans="2:133" ht="11.25" customHeight="1" x14ac:dyDescent="0.15">
      <c r="B30" s="593" t="s">
        <v>314</v>
      </c>
      <c r="C30" s="482"/>
      <c r="D30" s="482"/>
      <c r="E30" s="482"/>
      <c r="F30" s="482"/>
      <c r="G30" s="482"/>
      <c r="H30" s="482"/>
      <c r="I30" s="482"/>
      <c r="J30" s="482"/>
      <c r="K30" s="482"/>
      <c r="L30" s="482"/>
      <c r="M30" s="482"/>
      <c r="N30" s="482"/>
      <c r="O30" s="482"/>
      <c r="P30" s="482"/>
      <c r="Q30" s="594"/>
      <c r="R30" s="588">
        <v>37518</v>
      </c>
      <c r="S30" s="367"/>
      <c r="T30" s="367"/>
      <c r="U30" s="367"/>
      <c r="V30" s="367"/>
      <c r="W30" s="367"/>
      <c r="X30" s="367"/>
      <c r="Y30" s="589"/>
      <c r="Z30" s="590">
        <v>0.9</v>
      </c>
      <c r="AA30" s="590"/>
      <c r="AB30" s="590"/>
      <c r="AC30" s="590"/>
      <c r="AD30" s="591">
        <v>4152</v>
      </c>
      <c r="AE30" s="591"/>
      <c r="AF30" s="591"/>
      <c r="AG30" s="591"/>
      <c r="AH30" s="591"/>
      <c r="AI30" s="591"/>
      <c r="AJ30" s="591"/>
      <c r="AK30" s="591"/>
      <c r="AL30" s="595">
        <v>0.2</v>
      </c>
      <c r="AM30" s="373"/>
      <c r="AN30" s="373"/>
      <c r="AO30" s="596"/>
      <c r="AP30" s="361" t="s">
        <v>316</v>
      </c>
      <c r="AQ30" s="362"/>
      <c r="AR30" s="362"/>
      <c r="AS30" s="362"/>
      <c r="AT30" s="362"/>
      <c r="AU30" s="362"/>
      <c r="AV30" s="362"/>
      <c r="AW30" s="362"/>
      <c r="AX30" s="362"/>
      <c r="AY30" s="362"/>
      <c r="AZ30" s="362"/>
      <c r="BA30" s="362"/>
      <c r="BB30" s="362"/>
      <c r="BC30" s="362"/>
      <c r="BD30" s="362"/>
      <c r="BE30" s="362"/>
      <c r="BF30" s="404"/>
      <c r="BG30" s="361" t="s">
        <v>369</v>
      </c>
      <c r="BH30" s="624"/>
      <c r="BI30" s="624"/>
      <c r="BJ30" s="624"/>
      <c r="BK30" s="624"/>
      <c r="BL30" s="624"/>
      <c r="BM30" s="624"/>
      <c r="BN30" s="624"/>
      <c r="BO30" s="624"/>
      <c r="BP30" s="624"/>
      <c r="BQ30" s="625"/>
      <c r="BR30" s="361" t="s">
        <v>524</v>
      </c>
      <c r="BS30" s="624"/>
      <c r="BT30" s="624"/>
      <c r="BU30" s="624"/>
      <c r="BV30" s="624"/>
      <c r="BW30" s="624"/>
      <c r="BX30" s="624"/>
      <c r="BY30" s="624"/>
      <c r="BZ30" s="624"/>
      <c r="CA30" s="624"/>
      <c r="CB30" s="625"/>
      <c r="CD30" s="569"/>
      <c r="CE30" s="564"/>
      <c r="CF30" s="593" t="s">
        <v>523</v>
      </c>
      <c r="CG30" s="482"/>
      <c r="CH30" s="482"/>
      <c r="CI30" s="482"/>
      <c r="CJ30" s="482"/>
      <c r="CK30" s="482"/>
      <c r="CL30" s="482"/>
      <c r="CM30" s="482"/>
      <c r="CN30" s="482"/>
      <c r="CO30" s="482"/>
      <c r="CP30" s="482"/>
      <c r="CQ30" s="594"/>
      <c r="CR30" s="588">
        <v>378799</v>
      </c>
      <c r="CS30" s="367"/>
      <c r="CT30" s="367"/>
      <c r="CU30" s="367"/>
      <c r="CV30" s="367"/>
      <c r="CW30" s="367"/>
      <c r="CX30" s="367"/>
      <c r="CY30" s="589"/>
      <c r="CZ30" s="595">
        <v>9.1</v>
      </c>
      <c r="DA30" s="621"/>
      <c r="DB30" s="621"/>
      <c r="DC30" s="622"/>
      <c r="DD30" s="598">
        <v>377712</v>
      </c>
      <c r="DE30" s="367"/>
      <c r="DF30" s="367"/>
      <c r="DG30" s="367"/>
      <c r="DH30" s="367"/>
      <c r="DI30" s="367"/>
      <c r="DJ30" s="367"/>
      <c r="DK30" s="589"/>
      <c r="DL30" s="598">
        <v>377712</v>
      </c>
      <c r="DM30" s="367"/>
      <c r="DN30" s="367"/>
      <c r="DO30" s="367"/>
      <c r="DP30" s="367"/>
      <c r="DQ30" s="367"/>
      <c r="DR30" s="367"/>
      <c r="DS30" s="367"/>
      <c r="DT30" s="367"/>
      <c r="DU30" s="367"/>
      <c r="DV30" s="589"/>
      <c r="DW30" s="595">
        <v>14.6</v>
      </c>
      <c r="DX30" s="621"/>
      <c r="DY30" s="621"/>
      <c r="DZ30" s="621"/>
      <c r="EA30" s="621"/>
      <c r="EB30" s="621"/>
      <c r="EC30" s="623"/>
    </row>
    <row r="31" spans="2:133" ht="11.25" customHeight="1" x14ac:dyDescent="0.15">
      <c r="B31" s="593" t="s">
        <v>22</v>
      </c>
      <c r="C31" s="482"/>
      <c r="D31" s="482"/>
      <c r="E31" s="482"/>
      <c r="F31" s="482"/>
      <c r="G31" s="482"/>
      <c r="H31" s="482"/>
      <c r="I31" s="482"/>
      <c r="J31" s="482"/>
      <c r="K31" s="482"/>
      <c r="L31" s="482"/>
      <c r="M31" s="482"/>
      <c r="N31" s="482"/>
      <c r="O31" s="482"/>
      <c r="P31" s="482"/>
      <c r="Q31" s="594"/>
      <c r="R31" s="588">
        <v>17978</v>
      </c>
      <c r="S31" s="367"/>
      <c r="T31" s="367"/>
      <c r="U31" s="367"/>
      <c r="V31" s="367"/>
      <c r="W31" s="367"/>
      <c r="X31" s="367"/>
      <c r="Y31" s="589"/>
      <c r="Z31" s="590">
        <v>0.4</v>
      </c>
      <c r="AA31" s="590"/>
      <c r="AB31" s="590"/>
      <c r="AC31" s="590"/>
      <c r="AD31" s="591" t="s">
        <v>206</v>
      </c>
      <c r="AE31" s="591"/>
      <c r="AF31" s="591"/>
      <c r="AG31" s="591"/>
      <c r="AH31" s="591"/>
      <c r="AI31" s="591"/>
      <c r="AJ31" s="591"/>
      <c r="AK31" s="591"/>
      <c r="AL31" s="595" t="s">
        <v>206</v>
      </c>
      <c r="AM31" s="373"/>
      <c r="AN31" s="373"/>
      <c r="AO31" s="596"/>
      <c r="AP31" s="542" t="s">
        <v>7</v>
      </c>
      <c r="AQ31" s="543"/>
      <c r="AR31" s="543"/>
      <c r="AS31" s="543"/>
      <c r="AT31" s="670" t="s">
        <v>522</v>
      </c>
      <c r="AU31" s="42"/>
      <c r="AV31" s="42"/>
      <c r="AW31" s="42"/>
      <c r="AX31" s="577" t="s">
        <v>278</v>
      </c>
      <c r="AY31" s="578"/>
      <c r="AZ31" s="578"/>
      <c r="BA31" s="578"/>
      <c r="BB31" s="578"/>
      <c r="BC31" s="578"/>
      <c r="BD31" s="578"/>
      <c r="BE31" s="578"/>
      <c r="BF31" s="579"/>
      <c r="BG31" s="626">
        <v>99.8</v>
      </c>
      <c r="BH31" s="627"/>
      <c r="BI31" s="627"/>
      <c r="BJ31" s="627"/>
      <c r="BK31" s="627"/>
      <c r="BL31" s="627"/>
      <c r="BM31" s="586">
        <v>99.6</v>
      </c>
      <c r="BN31" s="627"/>
      <c r="BO31" s="627"/>
      <c r="BP31" s="627"/>
      <c r="BQ31" s="628"/>
      <c r="BR31" s="626">
        <v>99.8</v>
      </c>
      <c r="BS31" s="627"/>
      <c r="BT31" s="627"/>
      <c r="BU31" s="627"/>
      <c r="BV31" s="627"/>
      <c r="BW31" s="627"/>
      <c r="BX31" s="586">
        <v>99.6</v>
      </c>
      <c r="BY31" s="627"/>
      <c r="BZ31" s="627"/>
      <c r="CA31" s="627"/>
      <c r="CB31" s="628"/>
      <c r="CD31" s="569"/>
      <c r="CE31" s="564"/>
      <c r="CF31" s="593" t="s">
        <v>315</v>
      </c>
      <c r="CG31" s="482"/>
      <c r="CH31" s="482"/>
      <c r="CI31" s="482"/>
      <c r="CJ31" s="482"/>
      <c r="CK31" s="482"/>
      <c r="CL31" s="482"/>
      <c r="CM31" s="482"/>
      <c r="CN31" s="482"/>
      <c r="CO31" s="482"/>
      <c r="CP31" s="482"/>
      <c r="CQ31" s="594"/>
      <c r="CR31" s="588">
        <v>10141</v>
      </c>
      <c r="CS31" s="619"/>
      <c r="CT31" s="619"/>
      <c r="CU31" s="619"/>
      <c r="CV31" s="619"/>
      <c r="CW31" s="619"/>
      <c r="CX31" s="619"/>
      <c r="CY31" s="620"/>
      <c r="CZ31" s="595">
        <v>0.2</v>
      </c>
      <c r="DA31" s="621"/>
      <c r="DB31" s="621"/>
      <c r="DC31" s="622"/>
      <c r="DD31" s="598">
        <v>10120</v>
      </c>
      <c r="DE31" s="619"/>
      <c r="DF31" s="619"/>
      <c r="DG31" s="619"/>
      <c r="DH31" s="619"/>
      <c r="DI31" s="619"/>
      <c r="DJ31" s="619"/>
      <c r="DK31" s="620"/>
      <c r="DL31" s="598">
        <v>10120</v>
      </c>
      <c r="DM31" s="619"/>
      <c r="DN31" s="619"/>
      <c r="DO31" s="619"/>
      <c r="DP31" s="619"/>
      <c r="DQ31" s="619"/>
      <c r="DR31" s="619"/>
      <c r="DS31" s="619"/>
      <c r="DT31" s="619"/>
      <c r="DU31" s="619"/>
      <c r="DV31" s="620"/>
      <c r="DW31" s="595">
        <v>0.4</v>
      </c>
      <c r="DX31" s="621"/>
      <c r="DY31" s="621"/>
      <c r="DZ31" s="621"/>
      <c r="EA31" s="621"/>
      <c r="EB31" s="621"/>
      <c r="EC31" s="623"/>
    </row>
    <row r="32" spans="2:133" ht="11.25" customHeight="1" x14ac:dyDescent="0.15">
      <c r="B32" s="593" t="s">
        <v>340</v>
      </c>
      <c r="C32" s="482"/>
      <c r="D32" s="482"/>
      <c r="E32" s="482"/>
      <c r="F32" s="482"/>
      <c r="G32" s="482"/>
      <c r="H32" s="482"/>
      <c r="I32" s="482"/>
      <c r="J32" s="482"/>
      <c r="K32" s="482"/>
      <c r="L32" s="482"/>
      <c r="M32" s="482"/>
      <c r="N32" s="482"/>
      <c r="O32" s="482"/>
      <c r="P32" s="482"/>
      <c r="Q32" s="594"/>
      <c r="R32" s="588">
        <v>692416</v>
      </c>
      <c r="S32" s="367"/>
      <c r="T32" s="367"/>
      <c r="U32" s="367"/>
      <c r="V32" s="367"/>
      <c r="W32" s="367"/>
      <c r="X32" s="367"/>
      <c r="Y32" s="589"/>
      <c r="Z32" s="590">
        <v>15.8</v>
      </c>
      <c r="AA32" s="590"/>
      <c r="AB32" s="590"/>
      <c r="AC32" s="590"/>
      <c r="AD32" s="591" t="s">
        <v>206</v>
      </c>
      <c r="AE32" s="591"/>
      <c r="AF32" s="591"/>
      <c r="AG32" s="591"/>
      <c r="AH32" s="591"/>
      <c r="AI32" s="591"/>
      <c r="AJ32" s="591"/>
      <c r="AK32" s="591"/>
      <c r="AL32" s="595" t="s">
        <v>206</v>
      </c>
      <c r="AM32" s="373"/>
      <c r="AN32" s="373"/>
      <c r="AO32" s="596"/>
      <c r="AP32" s="669"/>
      <c r="AQ32" s="529"/>
      <c r="AR32" s="529"/>
      <c r="AS32" s="529"/>
      <c r="AT32" s="671"/>
      <c r="AU32" s="1" t="s">
        <v>254</v>
      </c>
      <c r="AX32" s="593" t="s">
        <v>294</v>
      </c>
      <c r="AY32" s="482"/>
      <c r="AZ32" s="482"/>
      <c r="BA32" s="482"/>
      <c r="BB32" s="482"/>
      <c r="BC32" s="482"/>
      <c r="BD32" s="482"/>
      <c r="BE32" s="482"/>
      <c r="BF32" s="594"/>
      <c r="BG32" s="629">
        <v>99.9</v>
      </c>
      <c r="BH32" s="619"/>
      <c r="BI32" s="619"/>
      <c r="BJ32" s="619"/>
      <c r="BK32" s="619"/>
      <c r="BL32" s="619"/>
      <c r="BM32" s="373">
        <v>99.8</v>
      </c>
      <c r="BN32" s="619"/>
      <c r="BO32" s="619"/>
      <c r="BP32" s="619"/>
      <c r="BQ32" s="630"/>
      <c r="BR32" s="629">
        <v>99.9</v>
      </c>
      <c r="BS32" s="619"/>
      <c r="BT32" s="619"/>
      <c r="BU32" s="619"/>
      <c r="BV32" s="619"/>
      <c r="BW32" s="619"/>
      <c r="BX32" s="373">
        <v>99.8</v>
      </c>
      <c r="BY32" s="619"/>
      <c r="BZ32" s="619"/>
      <c r="CA32" s="619"/>
      <c r="CB32" s="630"/>
      <c r="CD32" s="570"/>
      <c r="CE32" s="572"/>
      <c r="CF32" s="593" t="s">
        <v>370</v>
      </c>
      <c r="CG32" s="482"/>
      <c r="CH32" s="482"/>
      <c r="CI32" s="482"/>
      <c r="CJ32" s="482"/>
      <c r="CK32" s="482"/>
      <c r="CL32" s="482"/>
      <c r="CM32" s="482"/>
      <c r="CN32" s="482"/>
      <c r="CO32" s="482"/>
      <c r="CP32" s="482"/>
      <c r="CQ32" s="594"/>
      <c r="CR32" s="588" t="s">
        <v>206</v>
      </c>
      <c r="CS32" s="367"/>
      <c r="CT32" s="367"/>
      <c r="CU32" s="367"/>
      <c r="CV32" s="367"/>
      <c r="CW32" s="367"/>
      <c r="CX32" s="367"/>
      <c r="CY32" s="589"/>
      <c r="CZ32" s="595" t="s">
        <v>206</v>
      </c>
      <c r="DA32" s="621"/>
      <c r="DB32" s="621"/>
      <c r="DC32" s="622"/>
      <c r="DD32" s="598" t="s">
        <v>206</v>
      </c>
      <c r="DE32" s="367"/>
      <c r="DF32" s="367"/>
      <c r="DG32" s="367"/>
      <c r="DH32" s="367"/>
      <c r="DI32" s="367"/>
      <c r="DJ32" s="367"/>
      <c r="DK32" s="589"/>
      <c r="DL32" s="598" t="s">
        <v>206</v>
      </c>
      <c r="DM32" s="367"/>
      <c r="DN32" s="367"/>
      <c r="DO32" s="367"/>
      <c r="DP32" s="367"/>
      <c r="DQ32" s="367"/>
      <c r="DR32" s="367"/>
      <c r="DS32" s="367"/>
      <c r="DT32" s="367"/>
      <c r="DU32" s="367"/>
      <c r="DV32" s="589"/>
      <c r="DW32" s="595" t="s">
        <v>206</v>
      </c>
      <c r="DX32" s="621"/>
      <c r="DY32" s="621"/>
      <c r="DZ32" s="621"/>
      <c r="EA32" s="621"/>
      <c r="EB32" s="621"/>
      <c r="EC32" s="623"/>
    </row>
    <row r="33" spans="2:133" ht="11.25" customHeight="1" x14ac:dyDescent="0.15">
      <c r="B33" s="612" t="s">
        <v>58</v>
      </c>
      <c r="C33" s="613"/>
      <c r="D33" s="613"/>
      <c r="E33" s="613"/>
      <c r="F33" s="613"/>
      <c r="G33" s="613"/>
      <c r="H33" s="613"/>
      <c r="I33" s="613"/>
      <c r="J33" s="613"/>
      <c r="K33" s="613"/>
      <c r="L33" s="613"/>
      <c r="M33" s="613"/>
      <c r="N33" s="613"/>
      <c r="O33" s="613"/>
      <c r="P33" s="613"/>
      <c r="Q33" s="614"/>
      <c r="R33" s="588" t="s">
        <v>206</v>
      </c>
      <c r="S33" s="367"/>
      <c r="T33" s="367"/>
      <c r="U33" s="367"/>
      <c r="V33" s="367"/>
      <c r="W33" s="367"/>
      <c r="X33" s="367"/>
      <c r="Y33" s="589"/>
      <c r="Z33" s="590" t="s">
        <v>206</v>
      </c>
      <c r="AA33" s="590"/>
      <c r="AB33" s="590"/>
      <c r="AC33" s="590"/>
      <c r="AD33" s="591" t="s">
        <v>206</v>
      </c>
      <c r="AE33" s="591"/>
      <c r="AF33" s="591"/>
      <c r="AG33" s="591"/>
      <c r="AH33" s="591"/>
      <c r="AI33" s="591"/>
      <c r="AJ33" s="591"/>
      <c r="AK33" s="591"/>
      <c r="AL33" s="595" t="s">
        <v>206</v>
      </c>
      <c r="AM33" s="373"/>
      <c r="AN33" s="373"/>
      <c r="AO33" s="596"/>
      <c r="AP33" s="545"/>
      <c r="AQ33" s="546"/>
      <c r="AR33" s="546"/>
      <c r="AS33" s="546"/>
      <c r="AT33" s="672"/>
      <c r="AU33" s="43"/>
      <c r="AV33" s="43"/>
      <c r="AW33" s="43"/>
      <c r="AX33" s="603" t="s">
        <v>164</v>
      </c>
      <c r="AY33" s="604"/>
      <c r="AZ33" s="604"/>
      <c r="BA33" s="604"/>
      <c r="BB33" s="604"/>
      <c r="BC33" s="604"/>
      <c r="BD33" s="604"/>
      <c r="BE33" s="604"/>
      <c r="BF33" s="605"/>
      <c r="BG33" s="631">
        <v>99.7</v>
      </c>
      <c r="BH33" s="632"/>
      <c r="BI33" s="632"/>
      <c r="BJ33" s="632"/>
      <c r="BK33" s="632"/>
      <c r="BL33" s="632"/>
      <c r="BM33" s="633">
        <v>99.2</v>
      </c>
      <c r="BN33" s="632"/>
      <c r="BO33" s="632"/>
      <c r="BP33" s="632"/>
      <c r="BQ33" s="634"/>
      <c r="BR33" s="631">
        <v>99.7</v>
      </c>
      <c r="BS33" s="632"/>
      <c r="BT33" s="632"/>
      <c r="BU33" s="632"/>
      <c r="BV33" s="632"/>
      <c r="BW33" s="632"/>
      <c r="BX33" s="633">
        <v>99.3</v>
      </c>
      <c r="BY33" s="632"/>
      <c r="BZ33" s="632"/>
      <c r="CA33" s="632"/>
      <c r="CB33" s="634"/>
      <c r="CD33" s="593" t="s">
        <v>374</v>
      </c>
      <c r="CE33" s="482"/>
      <c r="CF33" s="482"/>
      <c r="CG33" s="482"/>
      <c r="CH33" s="482"/>
      <c r="CI33" s="482"/>
      <c r="CJ33" s="482"/>
      <c r="CK33" s="482"/>
      <c r="CL33" s="482"/>
      <c r="CM33" s="482"/>
      <c r="CN33" s="482"/>
      <c r="CO33" s="482"/>
      <c r="CP33" s="482"/>
      <c r="CQ33" s="594"/>
      <c r="CR33" s="588">
        <v>2018872</v>
      </c>
      <c r="CS33" s="619"/>
      <c r="CT33" s="619"/>
      <c r="CU33" s="619"/>
      <c r="CV33" s="619"/>
      <c r="CW33" s="619"/>
      <c r="CX33" s="619"/>
      <c r="CY33" s="620"/>
      <c r="CZ33" s="595">
        <v>48.4</v>
      </c>
      <c r="DA33" s="621"/>
      <c r="DB33" s="621"/>
      <c r="DC33" s="622"/>
      <c r="DD33" s="598">
        <v>1554778</v>
      </c>
      <c r="DE33" s="619"/>
      <c r="DF33" s="619"/>
      <c r="DG33" s="619"/>
      <c r="DH33" s="619"/>
      <c r="DI33" s="619"/>
      <c r="DJ33" s="619"/>
      <c r="DK33" s="620"/>
      <c r="DL33" s="598">
        <v>883325</v>
      </c>
      <c r="DM33" s="619"/>
      <c r="DN33" s="619"/>
      <c r="DO33" s="619"/>
      <c r="DP33" s="619"/>
      <c r="DQ33" s="619"/>
      <c r="DR33" s="619"/>
      <c r="DS33" s="619"/>
      <c r="DT33" s="619"/>
      <c r="DU33" s="619"/>
      <c r="DV33" s="620"/>
      <c r="DW33" s="595">
        <v>34.200000000000003</v>
      </c>
      <c r="DX33" s="621"/>
      <c r="DY33" s="621"/>
      <c r="DZ33" s="621"/>
      <c r="EA33" s="621"/>
      <c r="EB33" s="621"/>
      <c r="EC33" s="623"/>
    </row>
    <row r="34" spans="2:133" ht="11.25" customHeight="1" x14ac:dyDescent="0.15">
      <c r="B34" s="593" t="s">
        <v>376</v>
      </c>
      <c r="C34" s="482"/>
      <c r="D34" s="482"/>
      <c r="E34" s="482"/>
      <c r="F34" s="482"/>
      <c r="G34" s="482"/>
      <c r="H34" s="482"/>
      <c r="I34" s="482"/>
      <c r="J34" s="482"/>
      <c r="K34" s="482"/>
      <c r="L34" s="482"/>
      <c r="M34" s="482"/>
      <c r="N34" s="482"/>
      <c r="O34" s="482"/>
      <c r="P34" s="482"/>
      <c r="Q34" s="594"/>
      <c r="R34" s="588">
        <v>175271</v>
      </c>
      <c r="S34" s="367"/>
      <c r="T34" s="367"/>
      <c r="U34" s="367"/>
      <c r="V34" s="367"/>
      <c r="W34" s="367"/>
      <c r="X34" s="367"/>
      <c r="Y34" s="589"/>
      <c r="Z34" s="590">
        <v>4</v>
      </c>
      <c r="AA34" s="590"/>
      <c r="AB34" s="590"/>
      <c r="AC34" s="590"/>
      <c r="AD34" s="591" t="s">
        <v>206</v>
      </c>
      <c r="AE34" s="591"/>
      <c r="AF34" s="591"/>
      <c r="AG34" s="591"/>
      <c r="AH34" s="591"/>
      <c r="AI34" s="591"/>
      <c r="AJ34" s="591"/>
      <c r="AK34" s="591"/>
      <c r="AL34" s="595" t="s">
        <v>206</v>
      </c>
      <c r="AM34" s="373"/>
      <c r="AN34" s="373"/>
      <c r="AO34" s="596"/>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93" t="s">
        <v>378</v>
      </c>
      <c r="CE34" s="482"/>
      <c r="CF34" s="482"/>
      <c r="CG34" s="482"/>
      <c r="CH34" s="482"/>
      <c r="CI34" s="482"/>
      <c r="CJ34" s="482"/>
      <c r="CK34" s="482"/>
      <c r="CL34" s="482"/>
      <c r="CM34" s="482"/>
      <c r="CN34" s="482"/>
      <c r="CO34" s="482"/>
      <c r="CP34" s="482"/>
      <c r="CQ34" s="594"/>
      <c r="CR34" s="588">
        <v>716633</v>
      </c>
      <c r="CS34" s="367"/>
      <c r="CT34" s="367"/>
      <c r="CU34" s="367"/>
      <c r="CV34" s="367"/>
      <c r="CW34" s="367"/>
      <c r="CX34" s="367"/>
      <c r="CY34" s="589"/>
      <c r="CZ34" s="595">
        <v>17.2</v>
      </c>
      <c r="DA34" s="621"/>
      <c r="DB34" s="621"/>
      <c r="DC34" s="622"/>
      <c r="DD34" s="598">
        <v>399523</v>
      </c>
      <c r="DE34" s="367"/>
      <c r="DF34" s="367"/>
      <c r="DG34" s="367"/>
      <c r="DH34" s="367"/>
      <c r="DI34" s="367"/>
      <c r="DJ34" s="367"/>
      <c r="DK34" s="589"/>
      <c r="DL34" s="598">
        <v>283710</v>
      </c>
      <c r="DM34" s="367"/>
      <c r="DN34" s="367"/>
      <c r="DO34" s="367"/>
      <c r="DP34" s="367"/>
      <c r="DQ34" s="367"/>
      <c r="DR34" s="367"/>
      <c r="DS34" s="367"/>
      <c r="DT34" s="367"/>
      <c r="DU34" s="367"/>
      <c r="DV34" s="589"/>
      <c r="DW34" s="595">
        <v>11</v>
      </c>
      <c r="DX34" s="621"/>
      <c r="DY34" s="621"/>
      <c r="DZ34" s="621"/>
      <c r="EA34" s="621"/>
      <c r="EB34" s="621"/>
      <c r="EC34" s="623"/>
    </row>
    <row r="35" spans="2:133" ht="11.25" customHeight="1" x14ac:dyDescent="0.15">
      <c r="B35" s="593" t="s">
        <v>225</v>
      </c>
      <c r="C35" s="482"/>
      <c r="D35" s="482"/>
      <c r="E35" s="482"/>
      <c r="F35" s="482"/>
      <c r="G35" s="482"/>
      <c r="H35" s="482"/>
      <c r="I35" s="482"/>
      <c r="J35" s="482"/>
      <c r="K35" s="482"/>
      <c r="L35" s="482"/>
      <c r="M35" s="482"/>
      <c r="N35" s="482"/>
      <c r="O35" s="482"/>
      <c r="P35" s="482"/>
      <c r="Q35" s="594"/>
      <c r="R35" s="588">
        <v>10134</v>
      </c>
      <c r="S35" s="367"/>
      <c r="T35" s="367"/>
      <c r="U35" s="367"/>
      <c r="V35" s="367"/>
      <c r="W35" s="367"/>
      <c r="X35" s="367"/>
      <c r="Y35" s="589"/>
      <c r="Z35" s="590">
        <v>0.2</v>
      </c>
      <c r="AA35" s="590"/>
      <c r="AB35" s="590"/>
      <c r="AC35" s="590"/>
      <c r="AD35" s="591" t="s">
        <v>206</v>
      </c>
      <c r="AE35" s="591"/>
      <c r="AF35" s="591"/>
      <c r="AG35" s="591"/>
      <c r="AH35" s="591"/>
      <c r="AI35" s="591"/>
      <c r="AJ35" s="591"/>
      <c r="AK35" s="591"/>
      <c r="AL35" s="595" t="s">
        <v>206</v>
      </c>
      <c r="AM35" s="373"/>
      <c r="AN35" s="373"/>
      <c r="AO35" s="596"/>
      <c r="AP35" s="16"/>
      <c r="AQ35" s="361" t="s">
        <v>521</v>
      </c>
      <c r="AR35" s="362"/>
      <c r="AS35" s="362"/>
      <c r="AT35" s="362"/>
      <c r="AU35" s="362"/>
      <c r="AV35" s="362"/>
      <c r="AW35" s="362"/>
      <c r="AX35" s="362"/>
      <c r="AY35" s="362"/>
      <c r="AZ35" s="362"/>
      <c r="BA35" s="362"/>
      <c r="BB35" s="362"/>
      <c r="BC35" s="362"/>
      <c r="BD35" s="362"/>
      <c r="BE35" s="362"/>
      <c r="BF35" s="404"/>
      <c r="BG35" s="361" t="s">
        <v>214</v>
      </c>
      <c r="BH35" s="362"/>
      <c r="BI35" s="362"/>
      <c r="BJ35" s="362"/>
      <c r="BK35" s="362"/>
      <c r="BL35" s="362"/>
      <c r="BM35" s="362"/>
      <c r="BN35" s="362"/>
      <c r="BO35" s="362"/>
      <c r="BP35" s="362"/>
      <c r="BQ35" s="362"/>
      <c r="BR35" s="362"/>
      <c r="BS35" s="362"/>
      <c r="BT35" s="362"/>
      <c r="BU35" s="362"/>
      <c r="BV35" s="362"/>
      <c r="BW35" s="362"/>
      <c r="BX35" s="362"/>
      <c r="BY35" s="362"/>
      <c r="BZ35" s="362"/>
      <c r="CA35" s="362"/>
      <c r="CB35" s="404"/>
      <c r="CD35" s="593" t="s">
        <v>380</v>
      </c>
      <c r="CE35" s="482"/>
      <c r="CF35" s="482"/>
      <c r="CG35" s="482"/>
      <c r="CH35" s="482"/>
      <c r="CI35" s="482"/>
      <c r="CJ35" s="482"/>
      <c r="CK35" s="482"/>
      <c r="CL35" s="482"/>
      <c r="CM35" s="482"/>
      <c r="CN35" s="482"/>
      <c r="CO35" s="482"/>
      <c r="CP35" s="482"/>
      <c r="CQ35" s="594"/>
      <c r="CR35" s="588">
        <v>7896</v>
      </c>
      <c r="CS35" s="619"/>
      <c r="CT35" s="619"/>
      <c r="CU35" s="619"/>
      <c r="CV35" s="619"/>
      <c r="CW35" s="619"/>
      <c r="CX35" s="619"/>
      <c r="CY35" s="620"/>
      <c r="CZ35" s="595">
        <v>0.2</v>
      </c>
      <c r="DA35" s="621"/>
      <c r="DB35" s="621"/>
      <c r="DC35" s="622"/>
      <c r="DD35" s="598">
        <v>6422</v>
      </c>
      <c r="DE35" s="619"/>
      <c r="DF35" s="619"/>
      <c r="DG35" s="619"/>
      <c r="DH35" s="619"/>
      <c r="DI35" s="619"/>
      <c r="DJ35" s="619"/>
      <c r="DK35" s="620"/>
      <c r="DL35" s="598">
        <v>143</v>
      </c>
      <c r="DM35" s="619"/>
      <c r="DN35" s="619"/>
      <c r="DO35" s="619"/>
      <c r="DP35" s="619"/>
      <c r="DQ35" s="619"/>
      <c r="DR35" s="619"/>
      <c r="DS35" s="619"/>
      <c r="DT35" s="619"/>
      <c r="DU35" s="619"/>
      <c r="DV35" s="620"/>
      <c r="DW35" s="595">
        <v>0</v>
      </c>
      <c r="DX35" s="621"/>
      <c r="DY35" s="621"/>
      <c r="DZ35" s="621"/>
      <c r="EA35" s="621"/>
      <c r="EB35" s="621"/>
      <c r="EC35" s="623"/>
    </row>
    <row r="36" spans="2:133" ht="11.25" customHeight="1" x14ac:dyDescent="0.15">
      <c r="B36" s="593" t="s">
        <v>152</v>
      </c>
      <c r="C36" s="482"/>
      <c r="D36" s="482"/>
      <c r="E36" s="482"/>
      <c r="F36" s="482"/>
      <c r="G36" s="482"/>
      <c r="H36" s="482"/>
      <c r="I36" s="482"/>
      <c r="J36" s="482"/>
      <c r="K36" s="482"/>
      <c r="L36" s="482"/>
      <c r="M36" s="482"/>
      <c r="N36" s="482"/>
      <c r="O36" s="482"/>
      <c r="P36" s="482"/>
      <c r="Q36" s="594"/>
      <c r="R36" s="588">
        <v>19958</v>
      </c>
      <c r="S36" s="367"/>
      <c r="T36" s="367"/>
      <c r="U36" s="367"/>
      <c r="V36" s="367"/>
      <c r="W36" s="367"/>
      <c r="X36" s="367"/>
      <c r="Y36" s="589"/>
      <c r="Z36" s="590">
        <v>0.5</v>
      </c>
      <c r="AA36" s="590"/>
      <c r="AB36" s="590"/>
      <c r="AC36" s="590"/>
      <c r="AD36" s="591" t="s">
        <v>206</v>
      </c>
      <c r="AE36" s="591"/>
      <c r="AF36" s="591"/>
      <c r="AG36" s="591"/>
      <c r="AH36" s="591"/>
      <c r="AI36" s="591"/>
      <c r="AJ36" s="591"/>
      <c r="AK36" s="591"/>
      <c r="AL36" s="595" t="s">
        <v>206</v>
      </c>
      <c r="AM36" s="373"/>
      <c r="AN36" s="373"/>
      <c r="AO36" s="596"/>
      <c r="AP36" s="16"/>
      <c r="AQ36" s="635" t="s">
        <v>365</v>
      </c>
      <c r="AR36" s="636"/>
      <c r="AS36" s="636"/>
      <c r="AT36" s="636"/>
      <c r="AU36" s="636"/>
      <c r="AV36" s="636"/>
      <c r="AW36" s="636"/>
      <c r="AX36" s="636"/>
      <c r="AY36" s="637"/>
      <c r="AZ36" s="580">
        <v>531536</v>
      </c>
      <c r="BA36" s="581"/>
      <c r="BB36" s="581"/>
      <c r="BC36" s="581"/>
      <c r="BD36" s="581"/>
      <c r="BE36" s="581"/>
      <c r="BF36" s="638"/>
      <c r="BG36" s="577" t="s">
        <v>520</v>
      </c>
      <c r="BH36" s="578"/>
      <c r="BI36" s="578"/>
      <c r="BJ36" s="578"/>
      <c r="BK36" s="578"/>
      <c r="BL36" s="578"/>
      <c r="BM36" s="578"/>
      <c r="BN36" s="578"/>
      <c r="BO36" s="578"/>
      <c r="BP36" s="578"/>
      <c r="BQ36" s="578"/>
      <c r="BR36" s="578"/>
      <c r="BS36" s="578"/>
      <c r="BT36" s="578"/>
      <c r="BU36" s="579"/>
      <c r="BV36" s="580">
        <v>2235</v>
      </c>
      <c r="BW36" s="581"/>
      <c r="BX36" s="581"/>
      <c r="BY36" s="581"/>
      <c r="BZ36" s="581"/>
      <c r="CA36" s="581"/>
      <c r="CB36" s="638"/>
      <c r="CD36" s="593" t="s">
        <v>33</v>
      </c>
      <c r="CE36" s="482"/>
      <c r="CF36" s="482"/>
      <c r="CG36" s="482"/>
      <c r="CH36" s="482"/>
      <c r="CI36" s="482"/>
      <c r="CJ36" s="482"/>
      <c r="CK36" s="482"/>
      <c r="CL36" s="482"/>
      <c r="CM36" s="482"/>
      <c r="CN36" s="482"/>
      <c r="CO36" s="482"/>
      <c r="CP36" s="482"/>
      <c r="CQ36" s="594"/>
      <c r="CR36" s="588">
        <v>387356</v>
      </c>
      <c r="CS36" s="367"/>
      <c r="CT36" s="367"/>
      <c r="CU36" s="367"/>
      <c r="CV36" s="367"/>
      <c r="CW36" s="367"/>
      <c r="CX36" s="367"/>
      <c r="CY36" s="589"/>
      <c r="CZ36" s="595">
        <v>9.3000000000000007</v>
      </c>
      <c r="DA36" s="621"/>
      <c r="DB36" s="621"/>
      <c r="DC36" s="622"/>
      <c r="DD36" s="598">
        <v>327986</v>
      </c>
      <c r="DE36" s="367"/>
      <c r="DF36" s="367"/>
      <c r="DG36" s="367"/>
      <c r="DH36" s="367"/>
      <c r="DI36" s="367"/>
      <c r="DJ36" s="367"/>
      <c r="DK36" s="589"/>
      <c r="DL36" s="598">
        <v>292273</v>
      </c>
      <c r="DM36" s="367"/>
      <c r="DN36" s="367"/>
      <c r="DO36" s="367"/>
      <c r="DP36" s="367"/>
      <c r="DQ36" s="367"/>
      <c r="DR36" s="367"/>
      <c r="DS36" s="367"/>
      <c r="DT36" s="367"/>
      <c r="DU36" s="367"/>
      <c r="DV36" s="589"/>
      <c r="DW36" s="595">
        <v>11.3</v>
      </c>
      <c r="DX36" s="621"/>
      <c r="DY36" s="621"/>
      <c r="DZ36" s="621"/>
      <c r="EA36" s="621"/>
      <c r="EB36" s="621"/>
      <c r="EC36" s="623"/>
    </row>
    <row r="37" spans="2:133" ht="11.25" customHeight="1" x14ac:dyDescent="0.15">
      <c r="B37" s="593" t="s">
        <v>382</v>
      </c>
      <c r="C37" s="482"/>
      <c r="D37" s="482"/>
      <c r="E37" s="482"/>
      <c r="F37" s="482"/>
      <c r="G37" s="482"/>
      <c r="H37" s="482"/>
      <c r="I37" s="482"/>
      <c r="J37" s="482"/>
      <c r="K37" s="482"/>
      <c r="L37" s="482"/>
      <c r="M37" s="482"/>
      <c r="N37" s="482"/>
      <c r="O37" s="482"/>
      <c r="P37" s="482"/>
      <c r="Q37" s="594"/>
      <c r="R37" s="588">
        <v>30363</v>
      </c>
      <c r="S37" s="367"/>
      <c r="T37" s="367"/>
      <c r="U37" s="367"/>
      <c r="V37" s="367"/>
      <c r="W37" s="367"/>
      <c r="X37" s="367"/>
      <c r="Y37" s="589"/>
      <c r="Z37" s="590">
        <v>0.7</v>
      </c>
      <c r="AA37" s="590"/>
      <c r="AB37" s="590"/>
      <c r="AC37" s="590"/>
      <c r="AD37" s="591" t="s">
        <v>206</v>
      </c>
      <c r="AE37" s="591"/>
      <c r="AF37" s="591"/>
      <c r="AG37" s="591"/>
      <c r="AH37" s="591"/>
      <c r="AI37" s="591"/>
      <c r="AJ37" s="591"/>
      <c r="AK37" s="591"/>
      <c r="AL37" s="595" t="s">
        <v>206</v>
      </c>
      <c r="AM37" s="373"/>
      <c r="AN37" s="373"/>
      <c r="AO37" s="596"/>
      <c r="AQ37" s="639" t="s">
        <v>519</v>
      </c>
      <c r="AR37" s="370"/>
      <c r="AS37" s="370"/>
      <c r="AT37" s="370"/>
      <c r="AU37" s="370"/>
      <c r="AV37" s="370"/>
      <c r="AW37" s="370"/>
      <c r="AX37" s="370"/>
      <c r="AY37" s="640"/>
      <c r="AZ37" s="588">
        <v>188966</v>
      </c>
      <c r="BA37" s="367"/>
      <c r="BB37" s="367"/>
      <c r="BC37" s="367"/>
      <c r="BD37" s="619"/>
      <c r="BE37" s="619"/>
      <c r="BF37" s="630"/>
      <c r="BG37" s="593" t="s">
        <v>384</v>
      </c>
      <c r="BH37" s="482"/>
      <c r="BI37" s="482"/>
      <c r="BJ37" s="482"/>
      <c r="BK37" s="482"/>
      <c r="BL37" s="482"/>
      <c r="BM37" s="482"/>
      <c r="BN37" s="482"/>
      <c r="BO37" s="482"/>
      <c r="BP37" s="482"/>
      <c r="BQ37" s="482"/>
      <c r="BR37" s="482"/>
      <c r="BS37" s="482"/>
      <c r="BT37" s="482"/>
      <c r="BU37" s="594"/>
      <c r="BV37" s="588">
        <v>-589</v>
      </c>
      <c r="BW37" s="367"/>
      <c r="BX37" s="367"/>
      <c r="BY37" s="367"/>
      <c r="BZ37" s="367"/>
      <c r="CA37" s="367"/>
      <c r="CB37" s="599"/>
      <c r="CD37" s="593" t="s">
        <v>166</v>
      </c>
      <c r="CE37" s="482"/>
      <c r="CF37" s="482"/>
      <c r="CG37" s="482"/>
      <c r="CH37" s="482"/>
      <c r="CI37" s="482"/>
      <c r="CJ37" s="482"/>
      <c r="CK37" s="482"/>
      <c r="CL37" s="482"/>
      <c r="CM37" s="482"/>
      <c r="CN37" s="482"/>
      <c r="CO37" s="482"/>
      <c r="CP37" s="482"/>
      <c r="CQ37" s="594"/>
      <c r="CR37" s="588">
        <v>211820</v>
      </c>
      <c r="CS37" s="619"/>
      <c r="CT37" s="619"/>
      <c r="CU37" s="619"/>
      <c r="CV37" s="619"/>
      <c r="CW37" s="619"/>
      <c r="CX37" s="619"/>
      <c r="CY37" s="620"/>
      <c r="CZ37" s="595">
        <v>5.0999999999999996</v>
      </c>
      <c r="DA37" s="621"/>
      <c r="DB37" s="621"/>
      <c r="DC37" s="622"/>
      <c r="DD37" s="598">
        <v>204605</v>
      </c>
      <c r="DE37" s="619"/>
      <c r="DF37" s="619"/>
      <c r="DG37" s="619"/>
      <c r="DH37" s="619"/>
      <c r="DI37" s="619"/>
      <c r="DJ37" s="619"/>
      <c r="DK37" s="620"/>
      <c r="DL37" s="598">
        <v>185255</v>
      </c>
      <c r="DM37" s="619"/>
      <c r="DN37" s="619"/>
      <c r="DO37" s="619"/>
      <c r="DP37" s="619"/>
      <c r="DQ37" s="619"/>
      <c r="DR37" s="619"/>
      <c r="DS37" s="619"/>
      <c r="DT37" s="619"/>
      <c r="DU37" s="619"/>
      <c r="DV37" s="620"/>
      <c r="DW37" s="595">
        <v>7.2</v>
      </c>
      <c r="DX37" s="621"/>
      <c r="DY37" s="621"/>
      <c r="DZ37" s="621"/>
      <c r="EA37" s="621"/>
      <c r="EB37" s="621"/>
      <c r="EC37" s="623"/>
    </row>
    <row r="38" spans="2:133" ht="11.25" customHeight="1" x14ac:dyDescent="0.15">
      <c r="B38" s="593" t="s">
        <v>293</v>
      </c>
      <c r="C38" s="482"/>
      <c r="D38" s="482"/>
      <c r="E38" s="482"/>
      <c r="F38" s="482"/>
      <c r="G38" s="482"/>
      <c r="H38" s="482"/>
      <c r="I38" s="482"/>
      <c r="J38" s="482"/>
      <c r="K38" s="482"/>
      <c r="L38" s="482"/>
      <c r="M38" s="482"/>
      <c r="N38" s="482"/>
      <c r="O38" s="482"/>
      <c r="P38" s="482"/>
      <c r="Q38" s="594"/>
      <c r="R38" s="588">
        <v>216909</v>
      </c>
      <c r="S38" s="367"/>
      <c r="T38" s="367"/>
      <c r="U38" s="367"/>
      <c r="V38" s="367"/>
      <c r="W38" s="367"/>
      <c r="X38" s="367"/>
      <c r="Y38" s="589"/>
      <c r="Z38" s="590">
        <v>4.9000000000000004</v>
      </c>
      <c r="AA38" s="590"/>
      <c r="AB38" s="590"/>
      <c r="AC38" s="590"/>
      <c r="AD38" s="591" t="s">
        <v>206</v>
      </c>
      <c r="AE38" s="591"/>
      <c r="AF38" s="591"/>
      <c r="AG38" s="591"/>
      <c r="AH38" s="591"/>
      <c r="AI38" s="591"/>
      <c r="AJ38" s="591"/>
      <c r="AK38" s="591"/>
      <c r="AL38" s="595" t="s">
        <v>206</v>
      </c>
      <c r="AM38" s="373"/>
      <c r="AN38" s="373"/>
      <c r="AO38" s="596"/>
      <c r="AQ38" s="639" t="s">
        <v>309</v>
      </c>
      <c r="AR38" s="370"/>
      <c r="AS38" s="370"/>
      <c r="AT38" s="370"/>
      <c r="AU38" s="370"/>
      <c r="AV38" s="370"/>
      <c r="AW38" s="370"/>
      <c r="AX38" s="370"/>
      <c r="AY38" s="640"/>
      <c r="AZ38" s="588">
        <v>9200</v>
      </c>
      <c r="BA38" s="367"/>
      <c r="BB38" s="367"/>
      <c r="BC38" s="367"/>
      <c r="BD38" s="619"/>
      <c r="BE38" s="619"/>
      <c r="BF38" s="630"/>
      <c r="BG38" s="593" t="s">
        <v>386</v>
      </c>
      <c r="BH38" s="482"/>
      <c r="BI38" s="482"/>
      <c r="BJ38" s="482"/>
      <c r="BK38" s="482"/>
      <c r="BL38" s="482"/>
      <c r="BM38" s="482"/>
      <c r="BN38" s="482"/>
      <c r="BO38" s="482"/>
      <c r="BP38" s="482"/>
      <c r="BQ38" s="482"/>
      <c r="BR38" s="482"/>
      <c r="BS38" s="482"/>
      <c r="BT38" s="482"/>
      <c r="BU38" s="594"/>
      <c r="BV38" s="588">
        <v>983</v>
      </c>
      <c r="BW38" s="367"/>
      <c r="BX38" s="367"/>
      <c r="BY38" s="367"/>
      <c r="BZ38" s="367"/>
      <c r="CA38" s="367"/>
      <c r="CB38" s="599"/>
      <c r="CD38" s="593" t="s">
        <v>518</v>
      </c>
      <c r="CE38" s="482"/>
      <c r="CF38" s="482"/>
      <c r="CG38" s="482"/>
      <c r="CH38" s="482"/>
      <c r="CI38" s="482"/>
      <c r="CJ38" s="482"/>
      <c r="CK38" s="482"/>
      <c r="CL38" s="482"/>
      <c r="CM38" s="482"/>
      <c r="CN38" s="482"/>
      <c r="CO38" s="482"/>
      <c r="CP38" s="482"/>
      <c r="CQ38" s="594"/>
      <c r="CR38" s="588">
        <v>522287</v>
      </c>
      <c r="CS38" s="367"/>
      <c r="CT38" s="367"/>
      <c r="CU38" s="367"/>
      <c r="CV38" s="367"/>
      <c r="CW38" s="367"/>
      <c r="CX38" s="367"/>
      <c r="CY38" s="589"/>
      <c r="CZ38" s="595">
        <v>12.5</v>
      </c>
      <c r="DA38" s="621"/>
      <c r="DB38" s="621"/>
      <c r="DC38" s="622"/>
      <c r="DD38" s="598">
        <v>465528</v>
      </c>
      <c r="DE38" s="367"/>
      <c r="DF38" s="367"/>
      <c r="DG38" s="367"/>
      <c r="DH38" s="367"/>
      <c r="DI38" s="367"/>
      <c r="DJ38" s="367"/>
      <c r="DK38" s="589"/>
      <c r="DL38" s="598">
        <v>307199</v>
      </c>
      <c r="DM38" s="367"/>
      <c r="DN38" s="367"/>
      <c r="DO38" s="367"/>
      <c r="DP38" s="367"/>
      <c r="DQ38" s="367"/>
      <c r="DR38" s="367"/>
      <c r="DS38" s="367"/>
      <c r="DT38" s="367"/>
      <c r="DU38" s="367"/>
      <c r="DV38" s="589"/>
      <c r="DW38" s="595">
        <v>11.9</v>
      </c>
      <c r="DX38" s="621"/>
      <c r="DY38" s="621"/>
      <c r="DZ38" s="621"/>
      <c r="EA38" s="621"/>
      <c r="EB38" s="621"/>
      <c r="EC38" s="623"/>
    </row>
    <row r="39" spans="2:133" ht="11.25" customHeight="1" x14ac:dyDescent="0.15">
      <c r="B39" s="593" t="s">
        <v>372</v>
      </c>
      <c r="C39" s="482"/>
      <c r="D39" s="482"/>
      <c r="E39" s="482"/>
      <c r="F39" s="482"/>
      <c r="G39" s="482"/>
      <c r="H39" s="482"/>
      <c r="I39" s="482"/>
      <c r="J39" s="482"/>
      <c r="K39" s="482"/>
      <c r="L39" s="482"/>
      <c r="M39" s="482"/>
      <c r="N39" s="482"/>
      <c r="O39" s="482"/>
      <c r="P39" s="482"/>
      <c r="Q39" s="594"/>
      <c r="R39" s="588">
        <v>43012</v>
      </c>
      <c r="S39" s="367"/>
      <c r="T39" s="367"/>
      <c r="U39" s="367"/>
      <c r="V39" s="367"/>
      <c r="W39" s="367"/>
      <c r="X39" s="367"/>
      <c r="Y39" s="589"/>
      <c r="Z39" s="590">
        <v>1</v>
      </c>
      <c r="AA39" s="590"/>
      <c r="AB39" s="590"/>
      <c r="AC39" s="590"/>
      <c r="AD39" s="591">
        <v>207</v>
      </c>
      <c r="AE39" s="591"/>
      <c r="AF39" s="591"/>
      <c r="AG39" s="591"/>
      <c r="AH39" s="591"/>
      <c r="AI39" s="591"/>
      <c r="AJ39" s="591"/>
      <c r="AK39" s="591"/>
      <c r="AL39" s="595">
        <v>0</v>
      </c>
      <c r="AM39" s="373"/>
      <c r="AN39" s="373"/>
      <c r="AO39" s="596"/>
      <c r="AQ39" s="639" t="s">
        <v>389</v>
      </c>
      <c r="AR39" s="370"/>
      <c r="AS39" s="370"/>
      <c r="AT39" s="370"/>
      <c r="AU39" s="370"/>
      <c r="AV39" s="370"/>
      <c r="AW39" s="370"/>
      <c r="AX39" s="370"/>
      <c r="AY39" s="640"/>
      <c r="AZ39" s="588">
        <v>49</v>
      </c>
      <c r="BA39" s="367"/>
      <c r="BB39" s="367"/>
      <c r="BC39" s="367"/>
      <c r="BD39" s="619"/>
      <c r="BE39" s="619"/>
      <c r="BF39" s="630"/>
      <c r="BG39" s="593" t="s">
        <v>334</v>
      </c>
      <c r="BH39" s="482"/>
      <c r="BI39" s="482"/>
      <c r="BJ39" s="482"/>
      <c r="BK39" s="482"/>
      <c r="BL39" s="482"/>
      <c r="BM39" s="482"/>
      <c r="BN39" s="482"/>
      <c r="BO39" s="482"/>
      <c r="BP39" s="482"/>
      <c r="BQ39" s="482"/>
      <c r="BR39" s="482"/>
      <c r="BS39" s="482"/>
      <c r="BT39" s="482"/>
      <c r="BU39" s="594"/>
      <c r="BV39" s="588">
        <v>1570</v>
      </c>
      <c r="BW39" s="367"/>
      <c r="BX39" s="367"/>
      <c r="BY39" s="367"/>
      <c r="BZ39" s="367"/>
      <c r="CA39" s="367"/>
      <c r="CB39" s="599"/>
      <c r="CD39" s="593" t="s">
        <v>392</v>
      </c>
      <c r="CE39" s="482"/>
      <c r="CF39" s="482"/>
      <c r="CG39" s="482"/>
      <c r="CH39" s="482"/>
      <c r="CI39" s="482"/>
      <c r="CJ39" s="482"/>
      <c r="CK39" s="482"/>
      <c r="CL39" s="482"/>
      <c r="CM39" s="482"/>
      <c r="CN39" s="482"/>
      <c r="CO39" s="482"/>
      <c r="CP39" s="482"/>
      <c r="CQ39" s="594"/>
      <c r="CR39" s="588">
        <v>375500</v>
      </c>
      <c r="CS39" s="619"/>
      <c r="CT39" s="619"/>
      <c r="CU39" s="619"/>
      <c r="CV39" s="619"/>
      <c r="CW39" s="619"/>
      <c r="CX39" s="619"/>
      <c r="CY39" s="620"/>
      <c r="CZ39" s="595">
        <v>9</v>
      </c>
      <c r="DA39" s="621"/>
      <c r="DB39" s="621"/>
      <c r="DC39" s="622"/>
      <c r="DD39" s="598">
        <v>355319</v>
      </c>
      <c r="DE39" s="619"/>
      <c r="DF39" s="619"/>
      <c r="DG39" s="619"/>
      <c r="DH39" s="619"/>
      <c r="DI39" s="619"/>
      <c r="DJ39" s="619"/>
      <c r="DK39" s="620"/>
      <c r="DL39" s="598" t="s">
        <v>206</v>
      </c>
      <c r="DM39" s="619"/>
      <c r="DN39" s="619"/>
      <c r="DO39" s="619"/>
      <c r="DP39" s="619"/>
      <c r="DQ39" s="619"/>
      <c r="DR39" s="619"/>
      <c r="DS39" s="619"/>
      <c r="DT39" s="619"/>
      <c r="DU39" s="619"/>
      <c r="DV39" s="620"/>
      <c r="DW39" s="595" t="s">
        <v>206</v>
      </c>
      <c r="DX39" s="621"/>
      <c r="DY39" s="621"/>
      <c r="DZ39" s="621"/>
      <c r="EA39" s="621"/>
      <c r="EB39" s="621"/>
      <c r="EC39" s="623"/>
    </row>
    <row r="40" spans="2:133" ht="11.25" customHeight="1" x14ac:dyDescent="0.15">
      <c r="B40" s="593" t="s">
        <v>396</v>
      </c>
      <c r="C40" s="482"/>
      <c r="D40" s="482"/>
      <c r="E40" s="482"/>
      <c r="F40" s="482"/>
      <c r="G40" s="482"/>
      <c r="H40" s="482"/>
      <c r="I40" s="482"/>
      <c r="J40" s="482"/>
      <c r="K40" s="482"/>
      <c r="L40" s="482"/>
      <c r="M40" s="482"/>
      <c r="N40" s="482"/>
      <c r="O40" s="482"/>
      <c r="P40" s="482"/>
      <c r="Q40" s="594"/>
      <c r="R40" s="588">
        <v>289227</v>
      </c>
      <c r="S40" s="367"/>
      <c r="T40" s="367"/>
      <c r="U40" s="367"/>
      <c r="V40" s="367"/>
      <c r="W40" s="367"/>
      <c r="X40" s="367"/>
      <c r="Y40" s="589"/>
      <c r="Z40" s="590">
        <v>6.6</v>
      </c>
      <c r="AA40" s="590"/>
      <c r="AB40" s="590"/>
      <c r="AC40" s="590"/>
      <c r="AD40" s="591" t="s">
        <v>206</v>
      </c>
      <c r="AE40" s="591"/>
      <c r="AF40" s="591"/>
      <c r="AG40" s="591"/>
      <c r="AH40" s="591"/>
      <c r="AI40" s="591"/>
      <c r="AJ40" s="591"/>
      <c r="AK40" s="591"/>
      <c r="AL40" s="595" t="s">
        <v>206</v>
      </c>
      <c r="AM40" s="373"/>
      <c r="AN40" s="373"/>
      <c r="AO40" s="596"/>
      <c r="AQ40" s="639" t="s">
        <v>517</v>
      </c>
      <c r="AR40" s="370"/>
      <c r="AS40" s="370"/>
      <c r="AT40" s="370"/>
      <c r="AU40" s="370"/>
      <c r="AV40" s="370"/>
      <c r="AW40" s="370"/>
      <c r="AX40" s="370"/>
      <c r="AY40" s="640"/>
      <c r="AZ40" s="588" t="s">
        <v>206</v>
      </c>
      <c r="BA40" s="367"/>
      <c r="BB40" s="367"/>
      <c r="BC40" s="367"/>
      <c r="BD40" s="619"/>
      <c r="BE40" s="619"/>
      <c r="BF40" s="630"/>
      <c r="BG40" s="669" t="s">
        <v>516</v>
      </c>
      <c r="BH40" s="529"/>
      <c r="BI40" s="529"/>
      <c r="BJ40" s="529"/>
      <c r="BK40" s="529"/>
      <c r="BL40" s="7"/>
      <c r="BM40" s="482" t="s">
        <v>515</v>
      </c>
      <c r="BN40" s="482"/>
      <c r="BO40" s="482"/>
      <c r="BP40" s="482"/>
      <c r="BQ40" s="482"/>
      <c r="BR40" s="482"/>
      <c r="BS40" s="482"/>
      <c r="BT40" s="482"/>
      <c r="BU40" s="594"/>
      <c r="BV40" s="588">
        <v>83</v>
      </c>
      <c r="BW40" s="367"/>
      <c r="BX40" s="367"/>
      <c r="BY40" s="367"/>
      <c r="BZ40" s="367"/>
      <c r="CA40" s="367"/>
      <c r="CB40" s="599"/>
      <c r="CD40" s="593" t="s">
        <v>513</v>
      </c>
      <c r="CE40" s="482"/>
      <c r="CF40" s="482"/>
      <c r="CG40" s="482"/>
      <c r="CH40" s="482"/>
      <c r="CI40" s="482"/>
      <c r="CJ40" s="482"/>
      <c r="CK40" s="482"/>
      <c r="CL40" s="482"/>
      <c r="CM40" s="482"/>
      <c r="CN40" s="482"/>
      <c r="CO40" s="482"/>
      <c r="CP40" s="482"/>
      <c r="CQ40" s="594"/>
      <c r="CR40" s="588">
        <v>9200</v>
      </c>
      <c r="CS40" s="367"/>
      <c r="CT40" s="367"/>
      <c r="CU40" s="367"/>
      <c r="CV40" s="367"/>
      <c r="CW40" s="367"/>
      <c r="CX40" s="367"/>
      <c r="CY40" s="589"/>
      <c r="CZ40" s="595">
        <v>0.2</v>
      </c>
      <c r="DA40" s="621"/>
      <c r="DB40" s="621"/>
      <c r="DC40" s="622"/>
      <c r="DD40" s="598" t="s">
        <v>206</v>
      </c>
      <c r="DE40" s="367"/>
      <c r="DF40" s="367"/>
      <c r="DG40" s="367"/>
      <c r="DH40" s="367"/>
      <c r="DI40" s="367"/>
      <c r="DJ40" s="367"/>
      <c r="DK40" s="589"/>
      <c r="DL40" s="598" t="s">
        <v>206</v>
      </c>
      <c r="DM40" s="367"/>
      <c r="DN40" s="367"/>
      <c r="DO40" s="367"/>
      <c r="DP40" s="367"/>
      <c r="DQ40" s="367"/>
      <c r="DR40" s="367"/>
      <c r="DS40" s="367"/>
      <c r="DT40" s="367"/>
      <c r="DU40" s="367"/>
      <c r="DV40" s="589"/>
      <c r="DW40" s="595" t="s">
        <v>206</v>
      </c>
      <c r="DX40" s="621"/>
      <c r="DY40" s="621"/>
      <c r="DZ40" s="621"/>
      <c r="EA40" s="621"/>
      <c r="EB40" s="621"/>
      <c r="EC40" s="623"/>
    </row>
    <row r="41" spans="2:133" ht="11.25" customHeight="1" x14ac:dyDescent="0.15">
      <c r="B41" s="593" t="s">
        <v>512</v>
      </c>
      <c r="C41" s="482"/>
      <c r="D41" s="482"/>
      <c r="E41" s="482"/>
      <c r="F41" s="482"/>
      <c r="G41" s="482"/>
      <c r="H41" s="482"/>
      <c r="I41" s="482"/>
      <c r="J41" s="482"/>
      <c r="K41" s="482"/>
      <c r="L41" s="482"/>
      <c r="M41" s="482"/>
      <c r="N41" s="482"/>
      <c r="O41" s="482"/>
      <c r="P41" s="482"/>
      <c r="Q41" s="594"/>
      <c r="R41" s="588" t="s">
        <v>206</v>
      </c>
      <c r="S41" s="367"/>
      <c r="T41" s="367"/>
      <c r="U41" s="367"/>
      <c r="V41" s="367"/>
      <c r="W41" s="367"/>
      <c r="X41" s="367"/>
      <c r="Y41" s="589"/>
      <c r="Z41" s="590" t="s">
        <v>206</v>
      </c>
      <c r="AA41" s="590"/>
      <c r="AB41" s="590"/>
      <c r="AC41" s="590"/>
      <c r="AD41" s="591" t="s">
        <v>206</v>
      </c>
      <c r="AE41" s="591"/>
      <c r="AF41" s="591"/>
      <c r="AG41" s="591"/>
      <c r="AH41" s="591"/>
      <c r="AI41" s="591"/>
      <c r="AJ41" s="591"/>
      <c r="AK41" s="591"/>
      <c r="AL41" s="595" t="s">
        <v>206</v>
      </c>
      <c r="AM41" s="373"/>
      <c r="AN41" s="373"/>
      <c r="AO41" s="596"/>
      <c r="AQ41" s="639" t="s">
        <v>511</v>
      </c>
      <c r="AR41" s="370"/>
      <c r="AS41" s="370"/>
      <c r="AT41" s="370"/>
      <c r="AU41" s="370"/>
      <c r="AV41" s="370"/>
      <c r="AW41" s="370"/>
      <c r="AX41" s="370"/>
      <c r="AY41" s="640"/>
      <c r="AZ41" s="588">
        <v>64700</v>
      </c>
      <c r="BA41" s="367"/>
      <c r="BB41" s="367"/>
      <c r="BC41" s="367"/>
      <c r="BD41" s="619"/>
      <c r="BE41" s="619"/>
      <c r="BF41" s="630"/>
      <c r="BG41" s="669"/>
      <c r="BH41" s="529"/>
      <c r="BI41" s="529"/>
      <c r="BJ41" s="529"/>
      <c r="BK41" s="529"/>
      <c r="BL41" s="7"/>
      <c r="BM41" s="482" t="s">
        <v>340</v>
      </c>
      <c r="BN41" s="482"/>
      <c r="BO41" s="482"/>
      <c r="BP41" s="482"/>
      <c r="BQ41" s="482"/>
      <c r="BR41" s="482"/>
      <c r="BS41" s="482"/>
      <c r="BT41" s="482"/>
      <c r="BU41" s="594"/>
      <c r="BV41" s="588" t="s">
        <v>206</v>
      </c>
      <c r="BW41" s="367"/>
      <c r="BX41" s="367"/>
      <c r="BY41" s="367"/>
      <c r="BZ41" s="367"/>
      <c r="CA41" s="367"/>
      <c r="CB41" s="599"/>
      <c r="CD41" s="593" t="s">
        <v>289</v>
      </c>
      <c r="CE41" s="482"/>
      <c r="CF41" s="482"/>
      <c r="CG41" s="482"/>
      <c r="CH41" s="482"/>
      <c r="CI41" s="482"/>
      <c r="CJ41" s="482"/>
      <c r="CK41" s="482"/>
      <c r="CL41" s="482"/>
      <c r="CM41" s="482"/>
      <c r="CN41" s="482"/>
      <c r="CO41" s="482"/>
      <c r="CP41" s="482"/>
      <c r="CQ41" s="594"/>
      <c r="CR41" s="588" t="s">
        <v>206</v>
      </c>
      <c r="CS41" s="619"/>
      <c r="CT41" s="619"/>
      <c r="CU41" s="619"/>
      <c r="CV41" s="619"/>
      <c r="CW41" s="619"/>
      <c r="CX41" s="619"/>
      <c r="CY41" s="620"/>
      <c r="CZ41" s="595" t="s">
        <v>206</v>
      </c>
      <c r="DA41" s="621"/>
      <c r="DB41" s="621"/>
      <c r="DC41" s="622"/>
      <c r="DD41" s="598" t="s">
        <v>206</v>
      </c>
      <c r="DE41" s="619"/>
      <c r="DF41" s="619"/>
      <c r="DG41" s="619"/>
      <c r="DH41" s="619"/>
      <c r="DI41" s="619"/>
      <c r="DJ41" s="619"/>
      <c r="DK41" s="620"/>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15">
      <c r="B42" s="593" t="s">
        <v>510</v>
      </c>
      <c r="C42" s="482"/>
      <c r="D42" s="482"/>
      <c r="E42" s="482"/>
      <c r="F42" s="482"/>
      <c r="G42" s="482"/>
      <c r="H42" s="482"/>
      <c r="I42" s="482"/>
      <c r="J42" s="482"/>
      <c r="K42" s="482"/>
      <c r="L42" s="482"/>
      <c r="M42" s="482"/>
      <c r="N42" s="482"/>
      <c r="O42" s="482"/>
      <c r="P42" s="482"/>
      <c r="Q42" s="594"/>
      <c r="R42" s="588" t="s">
        <v>206</v>
      </c>
      <c r="S42" s="367"/>
      <c r="T42" s="367"/>
      <c r="U42" s="367"/>
      <c r="V42" s="367"/>
      <c r="W42" s="367"/>
      <c r="X42" s="367"/>
      <c r="Y42" s="589"/>
      <c r="Z42" s="590" t="s">
        <v>206</v>
      </c>
      <c r="AA42" s="590"/>
      <c r="AB42" s="590"/>
      <c r="AC42" s="590"/>
      <c r="AD42" s="591" t="s">
        <v>206</v>
      </c>
      <c r="AE42" s="591"/>
      <c r="AF42" s="591"/>
      <c r="AG42" s="591"/>
      <c r="AH42" s="591"/>
      <c r="AI42" s="591"/>
      <c r="AJ42" s="591"/>
      <c r="AK42" s="591"/>
      <c r="AL42" s="595" t="s">
        <v>206</v>
      </c>
      <c r="AM42" s="373"/>
      <c r="AN42" s="373"/>
      <c r="AO42" s="596"/>
      <c r="AQ42" s="647" t="s">
        <v>509</v>
      </c>
      <c r="AR42" s="648"/>
      <c r="AS42" s="648"/>
      <c r="AT42" s="648"/>
      <c r="AU42" s="648"/>
      <c r="AV42" s="648"/>
      <c r="AW42" s="648"/>
      <c r="AX42" s="648"/>
      <c r="AY42" s="649"/>
      <c r="AZ42" s="650">
        <v>268621</v>
      </c>
      <c r="BA42" s="651"/>
      <c r="BB42" s="651"/>
      <c r="BC42" s="651"/>
      <c r="BD42" s="632"/>
      <c r="BE42" s="632"/>
      <c r="BF42" s="634"/>
      <c r="BG42" s="545"/>
      <c r="BH42" s="546"/>
      <c r="BI42" s="546"/>
      <c r="BJ42" s="546"/>
      <c r="BK42" s="546"/>
      <c r="BL42" s="20"/>
      <c r="BM42" s="604" t="s">
        <v>208</v>
      </c>
      <c r="BN42" s="604"/>
      <c r="BO42" s="604"/>
      <c r="BP42" s="604"/>
      <c r="BQ42" s="604"/>
      <c r="BR42" s="604"/>
      <c r="BS42" s="604"/>
      <c r="BT42" s="604"/>
      <c r="BU42" s="605"/>
      <c r="BV42" s="650">
        <v>363</v>
      </c>
      <c r="BW42" s="651"/>
      <c r="BX42" s="651"/>
      <c r="BY42" s="651"/>
      <c r="BZ42" s="651"/>
      <c r="CA42" s="651"/>
      <c r="CB42" s="652"/>
      <c r="CD42" s="593" t="s">
        <v>282</v>
      </c>
      <c r="CE42" s="482"/>
      <c r="CF42" s="482"/>
      <c r="CG42" s="482"/>
      <c r="CH42" s="482"/>
      <c r="CI42" s="482"/>
      <c r="CJ42" s="482"/>
      <c r="CK42" s="482"/>
      <c r="CL42" s="482"/>
      <c r="CM42" s="482"/>
      <c r="CN42" s="482"/>
      <c r="CO42" s="482"/>
      <c r="CP42" s="482"/>
      <c r="CQ42" s="594"/>
      <c r="CR42" s="588">
        <v>361002</v>
      </c>
      <c r="CS42" s="619"/>
      <c r="CT42" s="619"/>
      <c r="CU42" s="619"/>
      <c r="CV42" s="619"/>
      <c r="CW42" s="619"/>
      <c r="CX42" s="619"/>
      <c r="CY42" s="620"/>
      <c r="CZ42" s="595">
        <v>8.6999999999999993</v>
      </c>
      <c r="DA42" s="621"/>
      <c r="DB42" s="621"/>
      <c r="DC42" s="622"/>
      <c r="DD42" s="598">
        <v>111494</v>
      </c>
      <c r="DE42" s="619"/>
      <c r="DF42" s="619"/>
      <c r="DG42" s="619"/>
      <c r="DH42" s="619"/>
      <c r="DI42" s="619"/>
      <c r="DJ42" s="619"/>
      <c r="DK42" s="620"/>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15">
      <c r="B43" s="593" t="s">
        <v>147</v>
      </c>
      <c r="C43" s="482"/>
      <c r="D43" s="482"/>
      <c r="E43" s="482"/>
      <c r="F43" s="482"/>
      <c r="G43" s="482"/>
      <c r="H43" s="482"/>
      <c r="I43" s="482"/>
      <c r="J43" s="482"/>
      <c r="K43" s="482"/>
      <c r="L43" s="482"/>
      <c r="M43" s="482"/>
      <c r="N43" s="482"/>
      <c r="O43" s="482"/>
      <c r="P43" s="482"/>
      <c r="Q43" s="594"/>
      <c r="R43" s="588">
        <v>72827</v>
      </c>
      <c r="S43" s="367"/>
      <c r="T43" s="367"/>
      <c r="U43" s="367"/>
      <c r="V43" s="367"/>
      <c r="W43" s="367"/>
      <c r="X43" s="367"/>
      <c r="Y43" s="589"/>
      <c r="Z43" s="590">
        <v>1.7</v>
      </c>
      <c r="AA43" s="590"/>
      <c r="AB43" s="590"/>
      <c r="AC43" s="590"/>
      <c r="AD43" s="591" t="s">
        <v>206</v>
      </c>
      <c r="AE43" s="591"/>
      <c r="AF43" s="591"/>
      <c r="AG43" s="591"/>
      <c r="AH43" s="591"/>
      <c r="AI43" s="591"/>
      <c r="AJ43" s="591"/>
      <c r="AK43" s="591"/>
      <c r="AL43" s="595" t="s">
        <v>206</v>
      </c>
      <c r="AM43" s="373"/>
      <c r="AN43" s="373"/>
      <c r="AO43" s="596"/>
      <c r="CD43" s="593" t="s">
        <v>91</v>
      </c>
      <c r="CE43" s="482"/>
      <c r="CF43" s="482"/>
      <c r="CG43" s="482"/>
      <c r="CH43" s="482"/>
      <c r="CI43" s="482"/>
      <c r="CJ43" s="482"/>
      <c r="CK43" s="482"/>
      <c r="CL43" s="482"/>
      <c r="CM43" s="482"/>
      <c r="CN43" s="482"/>
      <c r="CO43" s="482"/>
      <c r="CP43" s="482"/>
      <c r="CQ43" s="594"/>
      <c r="CR43" s="588">
        <v>24936</v>
      </c>
      <c r="CS43" s="619"/>
      <c r="CT43" s="619"/>
      <c r="CU43" s="619"/>
      <c r="CV43" s="619"/>
      <c r="CW43" s="619"/>
      <c r="CX43" s="619"/>
      <c r="CY43" s="620"/>
      <c r="CZ43" s="595">
        <v>0.6</v>
      </c>
      <c r="DA43" s="621"/>
      <c r="DB43" s="621"/>
      <c r="DC43" s="622"/>
      <c r="DD43" s="598">
        <v>24936</v>
      </c>
      <c r="DE43" s="619"/>
      <c r="DF43" s="619"/>
      <c r="DG43" s="619"/>
      <c r="DH43" s="619"/>
      <c r="DI43" s="619"/>
      <c r="DJ43" s="619"/>
      <c r="DK43" s="620"/>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15">
      <c r="B44" s="603" t="s">
        <v>146</v>
      </c>
      <c r="C44" s="604"/>
      <c r="D44" s="604"/>
      <c r="E44" s="604"/>
      <c r="F44" s="604"/>
      <c r="G44" s="604"/>
      <c r="H44" s="604"/>
      <c r="I44" s="604"/>
      <c r="J44" s="604"/>
      <c r="K44" s="604"/>
      <c r="L44" s="604"/>
      <c r="M44" s="604"/>
      <c r="N44" s="604"/>
      <c r="O44" s="604"/>
      <c r="P44" s="604"/>
      <c r="Q44" s="605"/>
      <c r="R44" s="650">
        <v>4393979</v>
      </c>
      <c r="S44" s="651"/>
      <c r="T44" s="651"/>
      <c r="U44" s="651"/>
      <c r="V44" s="651"/>
      <c r="W44" s="651"/>
      <c r="X44" s="651"/>
      <c r="Y44" s="653"/>
      <c r="Z44" s="654">
        <v>100</v>
      </c>
      <c r="AA44" s="654"/>
      <c r="AB44" s="654"/>
      <c r="AC44" s="654"/>
      <c r="AD44" s="655">
        <v>2509804</v>
      </c>
      <c r="AE44" s="655"/>
      <c r="AF44" s="655"/>
      <c r="AG44" s="655"/>
      <c r="AH44" s="655"/>
      <c r="AI44" s="655"/>
      <c r="AJ44" s="655"/>
      <c r="AK44" s="655"/>
      <c r="AL44" s="656">
        <v>100</v>
      </c>
      <c r="AM44" s="633"/>
      <c r="AN44" s="633"/>
      <c r="AO44" s="657"/>
      <c r="CD44" s="568" t="s">
        <v>180</v>
      </c>
      <c r="CE44" s="561"/>
      <c r="CF44" s="593" t="s">
        <v>508</v>
      </c>
      <c r="CG44" s="482"/>
      <c r="CH44" s="482"/>
      <c r="CI44" s="482"/>
      <c r="CJ44" s="482"/>
      <c r="CK44" s="482"/>
      <c r="CL44" s="482"/>
      <c r="CM44" s="482"/>
      <c r="CN44" s="482"/>
      <c r="CO44" s="482"/>
      <c r="CP44" s="482"/>
      <c r="CQ44" s="594"/>
      <c r="CR44" s="588">
        <v>361002</v>
      </c>
      <c r="CS44" s="367"/>
      <c r="CT44" s="367"/>
      <c r="CU44" s="367"/>
      <c r="CV44" s="367"/>
      <c r="CW44" s="367"/>
      <c r="CX44" s="367"/>
      <c r="CY44" s="589"/>
      <c r="CZ44" s="595">
        <v>8.6999999999999993</v>
      </c>
      <c r="DA44" s="373"/>
      <c r="DB44" s="373"/>
      <c r="DC44" s="600"/>
      <c r="DD44" s="598">
        <v>111494</v>
      </c>
      <c r="DE44" s="367"/>
      <c r="DF44" s="367"/>
      <c r="DG44" s="367"/>
      <c r="DH44" s="367"/>
      <c r="DI44" s="367"/>
      <c r="DJ44" s="367"/>
      <c r="DK44" s="589"/>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15">
      <c r="CD45" s="569"/>
      <c r="CE45" s="564"/>
      <c r="CF45" s="593" t="s">
        <v>507</v>
      </c>
      <c r="CG45" s="482"/>
      <c r="CH45" s="482"/>
      <c r="CI45" s="482"/>
      <c r="CJ45" s="482"/>
      <c r="CK45" s="482"/>
      <c r="CL45" s="482"/>
      <c r="CM45" s="482"/>
      <c r="CN45" s="482"/>
      <c r="CO45" s="482"/>
      <c r="CP45" s="482"/>
      <c r="CQ45" s="594"/>
      <c r="CR45" s="588">
        <v>172430</v>
      </c>
      <c r="CS45" s="619"/>
      <c r="CT45" s="619"/>
      <c r="CU45" s="619"/>
      <c r="CV45" s="619"/>
      <c r="CW45" s="619"/>
      <c r="CX45" s="619"/>
      <c r="CY45" s="620"/>
      <c r="CZ45" s="595">
        <v>4.0999999999999996</v>
      </c>
      <c r="DA45" s="621"/>
      <c r="DB45" s="621"/>
      <c r="DC45" s="622"/>
      <c r="DD45" s="598">
        <v>13414</v>
      </c>
      <c r="DE45" s="619"/>
      <c r="DF45" s="619"/>
      <c r="DG45" s="619"/>
      <c r="DH45" s="619"/>
      <c r="DI45" s="619"/>
      <c r="DJ45" s="619"/>
      <c r="DK45" s="620"/>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15">
      <c r="B46" s="1" t="s">
        <v>55</v>
      </c>
      <c r="CD46" s="569"/>
      <c r="CE46" s="564"/>
      <c r="CF46" s="593" t="s">
        <v>397</v>
      </c>
      <c r="CG46" s="482"/>
      <c r="CH46" s="482"/>
      <c r="CI46" s="482"/>
      <c r="CJ46" s="482"/>
      <c r="CK46" s="482"/>
      <c r="CL46" s="482"/>
      <c r="CM46" s="482"/>
      <c r="CN46" s="482"/>
      <c r="CO46" s="482"/>
      <c r="CP46" s="482"/>
      <c r="CQ46" s="594"/>
      <c r="CR46" s="588">
        <v>188572</v>
      </c>
      <c r="CS46" s="367"/>
      <c r="CT46" s="367"/>
      <c r="CU46" s="367"/>
      <c r="CV46" s="367"/>
      <c r="CW46" s="367"/>
      <c r="CX46" s="367"/>
      <c r="CY46" s="589"/>
      <c r="CZ46" s="595">
        <v>4.5</v>
      </c>
      <c r="DA46" s="373"/>
      <c r="DB46" s="373"/>
      <c r="DC46" s="600"/>
      <c r="DD46" s="598">
        <v>98080</v>
      </c>
      <c r="DE46" s="367"/>
      <c r="DF46" s="367"/>
      <c r="DG46" s="367"/>
      <c r="DH46" s="367"/>
      <c r="DI46" s="367"/>
      <c r="DJ46" s="367"/>
      <c r="DK46" s="589"/>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15">
      <c r="B47" s="658" t="s">
        <v>381</v>
      </c>
      <c r="C47" s="658"/>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58"/>
      <c r="BE47" s="658"/>
      <c r="BF47" s="658"/>
      <c r="BG47" s="658"/>
      <c r="BH47" s="658"/>
      <c r="BI47" s="658"/>
      <c r="BJ47" s="658"/>
      <c r="BK47" s="658"/>
      <c r="BL47" s="658"/>
      <c r="BM47" s="658"/>
      <c r="BN47" s="658"/>
      <c r="BO47" s="658"/>
      <c r="BP47" s="658"/>
      <c r="BQ47" s="658"/>
      <c r="BR47" s="658"/>
      <c r="BS47" s="658"/>
      <c r="BT47" s="658"/>
      <c r="BU47" s="658"/>
      <c r="BV47" s="658"/>
      <c r="BW47" s="658"/>
      <c r="BX47" s="658"/>
      <c r="BY47" s="658"/>
      <c r="BZ47" s="658"/>
      <c r="CA47" s="658"/>
      <c r="CB47" s="658"/>
      <c r="CD47" s="569"/>
      <c r="CE47" s="564"/>
      <c r="CF47" s="593" t="s">
        <v>399</v>
      </c>
      <c r="CG47" s="482"/>
      <c r="CH47" s="482"/>
      <c r="CI47" s="482"/>
      <c r="CJ47" s="482"/>
      <c r="CK47" s="482"/>
      <c r="CL47" s="482"/>
      <c r="CM47" s="482"/>
      <c r="CN47" s="482"/>
      <c r="CO47" s="482"/>
      <c r="CP47" s="482"/>
      <c r="CQ47" s="594"/>
      <c r="CR47" s="588" t="s">
        <v>206</v>
      </c>
      <c r="CS47" s="619"/>
      <c r="CT47" s="619"/>
      <c r="CU47" s="619"/>
      <c r="CV47" s="619"/>
      <c r="CW47" s="619"/>
      <c r="CX47" s="619"/>
      <c r="CY47" s="620"/>
      <c r="CZ47" s="595" t="s">
        <v>206</v>
      </c>
      <c r="DA47" s="621"/>
      <c r="DB47" s="621"/>
      <c r="DC47" s="622"/>
      <c r="DD47" s="598" t="s">
        <v>206</v>
      </c>
      <c r="DE47" s="619"/>
      <c r="DF47" s="619"/>
      <c r="DG47" s="619"/>
      <c r="DH47" s="619"/>
      <c r="DI47" s="619"/>
      <c r="DJ47" s="619"/>
      <c r="DK47" s="620"/>
      <c r="DL47" s="641"/>
      <c r="DM47" s="642"/>
      <c r="DN47" s="642"/>
      <c r="DO47" s="642"/>
      <c r="DP47" s="642"/>
      <c r="DQ47" s="642"/>
      <c r="DR47" s="642"/>
      <c r="DS47" s="642"/>
      <c r="DT47" s="642"/>
      <c r="DU47" s="642"/>
      <c r="DV47" s="643"/>
      <c r="DW47" s="644"/>
      <c r="DX47" s="645"/>
      <c r="DY47" s="645"/>
      <c r="DZ47" s="645"/>
      <c r="EA47" s="645"/>
      <c r="EB47" s="645"/>
      <c r="EC47" s="646"/>
    </row>
    <row r="48" spans="2:133" ht="11.25" x14ac:dyDescent="0.15">
      <c r="B48" s="658" t="s">
        <v>269</v>
      </c>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c r="BJ48" s="658"/>
      <c r="BK48" s="658"/>
      <c r="BL48" s="658"/>
      <c r="BM48" s="658"/>
      <c r="BN48" s="658"/>
      <c r="BO48" s="658"/>
      <c r="BP48" s="658"/>
      <c r="BQ48" s="658"/>
      <c r="BR48" s="658"/>
      <c r="BS48" s="658"/>
      <c r="BT48" s="658"/>
      <c r="BU48" s="658"/>
      <c r="BV48" s="658"/>
      <c r="BW48" s="658"/>
      <c r="BX48" s="658"/>
      <c r="BY48" s="658"/>
      <c r="BZ48" s="658"/>
      <c r="CA48" s="658"/>
      <c r="CB48" s="658"/>
      <c r="CD48" s="570"/>
      <c r="CE48" s="572"/>
      <c r="CF48" s="593" t="s">
        <v>506</v>
      </c>
      <c r="CG48" s="482"/>
      <c r="CH48" s="482"/>
      <c r="CI48" s="482"/>
      <c r="CJ48" s="482"/>
      <c r="CK48" s="482"/>
      <c r="CL48" s="482"/>
      <c r="CM48" s="482"/>
      <c r="CN48" s="482"/>
      <c r="CO48" s="482"/>
      <c r="CP48" s="482"/>
      <c r="CQ48" s="594"/>
      <c r="CR48" s="588" t="s">
        <v>206</v>
      </c>
      <c r="CS48" s="367"/>
      <c r="CT48" s="367"/>
      <c r="CU48" s="367"/>
      <c r="CV48" s="367"/>
      <c r="CW48" s="367"/>
      <c r="CX48" s="367"/>
      <c r="CY48" s="589"/>
      <c r="CZ48" s="595" t="s">
        <v>206</v>
      </c>
      <c r="DA48" s="373"/>
      <c r="DB48" s="373"/>
      <c r="DC48" s="600"/>
      <c r="DD48" s="598" t="s">
        <v>206</v>
      </c>
      <c r="DE48" s="367"/>
      <c r="DF48" s="367"/>
      <c r="DG48" s="367"/>
      <c r="DH48" s="367"/>
      <c r="DI48" s="367"/>
      <c r="DJ48" s="367"/>
      <c r="DK48" s="589"/>
      <c r="DL48" s="641"/>
      <c r="DM48" s="642"/>
      <c r="DN48" s="642"/>
      <c r="DO48" s="642"/>
      <c r="DP48" s="642"/>
      <c r="DQ48" s="642"/>
      <c r="DR48" s="642"/>
      <c r="DS48" s="642"/>
      <c r="DT48" s="642"/>
      <c r="DU48" s="642"/>
      <c r="DV48" s="643"/>
      <c r="DW48" s="644"/>
      <c r="DX48" s="645"/>
      <c r="DY48" s="645"/>
      <c r="DZ48" s="645"/>
      <c r="EA48" s="645"/>
      <c r="EB48" s="645"/>
      <c r="EC48" s="646"/>
    </row>
    <row r="49" spans="2:133" ht="11.25" customHeight="1" x14ac:dyDescent="0.15">
      <c r="B49" s="41"/>
      <c r="CD49" s="603" t="s">
        <v>198</v>
      </c>
      <c r="CE49" s="604"/>
      <c r="CF49" s="604"/>
      <c r="CG49" s="604"/>
      <c r="CH49" s="604"/>
      <c r="CI49" s="604"/>
      <c r="CJ49" s="604"/>
      <c r="CK49" s="604"/>
      <c r="CL49" s="604"/>
      <c r="CM49" s="604"/>
      <c r="CN49" s="604"/>
      <c r="CO49" s="604"/>
      <c r="CP49" s="604"/>
      <c r="CQ49" s="605"/>
      <c r="CR49" s="650">
        <v>4168603</v>
      </c>
      <c r="CS49" s="632"/>
      <c r="CT49" s="632"/>
      <c r="CU49" s="632"/>
      <c r="CV49" s="632"/>
      <c r="CW49" s="632"/>
      <c r="CX49" s="632"/>
      <c r="CY49" s="659"/>
      <c r="CZ49" s="656">
        <v>100</v>
      </c>
      <c r="DA49" s="660"/>
      <c r="DB49" s="660"/>
      <c r="DC49" s="661"/>
      <c r="DD49" s="662">
        <v>2963100</v>
      </c>
      <c r="DE49" s="632"/>
      <c r="DF49" s="632"/>
      <c r="DG49" s="632"/>
      <c r="DH49" s="632"/>
      <c r="DI49" s="632"/>
      <c r="DJ49" s="632"/>
      <c r="DK49" s="659"/>
      <c r="DL49" s="663"/>
      <c r="DM49" s="664"/>
      <c r="DN49" s="664"/>
      <c r="DO49" s="664"/>
      <c r="DP49" s="664"/>
      <c r="DQ49" s="664"/>
      <c r="DR49" s="664"/>
      <c r="DS49" s="664"/>
      <c r="DT49" s="664"/>
      <c r="DU49" s="664"/>
      <c r="DV49" s="665"/>
      <c r="DW49" s="666"/>
      <c r="DX49" s="667"/>
      <c r="DY49" s="667"/>
      <c r="DZ49" s="667"/>
      <c r="EA49" s="667"/>
      <c r="EB49" s="667"/>
      <c r="EC49" s="668"/>
    </row>
    <row r="50" spans="2:133" ht="11.25" hidden="1" x14ac:dyDescent="0.15">
      <c r="B50" s="41"/>
    </row>
  </sheetData>
  <sheetProtection password="C5BB"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70" zoomScaleSheetLayoutView="70" workbookViewId="0">
      <selection activeCell="AZ35" sqref="AZ35:BD35"/>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73" t="s">
        <v>300</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74" t="s">
        <v>304</v>
      </c>
      <c r="DK2" s="675"/>
      <c r="DL2" s="675"/>
      <c r="DM2" s="675"/>
      <c r="DN2" s="675"/>
      <c r="DO2" s="676"/>
      <c r="DP2" s="50"/>
      <c r="DQ2" s="674" t="s">
        <v>305</v>
      </c>
      <c r="DR2" s="675"/>
      <c r="DS2" s="675"/>
      <c r="DT2" s="675"/>
      <c r="DU2" s="675"/>
      <c r="DV2" s="675"/>
      <c r="DW2" s="675"/>
      <c r="DX2" s="675"/>
      <c r="DY2" s="675"/>
      <c r="DZ2" s="676"/>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77" t="s">
        <v>401</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56"/>
      <c r="BA4" s="56"/>
      <c r="BB4" s="56"/>
      <c r="BC4" s="56"/>
      <c r="BD4" s="56"/>
      <c r="BE4" s="67"/>
      <c r="BF4" s="67"/>
      <c r="BG4" s="67"/>
      <c r="BH4" s="67"/>
      <c r="BI4" s="67"/>
      <c r="BJ4" s="67"/>
      <c r="BK4" s="67"/>
      <c r="BL4" s="67"/>
      <c r="BM4" s="67"/>
      <c r="BN4" s="67"/>
      <c r="BO4" s="67"/>
      <c r="BP4" s="67"/>
      <c r="BQ4" s="678" t="s">
        <v>402</v>
      </c>
      <c r="BR4" s="678"/>
      <c r="BS4" s="678"/>
      <c r="BT4" s="678"/>
      <c r="BU4" s="678"/>
      <c r="BV4" s="678"/>
      <c r="BW4" s="678"/>
      <c r="BX4" s="678"/>
      <c r="BY4" s="678"/>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
    </row>
    <row r="5" spans="1:131" s="47" customFormat="1" ht="26.25" customHeight="1" x14ac:dyDescent="0.15">
      <c r="A5" s="931" t="s">
        <v>403</v>
      </c>
      <c r="B5" s="932"/>
      <c r="C5" s="932"/>
      <c r="D5" s="932"/>
      <c r="E5" s="932"/>
      <c r="F5" s="932"/>
      <c r="G5" s="932"/>
      <c r="H5" s="932"/>
      <c r="I5" s="932"/>
      <c r="J5" s="932"/>
      <c r="K5" s="932"/>
      <c r="L5" s="932"/>
      <c r="M5" s="932"/>
      <c r="N5" s="932"/>
      <c r="O5" s="932"/>
      <c r="P5" s="933"/>
      <c r="Q5" s="937" t="s">
        <v>187</v>
      </c>
      <c r="R5" s="938"/>
      <c r="S5" s="938"/>
      <c r="T5" s="938"/>
      <c r="U5" s="939"/>
      <c r="V5" s="937" t="s">
        <v>404</v>
      </c>
      <c r="W5" s="938"/>
      <c r="X5" s="938"/>
      <c r="Y5" s="938"/>
      <c r="Z5" s="939"/>
      <c r="AA5" s="937" t="s">
        <v>405</v>
      </c>
      <c r="AB5" s="938"/>
      <c r="AC5" s="938"/>
      <c r="AD5" s="938"/>
      <c r="AE5" s="938"/>
      <c r="AF5" s="943" t="s">
        <v>185</v>
      </c>
      <c r="AG5" s="938"/>
      <c r="AH5" s="938"/>
      <c r="AI5" s="938"/>
      <c r="AJ5" s="944"/>
      <c r="AK5" s="938" t="s">
        <v>156</v>
      </c>
      <c r="AL5" s="938"/>
      <c r="AM5" s="938"/>
      <c r="AN5" s="938"/>
      <c r="AO5" s="939"/>
      <c r="AP5" s="937" t="s">
        <v>406</v>
      </c>
      <c r="AQ5" s="938"/>
      <c r="AR5" s="938"/>
      <c r="AS5" s="938"/>
      <c r="AT5" s="939"/>
      <c r="AU5" s="937" t="s">
        <v>408</v>
      </c>
      <c r="AV5" s="938"/>
      <c r="AW5" s="938"/>
      <c r="AX5" s="938"/>
      <c r="AY5" s="944"/>
      <c r="AZ5" s="56"/>
      <c r="BA5" s="56"/>
      <c r="BB5" s="56"/>
      <c r="BC5" s="56"/>
      <c r="BD5" s="56"/>
      <c r="BE5" s="67"/>
      <c r="BF5" s="67"/>
      <c r="BG5" s="67"/>
      <c r="BH5" s="67"/>
      <c r="BI5" s="67"/>
      <c r="BJ5" s="67"/>
      <c r="BK5" s="67"/>
      <c r="BL5" s="67"/>
      <c r="BM5" s="67"/>
      <c r="BN5" s="67"/>
      <c r="BO5" s="67"/>
      <c r="BP5" s="67"/>
      <c r="BQ5" s="931" t="s">
        <v>409</v>
      </c>
      <c r="BR5" s="932"/>
      <c r="BS5" s="932"/>
      <c r="BT5" s="932"/>
      <c r="BU5" s="932"/>
      <c r="BV5" s="932"/>
      <c r="BW5" s="932"/>
      <c r="BX5" s="932"/>
      <c r="BY5" s="932"/>
      <c r="BZ5" s="932"/>
      <c r="CA5" s="932"/>
      <c r="CB5" s="932"/>
      <c r="CC5" s="932"/>
      <c r="CD5" s="932"/>
      <c r="CE5" s="932"/>
      <c r="CF5" s="932"/>
      <c r="CG5" s="933"/>
      <c r="CH5" s="937" t="s">
        <v>355</v>
      </c>
      <c r="CI5" s="938"/>
      <c r="CJ5" s="938"/>
      <c r="CK5" s="938"/>
      <c r="CL5" s="939"/>
      <c r="CM5" s="937" t="s">
        <v>320</v>
      </c>
      <c r="CN5" s="938"/>
      <c r="CO5" s="938"/>
      <c r="CP5" s="938"/>
      <c r="CQ5" s="939"/>
      <c r="CR5" s="937" t="s">
        <v>249</v>
      </c>
      <c r="CS5" s="938"/>
      <c r="CT5" s="938"/>
      <c r="CU5" s="938"/>
      <c r="CV5" s="939"/>
      <c r="CW5" s="937" t="s">
        <v>56</v>
      </c>
      <c r="CX5" s="938"/>
      <c r="CY5" s="938"/>
      <c r="CZ5" s="938"/>
      <c r="DA5" s="939"/>
      <c r="DB5" s="937" t="s">
        <v>390</v>
      </c>
      <c r="DC5" s="938"/>
      <c r="DD5" s="938"/>
      <c r="DE5" s="938"/>
      <c r="DF5" s="939"/>
      <c r="DG5" s="947" t="s">
        <v>247</v>
      </c>
      <c r="DH5" s="948"/>
      <c r="DI5" s="948"/>
      <c r="DJ5" s="948"/>
      <c r="DK5" s="949"/>
      <c r="DL5" s="947" t="s">
        <v>410</v>
      </c>
      <c r="DM5" s="948"/>
      <c r="DN5" s="948"/>
      <c r="DO5" s="948"/>
      <c r="DP5" s="949"/>
      <c r="DQ5" s="937" t="s">
        <v>412</v>
      </c>
      <c r="DR5" s="938"/>
      <c r="DS5" s="938"/>
      <c r="DT5" s="938"/>
      <c r="DU5" s="939"/>
      <c r="DV5" s="937" t="s">
        <v>408</v>
      </c>
      <c r="DW5" s="938"/>
      <c r="DX5" s="938"/>
      <c r="DY5" s="938"/>
      <c r="DZ5" s="944"/>
      <c r="EA5" s="67"/>
    </row>
    <row r="6" spans="1:131" s="47" customFormat="1" ht="26.25" customHeight="1" x14ac:dyDescent="0.15">
      <c r="A6" s="934"/>
      <c r="B6" s="935"/>
      <c r="C6" s="935"/>
      <c r="D6" s="935"/>
      <c r="E6" s="935"/>
      <c r="F6" s="935"/>
      <c r="G6" s="935"/>
      <c r="H6" s="935"/>
      <c r="I6" s="935"/>
      <c r="J6" s="935"/>
      <c r="K6" s="935"/>
      <c r="L6" s="935"/>
      <c r="M6" s="935"/>
      <c r="N6" s="935"/>
      <c r="O6" s="935"/>
      <c r="P6" s="936"/>
      <c r="Q6" s="940"/>
      <c r="R6" s="941"/>
      <c r="S6" s="941"/>
      <c r="T6" s="941"/>
      <c r="U6" s="942"/>
      <c r="V6" s="940"/>
      <c r="W6" s="941"/>
      <c r="X6" s="941"/>
      <c r="Y6" s="941"/>
      <c r="Z6" s="942"/>
      <c r="AA6" s="940"/>
      <c r="AB6" s="941"/>
      <c r="AC6" s="941"/>
      <c r="AD6" s="941"/>
      <c r="AE6" s="941"/>
      <c r="AF6" s="945"/>
      <c r="AG6" s="941"/>
      <c r="AH6" s="941"/>
      <c r="AI6" s="941"/>
      <c r="AJ6" s="946"/>
      <c r="AK6" s="941"/>
      <c r="AL6" s="941"/>
      <c r="AM6" s="941"/>
      <c r="AN6" s="941"/>
      <c r="AO6" s="942"/>
      <c r="AP6" s="940"/>
      <c r="AQ6" s="941"/>
      <c r="AR6" s="941"/>
      <c r="AS6" s="941"/>
      <c r="AT6" s="942"/>
      <c r="AU6" s="940"/>
      <c r="AV6" s="941"/>
      <c r="AW6" s="941"/>
      <c r="AX6" s="941"/>
      <c r="AY6" s="946"/>
      <c r="AZ6" s="56"/>
      <c r="BA6" s="56"/>
      <c r="BB6" s="56"/>
      <c r="BC6" s="56"/>
      <c r="BD6" s="56"/>
      <c r="BE6" s="67"/>
      <c r="BF6" s="67"/>
      <c r="BG6" s="67"/>
      <c r="BH6" s="67"/>
      <c r="BI6" s="67"/>
      <c r="BJ6" s="67"/>
      <c r="BK6" s="67"/>
      <c r="BL6" s="67"/>
      <c r="BM6" s="67"/>
      <c r="BN6" s="67"/>
      <c r="BO6" s="67"/>
      <c r="BP6" s="67"/>
      <c r="BQ6" s="934"/>
      <c r="BR6" s="935"/>
      <c r="BS6" s="935"/>
      <c r="BT6" s="935"/>
      <c r="BU6" s="935"/>
      <c r="BV6" s="935"/>
      <c r="BW6" s="935"/>
      <c r="BX6" s="935"/>
      <c r="BY6" s="935"/>
      <c r="BZ6" s="935"/>
      <c r="CA6" s="935"/>
      <c r="CB6" s="935"/>
      <c r="CC6" s="935"/>
      <c r="CD6" s="935"/>
      <c r="CE6" s="935"/>
      <c r="CF6" s="935"/>
      <c r="CG6" s="936"/>
      <c r="CH6" s="940"/>
      <c r="CI6" s="941"/>
      <c r="CJ6" s="941"/>
      <c r="CK6" s="941"/>
      <c r="CL6" s="942"/>
      <c r="CM6" s="940"/>
      <c r="CN6" s="941"/>
      <c r="CO6" s="941"/>
      <c r="CP6" s="941"/>
      <c r="CQ6" s="942"/>
      <c r="CR6" s="940"/>
      <c r="CS6" s="941"/>
      <c r="CT6" s="941"/>
      <c r="CU6" s="941"/>
      <c r="CV6" s="942"/>
      <c r="CW6" s="940"/>
      <c r="CX6" s="941"/>
      <c r="CY6" s="941"/>
      <c r="CZ6" s="941"/>
      <c r="DA6" s="942"/>
      <c r="DB6" s="940"/>
      <c r="DC6" s="941"/>
      <c r="DD6" s="941"/>
      <c r="DE6" s="941"/>
      <c r="DF6" s="942"/>
      <c r="DG6" s="950"/>
      <c r="DH6" s="951"/>
      <c r="DI6" s="951"/>
      <c r="DJ6" s="951"/>
      <c r="DK6" s="952"/>
      <c r="DL6" s="950"/>
      <c r="DM6" s="951"/>
      <c r="DN6" s="951"/>
      <c r="DO6" s="951"/>
      <c r="DP6" s="952"/>
      <c r="DQ6" s="940"/>
      <c r="DR6" s="941"/>
      <c r="DS6" s="941"/>
      <c r="DT6" s="941"/>
      <c r="DU6" s="942"/>
      <c r="DV6" s="940"/>
      <c r="DW6" s="941"/>
      <c r="DX6" s="941"/>
      <c r="DY6" s="941"/>
      <c r="DZ6" s="946"/>
      <c r="EA6" s="67"/>
    </row>
    <row r="7" spans="1:131" s="47" customFormat="1" ht="26.25" customHeight="1" x14ac:dyDescent="0.15">
      <c r="A7" s="51">
        <v>1</v>
      </c>
      <c r="B7" s="679" t="s">
        <v>413</v>
      </c>
      <c r="C7" s="680"/>
      <c r="D7" s="680"/>
      <c r="E7" s="680"/>
      <c r="F7" s="680"/>
      <c r="G7" s="680"/>
      <c r="H7" s="680"/>
      <c r="I7" s="680"/>
      <c r="J7" s="680"/>
      <c r="K7" s="680"/>
      <c r="L7" s="680"/>
      <c r="M7" s="680"/>
      <c r="N7" s="680"/>
      <c r="O7" s="680"/>
      <c r="P7" s="681"/>
      <c r="Q7" s="682">
        <v>4394</v>
      </c>
      <c r="R7" s="683"/>
      <c r="S7" s="683"/>
      <c r="T7" s="683"/>
      <c r="U7" s="683"/>
      <c r="V7" s="683">
        <v>4169</v>
      </c>
      <c r="W7" s="683"/>
      <c r="X7" s="683"/>
      <c r="Y7" s="683"/>
      <c r="Z7" s="683"/>
      <c r="AA7" s="683">
        <v>225</v>
      </c>
      <c r="AB7" s="683"/>
      <c r="AC7" s="683"/>
      <c r="AD7" s="683"/>
      <c r="AE7" s="684"/>
      <c r="AF7" s="685">
        <v>225</v>
      </c>
      <c r="AG7" s="686"/>
      <c r="AH7" s="686"/>
      <c r="AI7" s="686"/>
      <c r="AJ7" s="687"/>
      <c r="AK7" s="688">
        <v>0</v>
      </c>
      <c r="AL7" s="683"/>
      <c r="AM7" s="683"/>
      <c r="AN7" s="683"/>
      <c r="AO7" s="683"/>
      <c r="AP7" s="683">
        <v>3594</v>
      </c>
      <c r="AQ7" s="683"/>
      <c r="AR7" s="683"/>
      <c r="AS7" s="683"/>
      <c r="AT7" s="683"/>
      <c r="AU7" s="689"/>
      <c r="AV7" s="689"/>
      <c r="AW7" s="689"/>
      <c r="AX7" s="689"/>
      <c r="AY7" s="690"/>
      <c r="AZ7" s="56"/>
      <c r="BA7" s="56"/>
      <c r="BB7" s="56"/>
      <c r="BC7" s="56"/>
      <c r="BD7" s="56"/>
      <c r="BE7" s="67"/>
      <c r="BF7" s="67"/>
      <c r="BG7" s="67"/>
      <c r="BH7" s="67"/>
      <c r="BI7" s="67"/>
      <c r="BJ7" s="67"/>
      <c r="BK7" s="67"/>
      <c r="BL7" s="67"/>
      <c r="BM7" s="67"/>
      <c r="BN7" s="67"/>
      <c r="BO7" s="67"/>
      <c r="BP7" s="67"/>
      <c r="BQ7" s="51">
        <v>1</v>
      </c>
      <c r="BR7" s="71"/>
      <c r="BS7" s="679"/>
      <c r="BT7" s="680"/>
      <c r="BU7" s="680"/>
      <c r="BV7" s="680"/>
      <c r="BW7" s="680"/>
      <c r="BX7" s="680"/>
      <c r="BY7" s="680"/>
      <c r="BZ7" s="680"/>
      <c r="CA7" s="680"/>
      <c r="CB7" s="680"/>
      <c r="CC7" s="680"/>
      <c r="CD7" s="680"/>
      <c r="CE7" s="680"/>
      <c r="CF7" s="680"/>
      <c r="CG7" s="681"/>
      <c r="CH7" s="691"/>
      <c r="CI7" s="692"/>
      <c r="CJ7" s="692"/>
      <c r="CK7" s="692"/>
      <c r="CL7" s="693"/>
      <c r="CM7" s="691"/>
      <c r="CN7" s="692"/>
      <c r="CO7" s="692"/>
      <c r="CP7" s="692"/>
      <c r="CQ7" s="693"/>
      <c r="CR7" s="691"/>
      <c r="CS7" s="692"/>
      <c r="CT7" s="692"/>
      <c r="CU7" s="692"/>
      <c r="CV7" s="693"/>
      <c r="CW7" s="691"/>
      <c r="CX7" s="692"/>
      <c r="CY7" s="692"/>
      <c r="CZ7" s="692"/>
      <c r="DA7" s="693"/>
      <c r="DB7" s="691"/>
      <c r="DC7" s="692"/>
      <c r="DD7" s="692"/>
      <c r="DE7" s="692"/>
      <c r="DF7" s="693"/>
      <c r="DG7" s="691"/>
      <c r="DH7" s="692"/>
      <c r="DI7" s="692"/>
      <c r="DJ7" s="692"/>
      <c r="DK7" s="693"/>
      <c r="DL7" s="691"/>
      <c r="DM7" s="692"/>
      <c r="DN7" s="692"/>
      <c r="DO7" s="692"/>
      <c r="DP7" s="693"/>
      <c r="DQ7" s="691"/>
      <c r="DR7" s="692"/>
      <c r="DS7" s="692"/>
      <c r="DT7" s="692"/>
      <c r="DU7" s="693"/>
      <c r="DV7" s="679"/>
      <c r="DW7" s="680"/>
      <c r="DX7" s="680"/>
      <c r="DY7" s="680"/>
      <c r="DZ7" s="694"/>
      <c r="EA7" s="67"/>
    </row>
    <row r="8" spans="1:131" s="47" customFormat="1" ht="26.25" customHeight="1" x14ac:dyDescent="0.15">
      <c r="A8" s="52">
        <v>2</v>
      </c>
      <c r="B8" s="695"/>
      <c r="C8" s="696"/>
      <c r="D8" s="696"/>
      <c r="E8" s="696"/>
      <c r="F8" s="696"/>
      <c r="G8" s="696"/>
      <c r="H8" s="696"/>
      <c r="I8" s="696"/>
      <c r="J8" s="696"/>
      <c r="K8" s="696"/>
      <c r="L8" s="696"/>
      <c r="M8" s="696"/>
      <c r="N8" s="696"/>
      <c r="O8" s="696"/>
      <c r="P8" s="697"/>
      <c r="Q8" s="698"/>
      <c r="R8" s="699"/>
      <c r="S8" s="699"/>
      <c r="T8" s="699"/>
      <c r="U8" s="699"/>
      <c r="V8" s="699"/>
      <c r="W8" s="699"/>
      <c r="X8" s="699"/>
      <c r="Y8" s="699"/>
      <c r="Z8" s="699"/>
      <c r="AA8" s="699"/>
      <c r="AB8" s="699"/>
      <c r="AC8" s="699"/>
      <c r="AD8" s="699"/>
      <c r="AE8" s="700"/>
      <c r="AF8" s="701"/>
      <c r="AG8" s="702"/>
      <c r="AH8" s="702"/>
      <c r="AI8" s="702"/>
      <c r="AJ8" s="703"/>
      <c r="AK8" s="704"/>
      <c r="AL8" s="699"/>
      <c r="AM8" s="699"/>
      <c r="AN8" s="699"/>
      <c r="AO8" s="699"/>
      <c r="AP8" s="699"/>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c r="BS8" s="695"/>
      <c r="BT8" s="696"/>
      <c r="BU8" s="696"/>
      <c r="BV8" s="696"/>
      <c r="BW8" s="696"/>
      <c r="BX8" s="696"/>
      <c r="BY8" s="696"/>
      <c r="BZ8" s="696"/>
      <c r="CA8" s="696"/>
      <c r="CB8" s="696"/>
      <c r="CC8" s="696"/>
      <c r="CD8" s="696"/>
      <c r="CE8" s="696"/>
      <c r="CF8" s="696"/>
      <c r="CG8" s="697"/>
      <c r="CH8" s="707"/>
      <c r="CI8" s="702"/>
      <c r="CJ8" s="702"/>
      <c r="CK8" s="702"/>
      <c r="CL8" s="708"/>
      <c r="CM8" s="707"/>
      <c r="CN8" s="702"/>
      <c r="CO8" s="702"/>
      <c r="CP8" s="702"/>
      <c r="CQ8" s="708"/>
      <c r="CR8" s="707"/>
      <c r="CS8" s="702"/>
      <c r="CT8" s="702"/>
      <c r="CU8" s="702"/>
      <c r="CV8" s="708"/>
      <c r="CW8" s="707"/>
      <c r="CX8" s="702"/>
      <c r="CY8" s="702"/>
      <c r="CZ8" s="702"/>
      <c r="DA8" s="708"/>
      <c r="DB8" s="707"/>
      <c r="DC8" s="702"/>
      <c r="DD8" s="702"/>
      <c r="DE8" s="702"/>
      <c r="DF8" s="708"/>
      <c r="DG8" s="707"/>
      <c r="DH8" s="702"/>
      <c r="DI8" s="702"/>
      <c r="DJ8" s="702"/>
      <c r="DK8" s="708"/>
      <c r="DL8" s="707"/>
      <c r="DM8" s="702"/>
      <c r="DN8" s="702"/>
      <c r="DO8" s="702"/>
      <c r="DP8" s="708"/>
      <c r="DQ8" s="707"/>
      <c r="DR8" s="702"/>
      <c r="DS8" s="702"/>
      <c r="DT8" s="702"/>
      <c r="DU8" s="708"/>
      <c r="DV8" s="695"/>
      <c r="DW8" s="696"/>
      <c r="DX8" s="696"/>
      <c r="DY8" s="696"/>
      <c r="DZ8" s="709"/>
      <c r="EA8" s="67"/>
    </row>
    <row r="9" spans="1:131" s="47" customFormat="1" ht="26.25" customHeight="1" x14ac:dyDescent="0.15">
      <c r="A9" s="52">
        <v>3</v>
      </c>
      <c r="B9" s="695"/>
      <c r="C9" s="696"/>
      <c r="D9" s="696"/>
      <c r="E9" s="696"/>
      <c r="F9" s="696"/>
      <c r="G9" s="696"/>
      <c r="H9" s="696"/>
      <c r="I9" s="696"/>
      <c r="J9" s="696"/>
      <c r="K9" s="696"/>
      <c r="L9" s="696"/>
      <c r="M9" s="696"/>
      <c r="N9" s="696"/>
      <c r="O9" s="696"/>
      <c r="P9" s="697"/>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c r="BT9" s="696"/>
      <c r="BU9" s="696"/>
      <c r="BV9" s="696"/>
      <c r="BW9" s="696"/>
      <c r="BX9" s="696"/>
      <c r="BY9" s="696"/>
      <c r="BZ9" s="696"/>
      <c r="CA9" s="696"/>
      <c r="CB9" s="696"/>
      <c r="CC9" s="696"/>
      <c r="CD9" s="696"/>
      <c r="CE9" s="696"/>
      <c r="CF9" s="696"/>
      <c r="CG9" s="697"/>
      <c r="CH9" s="707"/>
      <c r="CI9" s="702"/>
      <c r="CJ9" s="702"/>
      <c r="CK9" s="702"/>
      <c r="CL9" s="708"/>
      <c r="CM9" s="707"/>
      <c r="CN9" s="702"/>
      <c r="CO9" s="702"/>
      <c r="CP9" s="702"/>
      <c r="CQ9" s="708"/>
      <c r="CR9" s="707"/>
      <c r="CS9" s="702"/>
      <c r="CT9" s="702"/>
      <c r="CU9" s="702"/>
      <c r="CV9" s="708"/>
      <c r="CW9" s="707"/>
      <c r="CX9" s="702"/>
      <c r="CY9" s="702"/>
      <c r="CZ9" s="702"/>
      <c r="DA9" s="708"/>
      <c r="DB9" s="707"/>
      <c r="DC9" s="702"/>
      <c r="DD9" s="702"/>
      <c r="DE9" s="702"/>
      <c r="DF9" s="708"/>
      <c r="DG9" s="707"/>
      <c r="DH9" s="702"/>
      <c r="DI9" s="702"/>
      <c r="DJ9" s="702"/>
      <c r="DK9" s="708"/>
      <c r="DL9" s="707"/>
      <c r="DM9" s="702"/>
      <c r="DN9" s="702"/>
      <c r="DO9" s="702"/>
      <c r="DP9" s="708"/>
      <c r="DQ9" s="707"/>
      <c r="DR9" s="702"/>
      <c r="DS9" s="702"/>
      <c r="DT9" s="702"/>
      <c r="DU9" s="708"/>
      <c r="DV9" s="695"/>
      <c r="DW9" s="696"/>
      <c r="DX9" s="696"/>
      <c r="DY9" s="696"/>
      <c r="DZ9" s="709"/>
      <c r="EA9" s="67"/>
    </row>
    <row r="10" spans="1:131" s="47" customFormat="1" ht="26.25" customHeight="1" x14ac:dyDescent="0.15">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7"/>
    </row>
    <row r="11" spans="1:131" s="47" customFormat="1" ht="26.25" customHeight="1" x14ac:dyDescent="0.15">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7"/>
    </row>
    <row r="12" spans="1:131" s="47" customFormat="1" ht="26.25" customHeight="1" x14ac:dyDescent="0.15">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7"/>
    </row>
    <row r="13" spans="1:131" s="47" customFormat="1" ht="26.25" customHeight="1" x14ac:dyDescent="0.15">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15">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15">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15">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15">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15">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15">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15">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15">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15">
      <c r="A22" s="52">
        <v>16</v>
      </c>
      <c r="B22" s="695"/>
      <c r="C22" s="696"/>
      <c r="D22" s="696"/>
      <c r="E22" s="696"/>
      <c r="F22" s="696"/>
      <c r="G22" s="696"/>
      <c r="H22" s="696"/>
      <c r="I22" s="696"/>
      <c r="J22" s="696"/>
      <c r="K22" s="696"/>
      <c r="L22" s="696"/>
      <c r="M22" s="696"/>
      <c r="N22" s="696"/>
      <c r="O22" s="696"/>
      <c r="P22" s="697"/>
      <c r="Q22" s="710"/>
      <c r="R22" s="711"/>
      <c r="S22" s="711"/>
      <c r="T22" s="711"/>
      <c r="U22" s="711"/>
      <c r="V22" s="711"/>
      <c r="W22" s="711"/>
      <c r="X22" s="711"/>
      <c r="Y22" s="711"/>
      <c r="Z22" s="711"/>
      <c r="AA22" s="711"/>
      <c r="AB22" s="711"/>
      <c r="AC22" s="711"/>
      <c r="AD22" s="711"/>
      <c r="AE22" s="712"/>
      <c r="AF22" s="701"/>
      <c r="AG22" s="702"/>
      <c r="AH22" s="702"/>
      <c r="AI22" s="702"/>
      <c r="AJ22" s="703"/>
      <c r="AK22" s="713"/>
      <c r="AL22" s="711"/>
      <c r="AM22" s="711"/>
      <c r="AN22" s="711"/>
      <c r="AO22" s="711"/>
      <c r="AP22" s="711"/>
      <c r="AQ22" s="711"/>
      <c r="AR22" s="711"/>
      <c r="AS22" s="711"/>
      <c r="AT22" s="711"/>
      <c r="AU22" s="714"/>
      <c r="AV22" s="714"/>
      <c r="AW22" s="714"/>
      <c r="AX22" s="714"/>
      <c r="AY22" s="715"/>
      <c r="AZ22" s="716" t="s">
        <v>415</v>
      </c>
      <c r="BA22" s="716"/>
      <c r="BB22" s="716"/>
      <c r="BC22" s="716"/>
      <c r="BD22" s="717"/>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15">
      <c r="A23" s="53" t="s">
        <v>257</v>
      </c>
      <c r="B23" s="718" t="s">
        <v>114</v>
      </c>
      <c r="C23" s="719"/>
      <c r="D23" s="719"/>
      <c r="E23" s="719"/>
      <c r="F23" s="719"/>
      <c r="G23" s="719"/>
      <c r="H23" s="719"/>
      <c r="I23" s="719"/>
      <c r="J23" s="719"/>
      <c r="K23" s="719"/>
      <c r="L23" s="719"/>
      <c r="M23" s="719"/>
      <c r="N23" s="719"/>
      <c r="O23" s="719"/>
      <c r="P23" s="720"/>
      <c r="Q23" s="721">
        <v>4394</v>
      </c>
      <c r="R23" s="722"/>
      <c r="S23" s="722"/>
      <c r="T23" s="722"/>
      <c r="U23" s="722"/>
      <c r="V23" s="722">
        <v>4169</v>
      </c>
      <c r="W23" s="722"/>
      <c r="X23" s="722"/>
      <c r="Y23" s="722"/>
      <c r="Z23" s="722"/>
      <c r="AA23" s="722">
        <v>225</v>
      </c>
      <c r="AB23" s="722"/>
      <c r="AC23" s="722"/>
      <c r="AD23" s="722"/>
      <c r="AE23" s="723"/>
      <c r="AF23" s="724">
        <v>225</v>
      </c>
      <c r="AG23" s="722"/>
      <c r="AH23" s="722"/>
      <c r="AI23" s="722"/>
      <c r="AJ23" s="725"/>
      <c r="AK23" s="726"/>
      <c r="AL23" s="727"/>
      <c r="AM23" s="727"/>
      <c r="AN23" s="727"/>
      <c r="AO23" s="727"/>
      <c r="AP23" s="722">
        <v>3594</v>
      </c>
      <c r="AQ23" s="722"/>
      <c r="AR23" s="722"/>
      <c r="AS23" s="722"/>
      <c r="AT23" s="722"/>
      <c r="AU23" s="728"/>
      <c r="AV23" s="728"/>
      <c r="AW23" s="728"/>
      <c r="AX23" s="728"/>
      <c r="AY23" s="729"/>
      <c r="AZ23" s="730" t="s">
        <v>206</v>
      </c>
      <c r="BA23" s="731"/>
      <c r="BB23" s="731"/>
      <c r="BC23" s="731"/>
      <c r="BD23" s="732"/>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15">
      <c r="A24" s="733" t="s">
        <v>367</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15">
      <c r="A25" s="677" t="s">
        <v>393</v>
      </c>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15">
      <c r="A26" s="931" t="s">
        <v>403</v>
      </c>
      <c r="B26" s="932"/>
      <c r="C26" s="932"/>
      <c r="D26" s="932"/>
      <c r="E26" s="932"/>
      <c r="F26" s="932"/>
      <c r="G26" s="932"/>
      <c r="H26" s="932"/>
      <c r="I26" s="932"/>
      <c r="J26" s="932"/>
      <c r="K26" s="932"/>
      <c r="L26" s="932"/>
      <c r="M26" s="932"/>
      <c r="N26" s="932"/>
      <c r="O26" s="932"/>
      <c r="P26" s="933"/>
      <c r="Q26" s="937" t="s">
        <v>417</v>
      </c>
      <c r="R26" s="938"/>
      <c r="S26" s="938"/>
      <c r="T26" s="938"/>
      <c r="U26" s="939"/>
      <c r="V26" s="937" t="s">
        <v>418</v>
      </c>
      <c r="W26" s="938"/>
      <c r="X26" s="938"/>
      <c r="Y26" s="938"/>
      <c r="Z26" s="939"/>
      <c r="AA26" s="937" t="s">
        <v>419</v>
      </c>
      <c r="AB26" s="938"/>
      <c r="AC26" s="938"/>
      <c r="AD26" s="938"/>
      <c r="AE26" s="938"/>
      <c r="AF26" s="953" t="s">
        <v>255</v>
      </c>
      <c r="AG26" s="954"/>
      <c r="AH26" s="954"/>
      <c r="AI26" s="954"/>
      <c r="AJ26" s="955"/>
      <c r="AK26" s="938" t="s">
        <v>366</v>
      </c>
      <c r="AL26" s="938"/>
      <c r="AM26" s="938"/>
      <c r="AN26" s="938"/>
      <c r="AO26" s="939"/>
      <c r="AP26" s="937" t="s">
        <v>353</v>
      </c>
      <c r="AQ26" s="938"/>
      <c r="AR26" s="938"/>
      <c r="AS26" s="938"/>
      <c r="AT26" s="939"/>
      <c r="AU26" s="937" t="s">
        <v>420</v>
      </c>
      <c r="AV26" s="938"/>
      <c r="AW26" s="938"/>
      <c r="AX26" s="938"/>
      <c r="AY26" s="939"/>
      <c r="AZ26" s="937" t="s">
        <v>422</v>
      </c>
      <c r="BA26" s="938"/>
      <c r="BB26" s="938"/>
      <c r="BC26" s="938"/>
      <c r="BD26" s="939"/>
      <c r="BE26" s="937" t="s">
        <v>408</v>
      </c>
      <c r="BF26" s="938"/>
      <c r="BG26" s="938"/>
      <c r="BH26" s="938"/>
      <c r="BI26" s="944"/>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15">
      <c r="A27" s="934"/>
      <c r="B27" s="935"/>
      <c r="C27" s="935"/>
      <c r="D27" s="935"/>
      <c r="E27" s="935"/>
      <c r="F27" s="935"/>
      <c r="G27" s="935"/>
      <c r="H27" s="935"/>
      <c r="I27" s="935"/>
      <c r="J27" s="935"/>
      <c r="K27" s="935"/>
      <c r="L27" s="935"/>
      <c r="M27" s="935"/>
      <c r="N27" s="935"/>
      <c r="O27" s="935"/>
      <c r="P27" s="936"/>
      <c r="Q27" s="940"/>
      <c r="R27" s="941"/>
      <c r="S27" s="941"/>
      <c r="T27" s="941"/>
      <c r="U27" s="942"/>
      <c r="V27" s="940"/>
      <c r="W27" s="941"/>
      <c r="X27" s="941"/>
      <c r="Y27" s="941"/>
      <c r="Z27" s="942"/>
      <c r="AA27" s="940"/>
      <c r="AB27" s="941"/>
      <c r="AC27" s="941"/>
      <c r="AD27" s="941"/>
      <c r="AE27" s="941"/>
      <c r="AF27" s="956"/>
      <c r="AG27" s="957"/>
      <c r="AH27" s="957"/>
      <c r="AI27" s="957"/>
      <c r="AJ27" s="958"/>
      <c r="AK27" s="941"/>
      <c r="AL27" s="941"/>
      <c r="AM27" s="941"/>
      <c r="AN27" s="941"/>
      <c r="AO27" s="942"/>
      <c r="AP27" s="940"/>
      <c r="AQ27" s="941"/>
      <c r="AR27" s="941"/>
      <c r="AS27" s="941"/>
      <c r="AT27" s="942"/>
      <c r="AU27" s="940"/>
      <c r="AV27" s="941"/>
      <c r="AW27" s="941"/>
      <c r="AX27" s="941"/>
      <c r="AY27" s="942"/>
      <c r="AZ27" s="940"/>
      <c r="BA27" s="941"/>
      <c r="BB27" s="941"/>
      <c r="BC27" s="941"/>
      <c r="BD27" s="942"/>
      <c r="BE27" s="940"/>
      <c r="BF27" s="941"/>
      <c r="BG27" s="941"/>
      <c r="BH27" s="941"/>
      <c r="BI27" s="946"/>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15">
      <c r="A28" s="54">
        <v>1</v>
      </c>
      <c r="B28" s="679" t="s">
        <v>244</v>
      </c>
      <c r="C28" s="680"/>
      <c r="D28" s="680"/>
      <c r="E28" s="680"/>
      <c r="F28" s="680"/>
      <c r="G28" s="680"/>
      <c r="H28" s="680"/>
      <c r="I28" s="680"/>
      <c r="J28" s="680"/>
      <c r="K28" s="680"/>
      <c r="L28" s="680"/>
      <c r="M28" s="680"/>
      <c r="N28" s="680"/>
      <c r="O28" s="680"/>
      <c r="P28" s="681"/>
      <c r="Q28" s="734">
        <v>821</v>
      </c>
      <c r="R28" s="735"/>
      <c r="S28" s="735"/>
      <c r="T28" s="735"/>
      <c r="U28" s="735"/>
      <c r="V28" s="735">
        <v>819</v>
      </c>
      <c r="W28" s="735"/>
      <c r="X28" s="735"/>
      <c r="Y28" s="735"/>
      <c r="Z28" s="735"/>
      <c r="AA28" s="735">
        <v>2</v>
      </c>
      <c r="AB28" s="735"/>
      <c r="AC28" s="735"/>
      <c r="AD28" s="735"/>
      <c r="AE28" s="736"/>
      <c r="AF28" s="737">
        <v>2</v>
      </c>
      <c r="AG28" s="735"/>
      <c r="AH28" s="735"/>
      <c r="AI28" s="735"/>
      <c r="AJ28" s="738"/>
      <c r="AK28" s="739">
        <v>65</v>
      </c>
      <c r="AL28" s="735"/>
      <c r="AM28" s="735"/>
      <c r="AN28" s="735"/>
      <c r="AO28" s="735"/>
      <c r="AP28" s="735" t="s">
        <v>500</v>
      </c>
      <c r="AQ28" s="735"/>
      <c r="AR28" s="735"/>
      <c r="AS28" s="735"/>
      <c r="AT28" s="735"/>
      <c r="AU28" s="735" t="s">
        <v>500</v>
      </c>
      <c r="AV28" s="735"/>
      <c r="AW28" s="735"/>
      <c r="AX28" s="735"/>
      <c r="AY28" s="735"/>
      <c r="AZ28" s="735" t="s">
        <v>500</v>
      </c>
      <c r="BA28" s="735"/>
      <c r="BB28" s="735"/>
      <c r="BC28" s="735"/>
      <c r="BD28" s="735"/>
      <c r="BE28" s="740"/>
      <c r="BF28" s="740"/>
      <c r="BG28" s="740"/>
      <c r="BH28" s="740"/>
      <c r="BI28" s="741"/>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15">
      <c r="A29" s="54">
        <v>2</v>
      </c>
      <c r="B29" s="695" t="s">
        <v>29</v>
      </c>
      <c r="C29" s="696"/>
      <c r="D29" s="696"/>
      <c r="E29" s="696"/>
      <c r="F29" s="696"/>
      <c r="G29" s="696"/>
      <c r="H29" s="696"/>
      <c r="I29" s="696"/>
      <c r="J29" s="696"/>
      <c r="K29" s="696"/>
      <c r="L29" s="696"/>
      <c r="M29" s="696"/>
      <c r="N29" s="696"/>
      <c r="O29" s="696"/>
      <c r="P29" s="697"/>
      <c r="Q29" s="698">
        <v>831</v>
      </c>
      <c r="R29" s="699"/>
      <c r="S29" s="699"/>
      <c r="T29" s="699"/>
      <c r="U29" s="699"/>
      <c r="V29" s="699">
        <v>784</v>
      </c>
      <c r="W29" s="699"/>
      <c r="X29" s="699"/>
      <c r="Y29" s="699"/>
      <c r="Z29" s="699"/>
      <c r="AA29" s="699">
        <v>47</v>
      </c>
      <c r="AB29" s="699"/>
      <c r="AC29" s="699"/>
      <c r="AD29" s="699"/>
      <c r="AE29" s="700"/>
      <c r="AF29" s="701">
        <v>47</v>
      </c>
      <c r="AG29" s="702"/>
      <c r="AH29" s="702"/>
      <c r="AI29" s="702"/>
      <c r="AJ29" s="703"/>
      <c r="AK29" s="704">
        <v>133</v>
      </c>
      <c r="AL29" s="699"/>
      <c r="AM29" s="699"/>
      <c r="AN29" s="699"/>
      <c r="AO29" s="699"/>
      <c r="AP29" s="699" t="s">
        <v>500</v>
      </c>
      <c r="AQ29" s="699"/>
      <c r="AR29" s="699"/>
      <c r="AS29" s="699"/>
      <c r="AT29" s="699"/>
      <c r="AU29" s="699" t="s">
        <v>500</v>
      </c>
      <c r="AV29" s="699"/>
      <c r="AW29" s="699"/>
      <c r="AX29" s="699"/>
      <c r="AY29" s="699"/>
      <c r="AZ29" s="699" t="s">
        <v>500</v>
      </c>
      <c r="BA29" s="699"/>
      <c r="BB29" s="699"/>
      <c r="BC29" s="699"/>
      <c r="BD29" s="699"/>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15">
      <c r="A30" s="54">
        <v>3</v>
      </c>
      <c r="B30" s="695" t="s">
        <v>232</v>
      </c>
      <c r="C30" s="696"/>
      <c r="D30" s="696"/>
      <c r="E30" s="696"/>
      <c r="F30" s="696"/>
      <c r="G30" s="696"/>
      <c r="H30" s="696"/>
      <c r="I30" s="696"/>
      <c r="J30" s="696"/>
      <c r="K30" s="696"/>
      <c r="L30" s="696"/>
      <c r="M30" s="696"/>
      <c r="N30" s="696"/>
      <c r="O30" s="696"/>
      <c r="P30" s="697"/>
      <c r="Q30" s="698">
        <v>141</v>
      </c>
      <c r="R30" s="699"/>
      <c r="S30" s="699"/>
      <c r="T30" s="699"/>
      <c r="U30" s="699"/>
      <c r="V30" s="699">
        <v>141</v>
      </c>
      <c r="W30" s="699"/>
      <c r="X30" s="699"/>
      <c r="Y30" s="699"/>
      <c r="Z30" s="699"/>
      <c r="AA30" s="699">
        <v>0</v>
      </c>
      <c r="AB30" s="699"/>
      <c r="AC30" s="699"/>
      <c r="AD30" s="699"/>
      <c r="AE30" s="700"/>
      <c r="AF30" s="701">
        <v>0</v>
      </c>
      <c r="AG30" s="702"/>
      <c r="AH30" s="702"/>
      <c r="AI30" s="702"/>
      <c r="AJ30" s="703"/>
      <c r="AK30" s="704">
        <v>40</v>
      </c>
      <c r="AL30" s="699"/>
      <c r="AM30" s="699"/>
      <c r="AN30" s="699"/>
      <c r="AO30" s="699"/>
      <c r="AP30" s="699" t="s">
        <v>500</v>
      </c>
      <c r="AQ30" s="699"/>
      <c r="AR30" s="699"/>
      <c r="AS30" s="699"/>
      <c r="AT30" s="699"/>
      <c r="AU30" s="699" t="s">
        <v>500</v>
      </c>
      <c r="AV30" s="699"/>
      <c r="AW30" s="699"/>
      <c r="AX30" s="699"/>
      <c r="AY30" s="699"/>
      <c r="AZ30" s="699" t="s">
        <v>500</v>
      </c>
      <c r="BA30" s="699"/>
      <c r="BB30" s="699"/>
      <c r="BC30" s="699"/>
      <c r="BD30" s="699"/>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15">
      <c r="A31" s="54">
        <v>4</v>
      </c>
      <c r="B31" s="695" t="s">
        <v>423</v>
      </c>
      <c r="C31" s="696"/>
      <c r="D31" s="696"/>
      <c r="E31" s="696"/>
      <c r="F31" s="696"/>
      <c r="G31" s="696"/>
      <c r="H31" s="696"/>
      <c r="I31" s="696"/>
      <c r="J31" s="696"/>
      <c r="K31" s="696"/>
      <c r="L31" s="696"/>
      <c r="M31" s="696"/>
      <c r="N31" s="696"/>
      <c r="O31" s="696"/>
      <c r="P31" s="697"/>
      <c r="Q31" s="698">
        <v>251</v>
      </c>
      <c r="R31" s="699"/>
      <c r="S31" s="699"/>
      <c r="T31" s="699"/>
      <c r="U31" s="699"/>
      <c r="V31" s="699">
        <v>891</v>
      </c>
      <c r="W31" s="699"/>
      <c r="X31" s="699"/>
      <c r="Y31" s="699"/>
      <c r="Z31" s="699"/>
      <c r="AA31" s="699">
        <v>-640</v>
      </c>
      <c r="AB31" s="699"/>
      <c r="AC31" s="699"/>
      <c r="AD31" s="699"/>
      <c r="AE31" s="700"/>
      <c r="AF31" s="701">
        <v>183</v>
      </c>
      <c r="AG31" s="702"/>
      <c r="AH31" s="702"/>
      <c r="AI31" s="702"/>
      <c r="AJ31" s="703"/>
      <c r="AK31" s="704">
        <v>0</v>
      </c>
      <c r="AL31" s="699"/>
      <c r="AM31" s="699"/>
      <c r="AN31" s="699"/>
      <c r="AO31" s="699"/>
      <c r="AP31" s="699">
        <v>288</v>
      </c>
      <c r="AQ31" s="699"/>
      <c r="AR31" s="699"/>
      <c r="AS31" s="699"/>
      <c r="AT31" s="699"/>
      <c r="AU31" s="699" t="s">
        <v>500</v>
      </c>
      <c r="AV31" s="699"/>
      <c r="AW31" s="699"/>
      <c r="AX31" s="699"/>
      <c r="AY31" s="699"/>
      <c r="AZ31" s="699" t="s">
        <v>500</v>
      </c>
      <c r="BA31" s="699"/>
      <c r="BB31" s="699"/>
      <c r="BC31" s="699"/>
      <c r="BD31" s="699"/>
      <c r="BE31" s="705" t="s">
        <v>424</v>
      </c>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15">
      <c r="A32" s="54">
        <v>5</v>
      </c>
      <c r="B32" s="695" t="s">
        <v>236</v>
      </c>
      <c r="C32" s="696"/>
      <c r="D32" s="696"/>
      <c r="E32" s="696"/>
      <c r="F32" s="696"/>
      <c r="G32" s="696"/>
      <c r="H32" s="696"/>
      <c r="I32" s="696"/>
      <c r="J32" s="696"/>
      <c r="K32" s="696"/>
      <c r="L32" s="696"/>
      <c r="M32" s="696"/>
      <c r="N32" s="696"/>
      <c r="O32" s="696"/>
      <c r="P32" s="697"/>
      <c r="Q32" s="698">
        <v>295</v>
      </c>
      <c r="R32" s="699"/>
      <c r="S32" s="699"/>
      <c r="T32" s="699"/>
      <c r="U32" s="699"/>
      <c r="V32" s="699">
        <v>299</v>
      </c>
      <c r="W32" s="699"/>
      <c r="X32" s="699"/>
      <c r="Y32" s="699"/>
      <c r="Z32" s="699"/>
      <c r="AA32" s="699">
        <v>-4</v>
      </c>
      <c r="AB32" s="699"/>
      <c r="AC32" s="699"/>
      <c r="AD32" s="699"/>
      <c r="AE32" s="700"/>
      <c r="AF32" s="701">
        <v>-4</v>
      </c>
      <c r="AG32" s="702"/>
      <c r="AH32" s="702"/>
      <c r="AI32" s="702"/>
      <c r="AJ32" s="703"/>
      <c r="AK32" s="704">
        <v>189</v>
      </c>
      <c r="AL32" s="699"/>
      <c r="AM32" s="699"/>
      <c r="AN32" s="699"/>
      <c r="AO32" s="699"/>
      <c r="AP32" s="699">
        <v>1603</v>
      </c>
      <c r="AQ32" s="699"/>
      <c r="AR32" s="699"/>
      <c r="AS32" s="699"/>
      <c r="AT32" s="699"/>
      <c r="AU32" s="699">
        <v>1259</v>
      </c>
      <c r="AV32" s="699"/>
      <c r="AW32" s="699"/>
      <c r="AX32" s="699"/>
      <c r="AY32" s="699"/>
      <c r="AZ32" s="742">
        <v>8.1999999999999993</v>
      </c>
      <c r="BA32" s="742"/>
      <c r="BB32" s="742"/>
      <c r="BC32" s="742"/>
      <c r="BD32" s="742"/>
      <c r="BE32" s="705" t="s">
        <v>25</v>
      </c>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15">
      <c r="A33" s="54">
        <v>6</v>
      </c>
      <c r="B33" s="695"/>
      <c r="C33" s="696"/>
      <c r="D33" s="696"/>
      <c r="E33" s="696"/>
      <c r="F33" s="696"/>
      <c r="G33" s="696"/>
      <c r="H33" s="696"/>
      <c r="I33" s="696"/>
      <c r="J33" s="696"/>
      <c r="K33" s="696"/>
      <c r="L33" s="696"/>
      <c r="M33" s="696"/>
      <c r="N33" s="696"/>
      <c r="O33" s="696"/>
      <c r="P33" s="697"/>
      <c r="Q33" s="698"/>
      <c r="R33" s="699"/>
      <c r="S33" s="699"/>
      <c r="T33" s="699"/>
      <c r="U33" s="699"/>
      <c r="V33" s="699"/>
      <c r="W33" s="699"/>
      <c r="X33" s="699"/>
      <c r="Y33" s="699"/>
      <c r="Z33" s="699"/>
      <c r="AA33" s="699"/>
      <c r="AB33" s="699"/>
      <c r="AC33" s="699"/>
      <c r="AD33" s="699"/>
      <c r="AE33" s="700"/>
      <c r="AF33" s="701"/>
      <c r="AG33" s="702"/>
      <c r="AH33" s="702"/>
      <c r="AI33" s="702"/>
      <c r="AJ33" s="703"/>
      <c r="AK33" s="704"/>
      <c r="AL33" s="699"/>
      <c r="AM33" s="699"/>
      <c r="AN33" s="699"/>
      <c r="AO33" s="699"/>
      <c r="AP33" s="699"/>
      <c r="AQ33" s="699"/>
      <c r="AR33" s="699"/>
      <c r="AS33" s="699"/>
      <c r="AT33" s="699"/>
      <c r="AU33" s="699"/>
      <c r="AV33" s="699"/>
      <c r="AW33" s="699"/>
      <c r="AX33" s="699"/>
      <c r="AY33" s="699"/>
      <c r="AZ33" s="742"/>
      <c r="BA33" s="742"/>
      <c r="BB33" s="742"/>
      <c r="BC33" s="742"/>
      <c r="BD33" s="742"/>
      <c r="BE33" s="705"/>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15">
      <c r="A34" s="54">
        <v>7</v>
      </c>
      <c r="B34" s="695"/>
      <c r="C34" s="696"/>
      <c r="D34" s="696"/>
      <c r="E34" s="696"/>
      <c r="F34" s="696"/>
      <c r="G34" s="696"/>
      <c r="H34" s="696"/>
      <c r="I34" s="696"/>
      <c r="J34" s="696"/>
      <c r="K34" s="696"/>
      <c r="L34" s="696"/>
      <c r="M34" s="696"/>
      <c r="N34" s="696"/>
      <c r="O34" s="696"/>
      <c r="P34" s="697"/>
      <c r="Q34" s="698"/>
      <c r="R34" s="699"/>
      <c r="S34" s="699"/>
      <c r="T34" s="699"/>
      <c r="U34" s="699"/>
      <c r="V34" s="699"/>
      <c r="W34" s="699"/>
      <c r="X34" s="699"/>
      <c r="Y34" s="699"/>
      <c r="Z34" s="699"/>
      <c r="AA34" s="699"/>
      <c r="AB34" s="699"/>
      <c r="AC34" s="699"/>
      <c r="AD34" s="699"/>
      <c r="AE34" s="700"/>
      <c r="AF34" s="701"/>
      <c r="AG34" s="702"/>
      <c r="AH34" s="702"/>
      <c r="AI34" s="702"/>
      <c r="AJ34" s="703"/>
      <c r="AK34" s="704"/>
      <c r="AL34" s="699"/>
      <c r="AM34" s="699"/>
      <c r="AN34" s="699"/>
      <c r="AO34" s="699"/>
      <c r="AP34" s="699"/>
      <c r="AQ34" s="699"/>
      <c r="AR34" s="699"/>
      <c r="AS34" s="699"/>
      <c r="AT34" s="699"/>
      <c r="AU34" s="699"/>
      <c r="AV34" s="699"/>
      <c r="AW34" s="699"/>
      <c r="AX34" s="699"/>
      <c r="AY34" s="699"/>
      <c r="AZ34" s="742"/>
      <c r="BA34" s="742"/>
      <c r="BB34" s="742"/>
      <c r="BC34" s="742"/>
      <c r="BD34" s="742"/>
      <c r="BE34" s="705"/>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15">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2"/>
      <c r="BA35" s="742"/>
      <c r="BB35" s="742"/>
      <c r="BC35" s="742"/>
      <c r="BD35" s="742"/>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15">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2"/>
      <c r="BA36" s="742"/>
      <c r="BB36" s="742"/>
      <c r="BC36" s="742"/>
      <c r="BD36" s="742"/>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15">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2"/>
      <c r="BA37" s="742"/>
      <c r="BB37" s="742"/>
      <c r="BC37" s="742"/>
      <c r="BD37" s="742"/>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15">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2"/>
      <c r="BA38" s="742"/>
      <c r="BB38" s="742"/>
      <c r="BC38" s="742"/>
      <c r="BD38" s="742"/>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15">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2"/>
      <c r="BA39" s="742"/>
      <c r="BB39" s="742"/>
      <c r="BC39" s="742"/>
      <c r="BD39" s="742"/>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15">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2"/>
      <c r="BA40" s="742"/>
      <c r="BB40" s="742"/>
      <c r="BC40" s="742"/>
      <c r="BD40" s="742"/>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15">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2"/>
      <c r="BA41" s="742"/>
      <c r="BB41" s="742"/>
      <c r="BC41" s="742"/>
      <c r="BD41" s="742"/>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15">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2"/>
      <c r="BA42" s="742"/>
      <c r="BB42" s="742"/>
      <c r="BC42" s="742"/>
      <c r="BD42" s="742"/>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15">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2"/>
      <c r="BA43" s="742"/>
      <c r="BB43" s="742"/>
      <c r="BC43" s="742"/>
      <c r="BD43" s="742"/>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15">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2"/>
      <c r="BA44" s="742"/>
      <c r="BB44" s="742"/>
      <c r="BC44" s="742"/>
      <c r="BD44" s="742"/>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15">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2"/>
      <c r="BA45" s="742"/>
      <c r="BB45" s="742"/>
      <c r="BC45" s="742"/>
      <c r="BD45" s="742"/>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15">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2"/>
      <c r="BA46" s="742"/>
      <c r="BB46" s="742"/>
      <c r="BC46" s="742"/>
      <c r="BD46" s="742"/>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15">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2"/>
      <c r="BA47" s="742"/>
      <c r="BB47" s="742"/>
      <c r="BC47" s="742"/>
      <c r="BD47" s="742"/>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15">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2"/>
      <c r="BA48" s="742"/>
      <c r="BB48" s="742"/>
      <c r="BC48" s="742"/>
      <c r="BD48" s="742"/>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15">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2"/>
      <c r="BA49" s="742"/>
      <c r="BB49" s="742"/>
      <c r="BC49" s="742"/>
      <c r="BD49" s="742"/>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15">
      <c r="A50" s="52">
        <v>23</v>
      </c>
      <c r="B50" s="695"/>
      <c r="C50" s="696"/>
      <c r="D50" s="696"/>
      <c r="E50" s="696"/>
      <c r="F50" s="696"/>
      <c r="G50" s="696"/>
      <c r="H50" s="696"/>
      <c r="I50" s="696"/>
      <c r="J50" s="696"/>
      <c r="K50" s="696"/>
      <c r="L50" s="696"/>
      <c r="M50" s="696"/>
      <c r="N50" s="696"/>
      <c r="O50" s="696"/>
      <c r="P50" s="697"/>
      <c r="Q50" s="743"/>
      <c r="R50" s="744"/>
      <c r="S50" s="744"/>
      <c r="T50" s="744"/>
      <c r="U50" s="744"/>
      <c r="V50" s="744"/>
      <c r="W50" s="744"/>
      <c r="X50" s="744"/>
      <c r="Y50" s="744"/>
      <c r="Z50" s="744"/>
      <c r="AA50" s="744"/>
      <c r="AB50" s="744"/>
      <c r="AC50" s="744"/>
      <c r="AD50" s="744"/>
      <c r="AE50" s="745"/>
      <c r="AF50" s="701"/>
      <c r="AG50" s="702"/>
      <c r="AH50" s="702"/>
      <c r="AI50" s="702"/>
      <c r="AJ50" s="703"/>
      <c r="AK50" s="746"/>
      <c r="AL50" s="744"/>
      <c r="AM50" s="744"/>
      <c r="AN50" s="744"/>
      <c r="AO50" s="744"/>
      <c r="AP50" s="744"/>
      <c r="AQ50" s="744"/>
      <c r="AR50" s="744"/>
      <c r="AS50" s="744"/>
      <c r="AT50" s="744"/>
      <c r="AU50" s="744"/>
      <c r="AV50" s="744"/>
      <c r="AW50" s="744"/>
      <c r="AX50" s="744"/>
      <c r="AY50" s="744"/>
      <c r="AZ50" s="747"/>
      <c r="BA50" s="747"/>
      <c r="BB50" s="747"/>
      <c r="BC50" s="747"/>
      <c r="BD50" s="747"/>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15">
      <c r="A51" s="52">
        <v>24</v>
      </c>
      <c r="B51" s="695"/>
      <c r="C51" s="696"/>
      <c r="D51" s="696"/>
      <c r="E51" s="696"/>
      <c r="F51" s="696"/>
      <c r="G51" s="696"/>
      <c r="H51" s="696"/>
      <c r="I51" s="696"/>
      <c r="J51" s="696"/>
      <c r="K51" s="696"/>
      <c r="L51" s="696"/>
      <c r="M51" s="696"/>
      <c r="N51" s="696"/>
      <c r="O51" s="696"/>
      <c r="P51" s="697"/>
      <c r="Q51" s="743"/>
      <c r="R51" s="744"/>
      <c r="S51" s="744"/>
      <c r="T51" s="744"/>
      <c r="U51" s="744"/>
      <c r="V51" s="744"/>
      <c r="W51" s="744"/>
      <c r="X51" s="744"/>
      <c r="Y51" s="744"/>
      <c r="Z51" s="744"/>
      <c r="AA51" s="744"/>
      <c r="AB51" s="744"/>
      <c r="AC51" s="744"/>
      <c r="AD51" s="744"/>
      <c r="AE51" s="745"/>
      <c r="AF51" s="701"/>
      <c r="AG51" s="702"/>
      <c r="AH51" s="702"/>
      <c r="AI51" s="702"/>
      <c r="AJ51" s="703"/>
      <c r="AK51" s="746"/>
      <c r="AL51" s="744"/>
      <c r="AM51" s="744"/>
      <c r="AN51" s="744"/>
      <c r="AO51" s="744"/>
      <c r="AP51" s="744"/>
      <c r="AQ51" s="744"/>
      <c r="AR51" s="744"/>
      <c r="AS51" s="744"/>
      <c r="AT51" s="744"/>
      <c r="AU51" s="744"/>
      <c r="AV51" s="744"/>
      <c r="AW51" s="744"/>
      <c r="AX51" s="744"/>
      <c r="AY51" s="744"/>
      <c r="AZ51" s="747"/>
      <c r="BA51" s="747"/>
      <c r="BB51" s="747"/>
      <c r="BC51" s="747"/>
      <c r="BD51" s="747"/>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15">
      <c r="A52" s="52">
        <v>25</v>
      </c>
      <c r="B52" s="695"/>
      <c r="C52" s="696"/>
      <c r="D52" s="696"/>
      <c r="E52" s="696"/>
      <c r="F52" s="696"/>
      <c r="G52" s="696"/>
      <c r="H52" s="696"/>
      <c r="I52" s="696"/>
      <c r="J52" s="696"/>
      <c r="K52" s="696"/>
      <c r="L52" s="696"/>
      <c r="M52" s="696"/>
      <c r="N52" s="696"/>
      <c r="O52" s="696"/>
      <c r="P52" s="697"/>
      <c r="Q52" s="743"/>
      <c r="R52" s="744"/>
      <c r="S52" s="744"/>
      <c r="T52" s="744"/>
      <c r="U52" s="744"/>
      <c r="V52" s="744"/>
      <c r="W52" s="744"/>
      <c r="X52" s="744"/>
      <c r="Y52" s="744"/>
      <c r="Z52" s="744"/>
      <c r="AA52" s="744"/>
      <c r="AB52" s="744"/>
      <c r="AC52" s="744"/>
      <c r="AD52" s="744"/>
      <c r="AE52" s="745"/>
      <c r="AF52" s="701"/>
      <c r="AG52" s="702"/>
      <c r="AH52" s="702"/>
      <c r="AI52" s="702"/>
      <c r="AJ52" s="703"/>
      <c r="AK52" s="746"/>
      <c r="AL52" s="744"/>
      <c r="AM52" s="744"/>
      <c r="AN52" s="744"/>
      <c r="AO52" s="744"/>
      <c r="AP52" s="744"/>
      <c r="AQ52" s="744"/>
      <c r="AR52" s="744"/>
      <c r="AS52" s="744"/>
      <c r="AT52" s="744"/>
      <c r="AU52" s="744"/>
      <c r="AV52" s="744"/>
      <c r="AW52" s="744"/>
      <c r="AX52" s="744"/>
      <c r="AY52" s="744"/>
      <c r="AZ52" s="747"/>
      <c r="BA52" s="747"/>
      <c r="BB52" s="747"/>
      <c r="BC52" s="747"/>
      <c r="BD52" s="747"/>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15">
      <c r="A53" s="52">
        <v>26</v>
      </c>
      <c r="B53" s="695"/>
      <c r="C53" s="696"/>
      <c r="D53" s="696"/>
      <c r="E53" s="696"/>
      <c r="F53" s="696"/>
      <c r="G53" s="696"/>
      <c r="H53" s="696"/>
      <c r="I53" s="696"/>
      <c r="J53" s="696"/>
      <c r="K53" s="696"/>
      <c r="L53" s="696"/>
      <c r="M53" s="696"/>
      <c r="N53" s="696"/>
      <c r="O53" s="696"/>
      <c r="P53" s="697"/>
      <c r="Q53" s="743"/>
      <c r="R53" s="744"/>
      <c r="S53" s="744"/>
      <c r="T53" s="744"/>
      <c r="U53" s="744"/>
      <c r="V53" s="744"/>
      <c r="W53" s="744"/>
      <c r="X53" s="744"/>
      <c r="Y53" s="744"/>
      <c r="Z53" s="744"/>
      <c r="AA53" s="744"/>
      <c r="AB53" s="744"/>
      <c r="AC53" s="744"/>
      <c r="AD53" s="744"/>
      <c r="AE53" s="745"/>
      <c r="AF53" s="701"/>
      <c r="AG53" s="702"/>
      <c r="AH53" s="702"/>
      <c r="AI53" s="702"/>
      <c r="AJ53" s="703"/>
      <c r="AK53" s="746"/>
      <c r="AL53" s="744"/>
      <c r="AM53" s="744"/>
      <c r="AN53" s="744"/>
      <c r="AO53" s="744"/>
      <c r="AP53" s="744"/>
      <c r="AQ53" s="744"/>
      <c r="AR53" s="744"/>
      <c r="AS53" s="744"/>
      <c r="AT53" s="744"/>
      <c r="AU53" s="744"/>
      <c r="AV53" s="744"/>
      <c r="AW53" s="744"/>
      <c r="AX53" s="744"/>
      <c r="AY53" s="744"/>
      <c r="AZ53" s="747"/>
      <c r="BA53" s="747"/>
      <c r="BB53" s="747"/>
      <c r="BC53" s="747"/>
      <c r="BD53" s="747"/>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15">
      <c r="A54" s="52">
        <v>27</v>
      </c>
      <c r="B54" s="695"/>
      <c r="C54" s="696"/>
      <c r="D54" s="696"/>
      <c r="E54" s="696"/>
      <c r="F54" s="696"/>
      <c r="G54" s="696"/>
      <c r="H54" s="696"/>
      <c r="I54" s="696"/>
      <c r="J54" s="696"/>
      <c r="K54" s="696"/>
      <c r="L54" s="696"/>
      <c r="M54" s="696"/>
      <c r="N54" s="696"/>
      <c r="O54" s="696"/>
      <c r="P54" s="697"/>
      <c r="Q54" s="743"/>
      <c r="R54" s="744"/>
      <c r="S54" s="744"/>
      <c r="T54" s="744"/>
      <c r="U54" s="744"/>
      <c r="V54" s="744"/>
      <c r="W54" s="744"/>
      <c r="X54" s="744"/>
      <c r="Y54" s="744"/>
      <c r="Z54" s="744"/>
      <c r="AA54" s="744"/>
      <c r="AB54" s="744"/>
      <c r="AC54" s="744"/>
      <c r="AD54" s="744"/>
      <c r="AE54" s="745"/>
      <c r="AF54" s="701"/>
      <c r="AG54" s="702"/>
      <c r="AH54" s="702"/>
      <c r="AI54" s="702"/>
      <c r="AJ54" s="703"/>
      <c r="AK54" s="746"/>
      <c r="AL54" s="744"/>
      <c r="AM54" s="744"/>
      <c r="AN54" s="744"/>
      <c r="AO54" s="744"/>
      <c r="AP54" s="744"/>
      <c r="AQ54" s="744"/>
      <c r="AR54" s="744"/>
      <c r="AS54" s="744"/>
      <c r="AT54" s="744"/>
      <c r="AU54" s="744"/>
      <c r="AV54" s="744"/>
      <c r="AW54" s="744"/>
      <c r="AX54" s="744"/>
      <c r="AY54" s="744"/>
      <c r="AZ54" s="747"/>
      <c r="BA54" s="747"/>
      <c r="BB54" s="747"/>
      <c r="BC54" s="747"/>
      <c r="BD54" s="747"/>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15">
      <c r="A55" s="52">
        <v>28</v>
      </c>
      <c r="B55" s="695"/>
      <c r="C55" s="696"/>
      <c r="D55" s="696"/>
      <c r="E55" s="696"/>
      <c r="F55" s="696"/>
      <c r="G55" s="696"/>
      <c r="H55" s="696"/>
      <c r="I55" s="696"/>
      <c r="J55" s="696"/>
      <c r="K55" s="696"/>
      <c r="L55" s="696"/>
      <c r="M55" s="696"/>
      <c r="N55" s="696"/>
      <c r="O55" s="696"/>
      <c r="P55" s="697"/>
      <c r="Q55" s="743"/>
      <c r="R55" s="744"/>
      <c r="S55" s="744"/>
      <c r="T55" s="744"/>
      <c r="U55" s="744"/>
      <c r="V55" s="744"/>
      <c r="W55" s="744"/>
      <c r="X55" s="744"/>
      <c r="Y55" s="744"/>
      <c r="Z55" s="744"/>
      <c r="AA55" s="744"/>
      <c r="AB55" s="744"/>
      <c r="AC55" s="744"/>
      <c r="AD55" s="744"/>
      <c r="AE55" s="745"/>
      <c r="AF55" s="701"/>
      <c r="AG55" s="702"/>
      <c r="AH55" s="702"/>
      <c r="AI55" s="702"/>
      <c r="AJ55" s="703"/>
      <c r="AK55" s="746"/>
      <c r="AL55" s="744"/>
      <c r="AM55" s="744"/>
      <c r="AN55" s="744"/>
      <c r="AO55" s="744"/>
      <c r="AP55" s="744"/>
      <c r="AQ55" s="744"/>
      <c r="AR55" s="744"/>
      <c r="AS55" s="744"/>
      <c r="AT55" s="744"/>
      <c r="AU55" s="744"/>
      <c r="AV55" s="744"/>
      <c r="AW55" s="744"/>
      <c r="AX55" s="744"/>
      <c r="AY55" s="744"/>
      <c r="AZ55" s="747"/>
      <c r="BA55" s="747"/>
      <c r="BB55" s="747"/>
      <c r="BC55" s="747"/>
      <c r="BD55" s="747"/>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15">
      <c r="A56" s="52">
        <v>29</v>
      </c>
      <c r="B56" s="695"/>
      <c r="C56" s="696"/>
      <c r="D56" s="696"/>
      <c r="E56" s="696"/>
      <c r="F56" s="696"/>
      <c r="G56" s="696"/>
      <c r="H56" s="696"/>
      <c r="I56" s="696"/>
      <c r="J56" s="696"/>
      <c r="K56" s="696"/>
      <c r="L56" s="696"/>
      <c r="M56" s="696"/>
      <c r="N56" s="696"/>
      <c r="O56" s="696"/>
      <c r="P56" s="697"/>
      <c r="Q56" s="743"/>
      <c r="R56" s="744"/>
      <c r="S56" s="744"/>
      <c r="T56" s="744"/>
      <c r="U56" s="744"/>
      <c r="V56" s="744"/>
      <c r="W56" s="744"/>
      <c r="X56" s="744"/>
      <c r="Y56" s="744"/>
      <c r="Z56" s="744"/>
      <c r="AA56" s="744"/>
      <c r="AB56" s="744"/>
      <c r="AC56" s="744"/>
      <c r="AD56" s="744"/>
      <c r="AE56" s="745"/>
      <c r="AF56" s="701"/>
      <c r="AG56" s="702"/>
      <c r="AH56" s="702"/>
      <c r="AI56" s="702"/>
      <c r="AJ56" s="703"/>
      <c r="AK56" s="746"/>
      <c r="AL56" s="744"/>
      <c r="AM56" s="744"/>
      <c r="AN56" s="744"/>
      <c r="AO56" s="744"/>
      <c r="AP56" s="744"/>
      <c r="AQ56" s="744"/>
      <c r="AR56" s="744"/>
      <c r="AS56" s="744"/>
      <c r="AT56" s="744"/>
      <c r="AU56" s="744"/>
      <c r="AV56" s="744"/>
      <c r="AW56" s="744"/>
      <c r="AX56" s="744"/>
      <c r="AY56" s="744"/>
      <c r="AZ56" s="747"/>
      <c r="BA56" s="747"/>
      <c r="BB56" s="747"/>
      <c r="BC56" s="747"/>
      <c r="BD56" s="747"/>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15">
      <c r="A57" s="52">
        <v>30</v>
      </c>
      <c r="B57" s="695"/>
      <c r="C57" s="696"/>
      <c r="D57" s="696"/>
      <c r="E57" s="696"/>
      <c r="F57" s="696"/>
      <c r="G57" s="696"/>
      <c r="H57" s="696"/>
      <c r="I57" s="696"/>
      <c r="J57" s="696"/>
      <c r="K57" s="696"/>
      <c r="L57" s="696"/>
      <c r="M57" s="696"/>
      <c r="N57" s="696"/>
      <c r="O57" s="696"/>
      <c r="P57" s="697"/>
      <c r="Q57" s="743"/>
      <c r="R57" s="744"/>
      <c r="S57" s="744"/>
      <c r="T57" s="744"/>
      <c r="U57" s="744"/>
      <c r="V57" s="744"/>
      <c r="W57" s="744"/>
      <c r="X57" s="744"/>
      <c r="Y57" s="744"/>
      <c r="Z57" s="744"/>
      <c r="AA57" s="744"/>
      <c r="AB57" s="744"/>
      <c r="AC57" s="744"/>
      <c r="AD57" s="744"/>
      <c r="AE57" s="745"/>
      <c r="AF57" s="701"/>
      <c r="AG57" s="702"/>
      <c r="AH57" s="702"/>
      <c r="AI57" s="702"/>
      <c r="AJ57" s="703"/>
      <c r="AK57" s="746"/>
      <c r="AL57" s="744"/>
      <c r="AM57" s="744"/>
      <c r="AN57" s="744"/>
      <c r="AO57" s="744"/>
      <c r="AP57" s="744"/>
      <c r="AQ57" s="744"/>
      <c r="AR57" s="744"/>
      <c r="AS57" s="744"/>
      <c r="AT57" s="744"/>
      <c r="AU57" s="744"/>
      <c r="AV57" s="744"/>
      <c r="AW57" s="744"/>
      <c r="AX57" s="744"/>
      <c r="AY57" s="744"/>
      <c r="AZ57" s="747"/>
      <c r="BA57" s="747"/>
      <c r="BB57" s="747"/>
      <c r="BC57" s="747"/>
      <c r="BD57" s="747"/>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15">
      <c r="A58" s="52">
        <v>31</v>
      </c>
      <c r="B58" s="695"/>
      <c r="C58" s="696"/>
      <c r="D58" s="696"/>
      <c r="E58" s="696"/>
      <c r="F58" s="696"/>
      <c r="G58" s="696"/>
      <c r="H58" s="696"/>
      <c r="I58" s="696"/>
      <c r="J58" s="696"/>
      <c r="K58" s="696"/>
      <c r="L58" s="696"/>
      <c r="M58" s="696"/>
      <c r="N58" s="696"/>
      <c r="O58" s="696"/>
      <c r="P58" s="697"/>
      <c r="Q58" s="743"/>
      <c r="R58" s="744"/>
      <c r="S58" s="744"/>
      <c r="T58" s="744"/>
      <c r="U58" s="744"/>
      <c r="V58" s="744"/>
      <c r="W58" s="744"/>
      <c r="X58" s="744"/>
      <c r="Y58" s="744"/>
      <c r="Z58" s="744"/>
      <c r="AA58" s="744"/>
      <c r="AB58" s="744"/>
      <c r="AC58" s="744"/>
      <c r="AD58" s="744"/>
      <c r="AE58" s="745"/>
      <c r="AF58" s="701"/>
      <c r="AG58" s="702"/>
      <c r="AH58" s="702"/>
      <c r="AI58" s="702"/>
      <c r="AJ58" s="703"/>
      <c r="AK58" s="746"/>
      <c r="AL58" s="744"/>
      <c r="AM58" s="744"/>
      <c r="AN58" s="744"/>
      <c r="AO58" s="744"/>
      <c r="AP58" s="744"/>
      <c r="AQ58" s="744"/>
      <c r="AR58" s="744"/>
      <c r="AS58" s="744"/>
      <c r="AT58" s="744"/>
      <c r="AU58" s="744"/>
      <c r="AV58" s="744"/>
      <c r="AW58" s="744"/>
      <c r="AX58" s="744"/>
      <c r="AY58" s="744"/>
      <c r="AZ58" s="747"/>
      <c r="BA58" s="747"/>
      <c r="BB58" s="747"/>
      <c r="BC58" s="747"/>
      <c r="BD58" s="747"/>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15">
      <c r="A59" s="52">
        <v>32</v>
      </c>
      <c r="B59" s="695"/>
      <c r="C59" s="696"/>
      <c r="D59" s="696"/>
      <c r="E59" s="696"/>
      <c r="F59" s="696"/>
      <c r="G59" s="696"/>
      <c r="H59" s="696"/>
      <c r="I59" s="696"/>
      <c r="J59" s="696"/>
      <c r="K59" s="696"/>
      <c r="L59" s="696"/>
      <c r="M59" s="696"/>
      <c r="N59" s="696"/>
      <c r="O59" s="696"/>
      <c r="P59" s="697"/>
      <c r="Q59" s="743"/>
      <c r="R59" s="744"/>
      <c r="S59" s="744"/>
      <c r="T59" s="744"/>
      <c r="U59" s="744"/>
      <c r="V59" s="744"/>
      <c r="W59" s="744"/>
      <c r="X59" s="744"/>
      <c r="Y59" s="744"/>
      <c r="Z59" s="744"/>
      <c r="AA59" s="744"/>
      <c r="AB59" s="744"/>
      <c r="AC59" s="744"/>
      <c r="AD59" s="744"/>
      <c r="AE59" s="745"/>
      <c r="AF59" s="701"/>
      <c r="AG59" s="702"/>
      <c r="AH59" s="702"/>
      <c r="AI59" s="702"/>
      <c r="AJ59" s="703"/>
      <c r="AK59" s="746"/>
      <c r="AL59" s="744"/>
      <c r="AM59" s="744"/>
      <c r="AN59" s="744"/>
      <c r="AO59" s="744"/>
      <c r="AP59" s="744"/>
      <c r="AQ59" s="744"/>
      <c r="AR59" s="744"/>
      <c r="AS59" s="744"/>
      <c r="AT59" s="744"/>
      <c r="AU59" s="744"/>
      <c r="AV59" s="744"/>
      <c r="AW59" s="744"/>
      <c r="AX59" s="744"/>
      <c r="AY59" s="744"/>
      <c r="AZ59" s="747"/>
      <c r="BA59" s="747"/>
      <c r="BB59" s="747"/>
      <c r="BC59" s="747"/>
      <c r="BD59" s="747"/>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15">
      <c r="A60" s="52">
        <v>33</v>
      </c>
      <c r="B60" s="695"/>
      <c r="C60" s="696"/>
      <c r="D60" s="696"/>
      <c r="E60" s="696"/>
      <c r="F60" s="696"/>
      <c r="G60" s="696"/>
      <c r="H60" s="696"/>
      <c r="I60" s="696"/>
      <c r="J60" s="696"/>
      <c r="K60" s="696"/>
      <c r="L60" s="696"/>
      <c r="M60" s="696"/>
      <c r="N60" s="696"/>
      <c r="O60" s="696"/>
      <c r="P60" s="697"/>
      <c r="Q60" s="743"/>
      <c r="R60" s="744"/>
      <c r="S60" s="744"/>
      <c r="T60" s="744"/>
      <c r="U60" s="744"/>
      <c r="V60" s="744"/>
      <c r="W60" s="744"/>
      <c r="X60" s="744"/>
      <c r="Y60" s="744"/>
      <c r="Z60" s="744"/>
      <c r="AA60" s="744"/>
      <c r="AB60" s="744"/>
      <c r="AC60" s="744"/>
      <c r="AD60" s="744"/>
      <c r="AE60" s="745"/>
      <c r="AF60" s="701"/>
      <c r="AG60" s="702"/>
      <c r="AH60" s="702"/>
      <c r="AI60" s="702"/>
      <c r="AJ60" s="703"/>
      <c r="AK60" s="746"/>
      <c r="AL60" s="744"/>
      <c r="AM60" s="744"/>
      <c r="AN60" s="744"/>
      <c r="AO60" s="744"/>
      <c r="AP60" s="744"/>
      <c r="AQ60" s="744"/>
      <c r="AR60" s="744"/>
      <c r="AS60" s="744"/>
      <c r="AT60" s="744"/>
      <c r="AU60" s="744"/>
      <c r="AV60" s="744"/>
      <c r="AW60" s="744"/>
      <c r="AX60" s="744"/>
      <c r="AY60" s="744"/>
      <c r="AZ60" s="747"/>
      <c r="BA60" s="747"/>
      <c r="BB60" s="747"/>
      <c r="BC60" s="747"/>
      <c r="BD60" s="747"/>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15">
      <c r="A61" s="52">
        <v>34</v>
      </c>
      <c r="B61" s="695"/>
      <c r="C61" s="696"/>
      <c r="D61" s="696"/>
      <c r="E61" s="696"/>
      <c r="F61" s="696"/>
      <c r="G61" s="696"/>
      <c r="H61" s="696"/>
      <c r="I61" s="696"/>
      <c r="J61" s="696"/>
      <c r="K61" s="696"/>
      <c r="L61" s="696"/>
      <c r="M61" s="696"/>
      <c r="N61" s="696"/>
      <c r="O61" s="696"/>
      <c r="P61" s="697"/>
      <c r="Q61" s="743"/>
      <c r="R61" s="744"/>
      <c r="S61" s="744"/>
      <c r="T61" s="744"/>
      <c r="U61" s="744"/>
      <c r="V61" s="744"/>
      <c r="W61" s="744"/>
      <c r="X61" s="744"/>
      <c r="Y61" s="744"/>
      <c r="Z61" s="744"/>
      <c r="AA61" s="744"/>
      <c r="AB61" s="744"/>
      <c r="AC61" s="744"/>
      <c r="AD61" s="744"/>
      <c r="AE61" s="745"/>
      <c r="AF61" s="701"/>
      <c r="AG61" s="702"/>
      <c r="AH61" s="702"/>
      <c r="AI61" s="702"/>
      <c r="AJ61" s="703"/>
      <c r="AK61" s="746"/>
      <c r="AL61" s="744"/>
      <c r="AM61" s="744"/>
      <c r="AN61" s="744"/>
      <c r="AO61" s="744"/>
      <c r="AP61" s="744"/>
      <c r="AQ61" s="744"/>
      <c r="AR61" s="744"/>
      <c r="AS61" s="744"/>
      <c r="AT61" s="744"/>
      <c r="AU61" s="744"/>
      <c r="AV61" s="744"/>
      <c r="AW61" s="744"/>
      <c r="AX61" s="744"/>
      <c r="AY61" s="744"/>
      <c r="AZ61" s="747"/>
      <c r="BA61" s="747"/>
      <c r="BB61" s="747"/>
      <c r="BC61" s="747"/>
      <c r="BD61" s="747"/>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15">
      <c r="A62" s="52">
        <v>35</v>
      </c>
      <c r="B62" s="695"/>
      <c r="C62" s="696"/>
      <c r="D62" s="696"/>
      <c r="E62" s="696"/>
      <c r="F62" s="696"/>
      <c r="G62" s="696"/>
      <c r="H62" s="696"/>
      <c r="I62" s="696"/>
      <c r="J62" s="696"/>
      <c r="K62" s="696"/>
      <c r="L62" s="696"/>
      <c r="M62" s="696"/>
      <c r="N62" s="696"/>
      <c r="O62" s="696"/>
      <c r="P62" s="697"/>
      <c r="Q62" s="743"/>
      <c r="R62" s="744"/>
      <c r="S62" s="744"/>
      <c r="T62" s="744"/>
      <c r="U62" s="744"/>
      <c r="V62" s="744"/>
      <c r="W62" s="744"/>
      <c r="X62" s="744"/>
      <c r="Y62" s="744"/>
      <c r="Z62" s="744"/>
      <c r="AA62" s="744"/>
      <c r="AB62" s="744"/>
      <c r="AC62" s="744"/>
      <c r="AD62" s="744"/>
      <c r="AE62" s="745"/>
      <c r="AF62" s="701"/>
      <c r="AG62" s="702"/>
      <c r="AH62" s="702"/>
      <c r="AI62" s="702"/>
      <c r="AJ62" s="703"/>
      <c r="AK62" s="746"/>
      <c r="AL62" s="744"/>
      <c r="AM62" s="744"/>
      <c r="AN62" s="744"/>
      <c r="AO62" s="744"/>
      <c r="AP62" s="744"/>
      <c r="AQ62" s="744"/>
      <c r="AR62" s="744"/>
      <c r="AS62" s="744"/>
      <c r="AT62" s="744"/>
      <c r="AU62" s="744"/>
      <c r="AV62" s="744"/>
      <c r="AW62" s="744"/>
      <c r="AX62" s="744"/>
      <c r="AY62" s="744"/>
      <c r="AZ62" s="747"/>
      <c r="BA62" s="747"/>
      <c r="BB62" s="747"/>
      <c r="BC62" s="747"/>
      <c r="BD62" s="747"/>
      <c r="BE62" s="705"/>
      <c r="BF62" s="705"/>
      <c r="BG62" s="705"/>
      <c r="BH62" s="705"/>
      <c r="BI62" s="706"/>
      <c r="BJ62" s="748" t="s">
        <v>425</v>
      </c>
      <c r="BK62" s="716"/>
      <c r="BL62" s="716"/>
      <c r="BM62" s="716"/>
      <c r="BN62" s="717"/>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15">
      <c r="A63" s="53" t="s">
        <v>257</v>
      </c>
      <c r="B63" s="718" t="s">
        <v>357</v>
      </c>
      <c r="C63" s="719"/>
      <c r="D63" s="719"/>
      <c r="E63" s="719"/>
      <c r="F63" s="719"/>
      <c r="G63" s="719"/>
      <c r="H63" s="719"/>
      <c r="I63" s="719"/>
      <c r="J63" s="719"/>
      <c r="K63" s="719"/>
      <c r="L63" s="719"/>
      <c r="M63" s="719"/>
      <c r="N63" s="719"/>
      <c r="O63" s="719"/>
      <c r="P63" s="720"/>
      <c r="Q63" s="749"/>
      <c r="R63" s="727"/>
      <c r="S63" s="727"/>
      <c r="T63" s="727"/>
      <c r="U63" s="727"/>
      <c r="V63" s="727"/>
      <c r="W63" s="727"/>
      <c r="X63" s="727"/>
      <c r="Y63" s="727"/>
      <c r="Z63" s="727"/>
      <c r="AA63" s="727"/>
      <c r="AB63" s="727"/>
      <c r="AC63" s="727"/>
      <c r="AD63" s="727"/>
      <c r="AE63" s="750"/>
      <c r="AF63" s="724">
        <v>227</v>
      </c>
      <c r="AG63" s="722"/>
      <c r="AH63" s="722"/>
      <c r="AI63" s="722"/>
      <c r="AJ63" s="725"/>
      <c r="AK63" s="726"/>
      <c r="AL63" s="727"/>
      <c r="AM63" s="727"/>
      <c r="AN63" s="727"/>
      <c r="AO63" s="727"/>
      <c r="AP63" s="722"/>
      <c r="AQ63" s="722"/>
      <c r="AR63" s="722"/>
      <c r="AS63" s="722"/>
      <c r="AT63" s="722"/>
      <c r="AU63" s="722"/>
      <c r="AV63" s="722"/>
      <c r="AW63" s="722"/>
      <c r="AX63" s="722"/>
      <c r="AY63" s="722"/>
      <c r="AZ63" s="751"/>
      <c r="BA63" s="751"/>
      <c r="BB63" s="751"/>
      <c r="BC63" s="751"/>
      <c r="BD63" s="751"/>
      <c r="BE63" s="728"/>
      <c r="BF63" s="728"/>
      <c r="BG63" s="728"/>
      <c r="BH63" s="728"/>
      <c r="BI63" s="729"/>
      <c r="BJ63" s="730" t="s">
        <v>206</v>
      </c>
      <c r="BK63" s="731"/>
      <c r="BL63" s="731"/>
      <c r="BM63" s="731"/>
      <c r="BN63" s="732"/>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15">
      <c r="A65" s="56" t="s">
        <v>414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15">
      <c r="A66" s="931" t="s">
        <v>391</v>
      </c>
      <c r="B66" s="932"/>
      <c r="C66" s="932"/>
      <c r="D66" s="932"/>
      <c r="E66" s="932"/>
      <c r="F66" s="932"/>
      <c r="G66" s="932"/>
      <c r="H66" s="932"/>
      <c r="I66" s="932"/>
      <c r="J66" s="932"/>
      <c r="K66" s="932"/>
      <c r="L66" s="932"/>
      <c r="M66" s="932"/>
      <c r="N66" s="932"/>
      <c r="O66" s="932"/>
      <c r="P66" s="933"/>
      <c r="Q66" s="937" t="s">
        <v>417</v>
      </c>
      <c r="R66" s="938"/>
      <c r="S66" s="938"/>
      <c r="T66" s="938"/>
      <c r="U66" s="939"/>
      <c r="V66" s="937" t="s">
        <v>418</v>
      </c>
      <c r="W66" s="938"/>
      <c r="X66" s="938"/>
      <c r="Y66" s="938"/>
      <c r="Z66" s="939"/>
      <c r="AA66" s="937" t="s">
        <v>419</v>
      </c>
      <c r="AB66" s="938"/>
      <c r="AC66" s="938"/>
      <c r="AD66" s="938"/>
      <c r="AE66" s="939"/>
      <c r="AF66" s="959" t="s">
        <v>255</v>
      </c>
      <c r="AG66" s="954"/>
      <c r="AH66" s="954"/>
      <c r="AI66" s="954"/>
      <c r="AJ66" s="960"/>
      <c r="AK66" s="937" t="s">
        <v>366</v>
      </c>
      <c r="AL66" s="932"/>
      <c r="AM66" s="932"/>
      <c r="AN66" s="932"/>
      <c r="AO66" s="933"/>
      <c r="AP66" s="937" t="s">
        <v>353</v>
      </c>
      <c r="AQ66" s="938"/>
      <c r="AR66" s="938"/>
      <c r="AS66" s="938"/>
      <c r="AT66" s="939"/>
      <c r="AU66" s="937" t="s">
        <v>426</v>
      </c>
      <c r="AV66" s="938"/>
      <c r="AW66" s="938"/>
      <c r="AX66" s="938"/>
      <c r="AY66" s="939"/>
      <c r="AZ66" s="937" t="s">
        <v>408</v>
      </c>
      <c r="BA66" s="938"/>
      <c r="BB66" s="938"/>
      <c r="BC66" s="938"/>
      <c r="BD66" s="944"/>
      <c r="BE66" s="55"/>
      <c r="BF66" s="55"/>
      <c r="BG66" s="55"/>
      <c r="BH66" s="55"/>
      <c r="BI66" s="55"/>
      <c r="BJ66" s="55"/>
      <c r="BK66" s="55"/>
      <c r="BL66" s="55"/>
      <c r="BM66" s="55"/>
      <c r="BN66" s="55"/>
      <c r="BO66" s="55"/>
      <c r="BP66" s="55"/>
      <c r="BQ66" s="52">
        <v>60</v>
      </c>
      <c r="BR66" s="73"/>
      <c r="BS66" s="752"/>
      <c r="BT66" s="753"/>
      <c r="BU66" s="753"/>
      <c r="BV66" s="753"/>
      <c r="BW66" s="753"/>
      <c r="BX66" s="753"/>
      <c r="BY66" s="753"/>
      <c r="BZ66" s="753"/>
      <c r="CA66" s="753"/>
      <c r="CB66" s="753"/>
      <c r="CC66" s="753"/>
      <c r="CD66" s="753"/>
      <c r="CE66" s="753"/>
      <c r="CF66" s="753"/>
      <c r="CG66" s="754"/>
      <c r="CH66" s="755"/>
      <c r="CI66" s="756"/>
      <c r="CJ66" s="756"/>
      <c r="CK66" s="756"/>
      <c r="CL66" s="757"/>
      <c r="CM66" s="755"/>
      <c r="CN66" s="756"/>
      <c r="CO66" s="756"/>
      <c r="CP66" s="756"/>
      <c r="CQ66" s="757"/>
      <c r="CR66" s="755"/>
      <c r="CS66" s="756"/>
      <c r="CT66" s="756"/>
      <c r="CU66" s="756"/>
      <c r="CV66" s="757"/>
      <c r="CW66" s="755"/>
      <c r="CX66" s="756"/>
      <c r="CY66" s="756"/>
      <c r="CZ66" s="756"/>
      <c r="DA66" s="757"/>
      <c r="DB66" s="755"/>
      <c r="DC66" s="756"/>
      <c r="DD66" s="756"/>
      <c r="DE66" s="756"/>
      <c r="DF66" s="757"/>
      <c r="DG66" s="755"/>
      <c r="DH66" s="756"/>
      <c r="DI66" s="756"/>
      <c r="DJ66" s="756"/>
      <c r="DK66" s="757"/>
      <c r="DL66" s="755"/>
      <c r="DM66" s="756"/>
      <c r="DN66" s="756"/>
      <c r="DO66" s="756"/>
      <c r="DP66" s="757"/>
      <c r="DQ66" s="755"/>
      <c r="DR66" s="756"/>
      <c r="DS66" s="756"/>
      <c r="DT66" s="756"/>
      <c r="DU66" s="757"/>
      <c r="DV66" s="752"/>
      <c r="DW66" s="753"/>
      <c r="DX66" s="753"/>
      <c r="DY66" s="753"/>
      <c r="DZ66" s="758"/>
      <c r="EA66" s="48"/>
    </row>
    <row r="67" spans="1:131" ht="26.25" customHeight="1" x14ac:dyDescent="0.15">
      <c r="A67" s="934"/>
      <c r="B67" s="935"/>
      <c r="C67" s="935"/>
      <c r="D67" s="935"/>
      <c r="E67" s="935"/>
      <c r="F67" s="935"/>
      <c r="G67" s="935"/>
      <c r="H67" s="935"/>
      <c r="I67" s="935"/>
      <c r="J67" s="935"/>
      <c r="K67" s="935"/>
      <c r="L67" s="935"/>
      <c r="M67" s="935"/>
      <c r="N67" s="935"/>
      <c r="O67" s="935"/>
      <c r="P67" s="936"/>
      <c r="Q67" s="940"/>
      <c r="R67" s="941"/>
      <c r="S67" s="941"/>
      <c r="T67" s="941"/>
      <c r="U67" s="942"/>
      <c r="V67" s="940"/>
      <c r="W67" s="941"/>
      <c r="X67" s="941"/>
      <c r="Y67" s="941"/>
      <c r="Z67" s="942"/>
      <c r="AA67" s="940"/>
      <c r="AB67" s="941"/>
      <c r="AC67" s="941"/>
      <c r="AD67" s="941"/>
      <c r="AE67" s="942"/>
      <c r="AF67" s="961"/>
      <c r="AG67" s="957"/>
      <c r="AH67" s="957"/>
      <c r="AI67" s="957"/>
      <c r="AJ67" s="962"/>
      <c r="AK67" s="963"/>
      <c r="AL67" s="935"/>
      <c r="AM67" s="935"/>
      <c r="AN67" s="935"/>
      <c r="AO67" s="936"/>
      <c r="AP67" s="940"/>
      <c r="AQ67" s="941"/>
      <c r="AR67" s="941"/>
      <c r="AS67" s="941"/>
      <c r="AT67" s="942"/>
      <c r="AU67" s="940"/>
      <c r="AV67" s="941"/>
      <c r="AW67" s="941"/>
      <c r="AX67" s="941"/>
      <c r="AY67" s="942"/>
      <c r="AZ67" s="940"/>
      <c r="BA67" s="941"/>
      <c r="BB67" s="941"/>
      <c r="BC67" s="941"/>
      <c r="BD67" s="946"/>
      <c r="BE67" s="55"/>
      <c r="BF67" s="55"/>
      <c r="BG67" s="55"/>
      <c r="BH67" s="55"/>
      <c r="BI67" s="55"/>
      <c r="BJ67" s="55"/>
      <c r="BK67" s="55"/>
      <c r="BL67" s="55"/>
      <c r="BM67" s="55"/>
      <c r="BN67" s="55"/>
      <c r="BO67" s="55"/>
      <c r="BP67" s="55"/>
      <c r="BQ67" s="52">
        <v>61</v>
      </c>
      <c r="BR67" s="73"/>
      <c r="BS67" s="752"/>
      <c r="BT67" s="753"/>
      <c r="BU67" s="753"/>
      <c r="BV67" s="753"/>
      <c r="BW67" s="753"/>
      <c r="BX67" s="753"/>
      <c r="BY67" s="753"/>
      <c r="BZ67" s="753"/>
      <c r="CA67" s="753"/>
      <c r="CB67" s="753"/>
      <c r="CC67" s="753"/>
      <c r="CD67" s="753"/>
      <c r="CE67" s="753"/>
      <c r="CF67" s="753"/>
      <c r="CG67" s="754"/>
      <c r="CH67" s="755"/>
      <c r="CI67" s="756"/>
      <c r="CJ67" s="756"/>
      <c r="CK67" s="756"/>
      <c r="CL67" s="757"/>
      <c r="CM67" s="755"/>
      <c r="CN67" s="756"/>
      <c r="CO67" s="756"/>
      <c r="CP67" s="756"/>
      <c r="CQ67" s="757"/>
      <c r="CR67" s="755"/>
      <c r="CS67" s="756"/>
      <c r="CT67" s="756"/>
      <c r="CU67" s="756"/>
      <c r="CV67" s="757"/>
      <c r="CW67" s="755"/>
      <c r="CX67" s="756"/>
      <c r="CY67" s="756"/>
      <c r="CZ67" s="756"/>
      <c r="DA67" s="757"/>
      <c r="DB67" s="755"/>
      <c r="DC67" s="756"/>
      <c r="DD67" s="756"/>
      <c r="DE67" s="756"/>
      <c r="DF67" s="757"/>
      <c r="DG67" s="755"/>
      <c r="DH67" s="756"/>
      <c r="DI67" s="756"/>
      <c r="DJ67" s="756"/>
      <c r="DK67" s="757"/>
      <c r="DL67" s="755"/>
      <c r="DM67" s="756"/>
      <c r="DN67" s="756"/>
      <c r="DO67" s="756"/>
      <c r="DP67" s="757"/>
      <c r="DQ67" s="755"/>
      <c r="DR67" s="756"/>
      <c r="DS67" s="756"/>
      <c r="DT67" s="756"/>
      <c r="DU67" s="757"/>
      <c r="DV67" s="752"/>
      <c r="DW67" s="753"/>
      <c r="DX67" s="753"/>
      <c r="DY67" s="753"/>
      <c r="DZ67" s="758"/>
      <c r="EA67" s="48"/>
    </row>
    <row r="68" spans="1:131" ht="26.25" customHeight="1" x14ac:dyDescent="0.15">
      <c r="A68" s="51">
        <v>1</v>
      </c>
      <c r="B68" s="679" t="s">
        <v>121</v>
      </c>
      <c r="C68" s="680"/>
      <c r="D68" s="680"/>
      <c r="E68" s="680"/>
      <c r="F68" s="680"/>
      <c r="G68" s="680"/>
      <c r="H68" s="680"/>
      <c r="I68" s="680"/>
      <c r="J68" s="680"/>
      <c r="K68" s="680"/>
      <c r="L68" s="680"/>
      <c r="M68" s="680"/>
      <c r="N68" s="680"/>
      <c r="O68" s="680"/>
      <c r="P68" s="681"/>
      <c r="Q68" s="682">
        <v>201</v>
      </c>
      <c r="R68" s="683"/>
      <c r="S68" s="683"/>
      <c r="T68" s="683"/>
      <c r="U68" s="683"/>
      <c r="V68" s="683">
        <v>150</v>
      </c>
      <c r="W68" s="683"/>
      <c r="X68" s="683"/>
      <c r="Y68" s="683"/>
      <c r="Z68" s="683"/>
      <c r="AA68" s="683">
        <v>50</v>
      </c>
      <c r="AB68" s="683"/>
      <c r="AC68" s="683"/>
      <c r="AD68" s="683"/>
      <c r="AE68" s="683"/>
      <c r="AF68" s="683">
        <v>50</v>
      </c>
      <c r="AG68" s="683"/>
      <c r="AH68" s="683"/>
      <c r="AI68" s="683"/>
      <c r="AJ68" s="683"/>
      <c r="AK68" s="683">
        <v>0</v>
      </c>
      <c r="AL68" s="683"/>
      <c r="AM68" s="683"/>
      <c r="AN68" s="683"/>
      <c r="AO68" s="683"/>
      <c r="AP68" s="683">
        <v>238</v>
      </c>
      <c r="AQ68" s="683"/>
      <c r="AR68" s="683"/>
      <c r="AS68" s="683"/>
      <c r="AT68" s="683"/>
      <c r="AU68" s="683">
        <v>96</v>
      </c>
      <c r="AV68" s="683"/>
      <c r="AW68" s="683"/>
      <c r="AX68" s="683"/>
      <c r="AY68" s="683"/>
      <c r="AZ68" s="689"/>
      <c r="BA68" s="689"/>
      <c r="BB68" s="689"/>
      <c r="BC68" s="689"/>
      <c r="BD68" s="690"/>
      <c r="BE68" s="55"/>
      <c r="BF68" s="55"/>
      <c r="BG68" s="55"/>
      <c r="BH68" s="55"/>
      <c r="BI68" s="55"/>
      <c r="BJ68" s="55"/>
      <c r="BK68" s="55"/>
      <c r="BL68" s="55"/>
      <c r="BM68" s="55"/>
      <c r="BN68" s="55"/>
      <c r="BO68" s="55"/>
      <c r="BP68" s="55"/>
      <c r="BQ68" s="52">
        <v>62</v>
      </c>
      <c r="BR68" s="73"/>
      <c r="BS68" s="752"/>
      <c r="BT68" s="753"/>
      <c r="BU68" s="753"/>
      <c r="BV68" s="753"/>
      <c r="BW68" s="753"/>
      <c r="BX68" s="753"/>
      <c r="BY68" s="753"/>
      <c r="BZ68" s="753"/>
      <c r="CA68" s="753"/>
      <c r="CB68" s="753"/>
      <c r="CC68" s="753"/>
      <c r="CD68" s="753"/>
      <c r="CE68" s="753"/>
      <c r="CF68" s="753"/>
      <c r="CG68" s="754"/>
      <c r="CH68" s="755"/>
      <c r="CI68" s="756"/>
      <c r="CJ68" s="756"/>
      <c r="CK68" s="756"/>
      <c r="CL68" s="757"/>
      <c r="CM68" s="755"/>
      <c r="CN68" s="756"/>
      <c r="CO68" s="756"/>
      <c r="CP68" s="756"/>
      <c r="CQ68" s="757"/>
      <c r="CR68" s="755"/>
      <c r="CS68" s="756"/>
      <c r="CT68" s="756"/>
      <c r="CU68" s="756"/>
      <c r="CV68" s="757"/>
      <c r="CW68" s="755"/>
      <c r="CX68" s="756"/>
      <c r="CY68" s="756"/>
      <c r="CZ68" s="756"/>
      <c r="DA68" s="757"/>
      <c r="DB68" s="755"/>
      <c r="DC68" s="756"/>
      <c r="DD68" s="756"/>
      <c r="DE68" s="756"/>
      <c r="DF68" s="757"/>
      <c r="DG68" s="755"/>
      <c r="DH68" s="756"/>
      <c r="DI68" s="756"/>
      <c r="DJ68" s="756"/>
      <c r="DK68" s="757"/>
      <c r="DL68" s="755"/>
      <c r="DM68" s="756"/>
      <c r="DN68" s="756"/>
      <c r="DO68" s="756"/>
      <c r="DP68" s="757"/>
      <c r="DQ68" s="755"/>
      <c r="DR68" s="756"/>
      <c r="DS68" s="756"/>
      <c r="DT68" s="756"/>
      <c r="DU68" s="757"/>
      <c r="DV68" s="752"/>
      <c r="DW68" s="753"/>
      <c r="DX68" s="753"/>
      <c r="DY68" s="753"/>
      <c r="DZ68" s="758"/>
      <c r="EA68" s="48"/>
    </row>
    <row r="69" spans="1:131" ht="26.25" customHeight="1" x14ac:dyDescent="0.15">
      <c r="A69" s="52">
        <v>2</v>
      </c>
      <c r="B69" s="695" t="s">
        <v>503</v>
      </c>
      <c r="C69" s="696"/>
      <c r="D69" s="696"/>
      <c r="E69" s="696"/>
      <c r="F69" s="696"/>
      <c r="G69" s="696"/>
      <c r="H69" s="696"/>
      <c r="I69" s="696"/>
      <c r="J69" s="696"/>
      <c r="K69" s="696"/>
      <c r="L69" s="696"/>
      <c r="M69" s="696"/>
      <c r="N69" s="696"/>
      <c r="O69" s="696"/>
      <c r="P69" s="697"/>
      <c r="Q69" s="698">
        <v>4795</v>
      </c>
      <c r="R69" s="699"/>
      <c r="S69" s="699"/>
      <c r="T69" s="699"/>
      <c r="U69" s="699"/>
      <c r="V69" s="699">
        <v>4781</v>
      </c>
      <c r="W69" s="699"/>
      <c r="X69" s="699"/>
      <c r="Y69" s="699"/>
      <c r="Z69" s="699"/>
      <c r="AA69" s="699">
        <v>14</v>
      </c>
      <c r="AB69" s="699"/>
      <c r="AC69" s="699"/>
      <c r="AD69" s="699"/>
      <c r="AE69" s="699"/>
      <c r="AF69" s="699">
        <v>14</v>
      </c>
      <c r="AG69" s="699"/>
      <c r="AH69" s="699"/>
      <c r="AI69" s="699"/>
      <c r="AJ69" s="699"/>
      <c r="AK69" s="699">
        <v>32</v>
      </c>
      <c r="AL69" s="699"/>
      <c r="AM69" s="699"/>
      <c r="AN69" s="699"/>
      <c r="AO69" s="699"/>
      <c r="AP69" s="699" t="s">
        <v>500</v>
      </c>
      <c r="AQ69" s="699"/>
      <c r="AR69" s="699"/>
      <c r="AS69" s="699"/>
      <c r="AT69" s="699"/>
      <c r="AU69" s="699" t="s">
        <v>500</v>
      </c>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2"/>
      <c r="BT69" s="753"/>
      <c r="BU69" s="753"/>
      <c r="BV69" s="753"/>
      <c r="BW69" s="753"/>
      <c r="BX69" s="753"/>
      <c r="BY69" s="753"/>
      <c r="BZ69" s="753"/>
      <c r="CA69" s="753"/>
      <c r="CB69" s="753"/>
      <c r="CC69" s="753"/>
      <c r="CD69" s="753"/>
      <c r="CE69" s="753"/>
      <c r="CF69" s="753"/>
      <c r="CG69" s="754"/>
      <c r="CH69" s="755"/>
      <c r="CI69" s="756"/>
      <c r="CJ69" s="756"/>
      <c r="CK69" s="756"/>
      <c r="CL69" s="757"/>
      <c r="CM69" s="755"/>
      <c r="CN69" s="756"/>
      <c r="CO69" s="756"/>
      <c r="CP69" s="756"/>
      <c r="CQ69" s="757"/>
      <c r="CR69" s="755"/>
      <c r="CS69" s="756"/>
      <c r="CT69" s="756"/>
      <c r="CU69" s="756"/>
      <c r="CV69" s="757"/>
      <c r="CW69" s="755"/>
      <c r="CX69" s="756"/>
      <c r="CY69" s="756"/>
      <c r="CZ69" s="756"/>
      <c r="DA69" s="757"/>
      <c r="DB69" s="755"/>
      <c r="DC69" s="756"/>
      <c r="DD69" s="756"/>
      <c r="DE69" s="756"/>
      <c r="DF69" s="757"/>
      <c r="DG69" s="755"/>
      <c r="DH69" s="756"/>
      <c r="DI69" s="756"/>
      <c r="DJ69" s="756"/>
      <c r="DK69" s="757"/>
      <c r="DL69" s="755"/>
      <c r="DM69" s="756"/>
      <c r="DN69" s="756"/>
      <c r="DO69" s="756"/>
      <c r="DP69" s="757"/>
      <c r="DQ69" s="755"/>
      <c r="DR69" s="756"/>
      <c r="DS69" s="756"/>
      <c r="DT69" s="756"/>
      <c r="DU69" s="757"/>
      <c r="DV69" s="752"/>
      <c r="DW69" s="753"/>
      <c r="DX69" s="753"/>
      <c r="DY69" s="753"/>
      <c r="DZ69" s="758"/>
      <c r="EA69" s="48"/>
    </row>
    <row r="70" spans="1:131" ht="26.25" customHeight="1" x14ac:dyDescent="0.15">
      <c r="A70" s="52">
        <v>3</v>
      </c>
      <c r="B70" s="695" t="s">
        <v>504</v>
      </c>
      <c r="C70" s="696"/>
      <c r="D70" s="696"/>
      <c r="E70" s="696"/>
      <c r="F70" s="696"/>
      <c r="G70" s="696"/>
      <c r="H70" s="696"/>
      <c r="I70" s="696"/>
      <c r="J70" s="696"/>
      <c r="K70" s="696"/>
      <c r="L70" s="696"/>
      <c r="M70" s="696"/>
      <c r="N70" s="696"/>
      <c r="O70" s="696"/>
      <c r="P70" s="697"/>
      <c r="Q70" s="698">
        <v>127</v>
      </c>
      <c r="R70" s="699"/>
      <c r="S70" s="699"/>
      <c r="T70" s="699"/>
      <c r="U70" s="699"/>
      <c r="V70" s="699">
        <v>120</v>
      </c>
      <c r="W70" s="699"/>
      <c r="X70" s="699"/>
      <c r="Y70" s="699"/>
      <c r="Z70" s="699"/>
      <c r="AA70" s="699">
        <v>7</v>
      </c>
      <c r="AB70" s="699"/>
      <c r="AC70" s="699"/>
      <c r="AD70" s="699"/>
      <c r="AE70" s="699"/>
      <c r="AF70" s="699">
        <v>7</v>
      </c>
      <c r="AG70" s="699"/>
      <c r="AH70" s="699"/>
      <c r="AI70" s="699"/>
      <c r="AJ70" s="699"/>
      <c r="AK70" s="699">
        <v>28</v>
      </c>
      <c r="AL70" s="699"/>
      <c r="AM70" s="699"/>
      <c r="AN70" s="699"/>
      <c r="AO70" s="699"/>
      <c r="AP70" s="699" t="s">
        <v>500</v>
      </c>
      <c r="AQ70" s="699"/>
      <c r="AR70" s="699"/>
      <c r="AS70" s="699"/>
      <c r="AT70" s="699"/>
      <c r="AU70" s="699" t="s">
        <v>500</v>
      </c>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2"/>
      <c r="BT70" s="753"/>
      <c r="BU70" s="753"/>
      <c r="BV70" s="753"/>
      <c r="BW70" s="753"/>
      <c r="BX70" s="753"/>
      <c r="BY70" s="753"/>
      <c r="BZ70" s="753"/>
      <c r="CA70" s="753"/>
      <c r="CB70" s="753"/>
      <c r="CC70" s="753"/>
      <c r="CD70" s="753"/>
      <c r="CE70" s="753"/>
      <c r="CF70" s="753"/>
      <c r="CG70" s="754"/>
      <c r="CH70" s="755"/>
      <c r="CI70" s="756"/>
      <c r="CJ70" s="756"/>
      <c r="CK70" s="756"/>
      <c r="CL70" s="757"/>
      <c r="CM70" s="755"/>
      <c r="CN70" s="756"/>
      <c r="CO70" s="756"/>
      <c r="CP70" s="756"/>
      <c r="CQ70" s="757"/>
      <c r="CR70" s="755"/>
      <c r="CS70" s="756"/>
      <c r="CT70" s="756"/>
      <c r="CU70" s="756"/>
      <c r="CV70" s="757"/>
      <c r="CW70" s="755"/>
      <c r="CX70" s="756"/>
      <c r="CY70" s="756"/>
      <c r="CZ70" s="756"/>
      <c r="DA70" s="757"/>
      <c r="DB70" s="755"/>
      <c r="DC70" s="756"/>
      <c r="DD70" s="756"/>
      <c r="DE70" s="756"/>
      <c r="DF70" s="757"/>
      <c r="DG70" s="755"/>
      <c r="DH70" s="756"/>
      <c r="DI70" s="756"/>
      <c r="DJ70" s="756"/>
      <c r="DK70" s="757"/>
      <c r="DL70" s="755"/>
      <c r="DM70" s="756"/>
      <c r="DN70" s="756"/>
      <c r="DO70" s="756"/>
      <c r="DP70" s="757"/>
      <c r="DQ70" s="755"/>
      <c r="DR70" s="756"/>
      <c r="DS70" s="756"/>
      <c r="DT70" s="756"/>
      <c r="DU70" s="757"/>
      <c r="DV70" s="752"/>
      <c r="DW70" s="753"/>
      <c r="DX70" s="753"/>
      <c r="DY70" s="753"/>
      <c r="DZ70" s="758"/>
      <c r="EA70" s="48"/>
    </row>
    <row r="71" spans="1:131" ht="26.25" customHeight="1" x14ac:dyDescent="0.15">
      <c r="A71" s="52">
        <v>4</v>
      </c>
      <c r="B71" s="695" t="s">
        <v>466</v>
      </c>
      <c r="C71" s="696"/>
      <c r="D71" s="696"/>
      <c r="E71" s="696"/>
      <c r="F71" s="696"/>
      <c r="G71" s="696"/>
      <c r="H71" s="696"/>
      <c r="I71" s="696"/>
      <c r="J71" s="696"/>
      <c r="K71" s="696"/>
      <c r="L71" s="696"/>
      <c r="M71" s="696"/>
      <c r="N71" s="696"/>
      <c r="O71" s="696"/>
      <c r="P71" s="697"/>
      <c r="Q71" s="698">
        <v>162</v>
      </c>
      <c r="R71" s="699"/>
      <c r="S71" s="699"/>
      <c r="T71" s="699"/>
      <c r="U71" s="699"/>
      <c r="V71" s="699">
        <v>157</v>
      </c>
      <c r="W71" s="699"/>
      <c r="X71" s="699"/>
      <c r="Y71" s="699"/>
      <c r="Z71" s="699"/>
      <c r="AA71" s="699">
        <v>4</v>
      </c>
      <c r="AB71" s="699"/>
      <c r="AC71" s="699"/>
      <c r="AD71" s="699"/>
      <c r="AE71" s="699"/>
      <c r="AF71" s="699">
        <v>4</v>
      </c>
      <c r="AG71" s="699"/>
      <c r="AH71" s="699"/>
      <c r="AI71" s="699"/>
      <c r="AJ71" s="699"/>
      <c r="AK71" s="699">
        <v>0</v>
      </c>
      <c r="AL71" s="699"/>
      <c r="AM71" s="699"/>
      <c r="AN71" s="699"/>
      <c r="AO71" s="699"/>
      <c r="AP71" s="699" t="s">
        <v>500</v>
      </c>
      <c r="AQ71" s="699"/>
      <c r="AR71" s="699"/>
      <c r="AS71" s="699"/>
      <c r="AT71" s="699"/>
      <c r="AU71" s="699" t="s">
        <v>500</v>
      </c>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2"/>
      <c r="BT71" s="753"/>
      <c r="BU71" s="753"/>
      <c r="BV71" s="753"/>
      <c r="BW71" s="753"/>
      <c r="BX71" s="753"/>
      <c r="BY71" s="753"/>
      <c r="BZ71" s="753"/>
      <c r="CA71" s="753"/>
      <c r="CB71" s="753"/>
      <c r="CC71" s="753"/>
      <c r="CD71" s="753"/>
      <c r="CE71" s="753"/>
      <c r="CF71" s="753"/>
      <c r="CG71" s="754"/>
      <c r="CH71" s="755"/>
      <c r="CI71" s="756"/>
      <c r="CJ71" s="756"/>
      <c r="CK71" s="756"/>
      <c r="CL71" s="757"/>
      <c r="CM71" s="755"/>
      <c r="CN71" s="756"/>
      <c r="CO71" s="756"/>
      <c r="CP71" s="756"/>
      <c r="CQ71" s="757"/>
      <c r="CR71" s="755"/>
      <c r="CS71" s="756"/>
      <c r="CT71" s="756"/>
      <c r="CU71" s="756"/>
      <c r="CV71" s="757"/>
      <c r="CW71" s="755"/>
      <c r="CX71" s="756"/>
      <c r="CY71" s="756"/>
      <c r="CZ71" s="756"/>
      <c r="DA71" s="757"/>
      <c r="DB71" s="755"/>
      <c r="DC71" s="756"/>
      <c r="DD71" s="756"/>
      <c r="DE71" s="756"/>
      <c r="DF71" s="757"/>
      <c r="DG71" s="755"/>
      <c r="DH71" s="756"/>
      <c r="DI71" s="756"/>
      <c r="DJ71" s="756"/>
      <c r="DK71" s="757"/>
      <c r="DL71" s="755"/>
      <c r="DM71" s="756"/>
      <c r="DN71" s="756"/>
      <c r="DO71" s="756"/>
      <c r="DP71" s="757"/>
      <c r="DQ71" s="755"/>
      <c r="DR71" s="756"/>
      <c r="DS71" s="756"/>
      <c r="DT71" s="756"/>
      <c r="DU71" s="757"/>
      <c r="DV71" s="752"/>
      <c r="DW71" s="753"/>
      <c r="DX71" s="753"/>
      <c r="DY71" s="753"/>
      <c r="DZ71" s="758"/>
      <c r="EA71" s="48"/>
    </row>
    <row r="72" spans="1:131" ht="26.25" customHeight="1" x14ac:dyDescent="0.15">
      <c r="A72" s="52">
        <v>5</v>
      </c>
      <c r="B72" s="695" t="s">
        <v>344</v>
      </c>
      <c r="C72" s="696"/>
      <c r="D72" s="696"/>
      <c r="E72" s="696"/>
      <c r="F72" s="696"/>
      <c r="G72" s="696"/>
      <c r="H72" s="696"/>
      <c r="I72" s="696"/>
      <c r="J72" s="696"/>
      <c r="K72" s="696"/>
      <c r="L72" s="696"/>
      <c r="M72" s="696"/>
      <c r="N72" s="696"/>
      <c r="O72" s="696"/>
      <c r="P72" s="697"/>
      <c r="Q72" s="698">
        <v>132</v>
      </c>
      <c r="R72" s="699"/>
      <c r="S72" s="699"/>
      <c r="T72" s="699"/>
      <c r="U72" s="699"/>
      <c r="V72" s="699">
        <v>87</v>
      </c>
      <c r="W72" s="699"/>
      <c r="X72" s="699"/>
      <c r="Y72" s="699"/>
      <c r="Z72" s="699"/>
      <c r="AA72" s="699">
        <v>45</v>
      </c>
      <c r="AB72" s="699"/>
      <c r="AC72" s="699"/>
      <c r="AD72" s="699"/>
      <c r="AE72" s="699"/>
      <c r="AF72" s="699">
        <v>45</v>
      </c>
      <c r="AG72" s="699"/>
      <c r="AH72" s="699"/>
      <c r="AI72" s="699"/>
      <c r="AJ72" s="699"/>
      <c r="AK72" s="699">
        <v>0</v>
      </c>
      <c r="AL72" s="699"/>
      <c r="AM72" s="699"/>
      <c r="AN72" s="699"/>
      <c r="AO72" s="699"/>
      <c r="AP72" s="699" t="s">
        <v>500</v>
      </c>
      <c r="AQ72" s="699"/>
      <c r="AR72" s="699"/>
      <c r="AS72" s="699"/>
      <c r="AT72" s="699"/>
      <c r="AU72" s="699" t="s">
        <v>500</v>
      </c>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2"/>
      <c r="BT72" s="753"/>
      <c r="BU72" s="753"/>
      <c r="BV72" s="753"/>
      <c r="BW72" s="753"/>
      <c r="BX72" s="753"/>
      <c r="BY72" s="753"/>
      <c r="BZ72" s="753"/>
      <c r="CA72" s="753"/>
      <c r="CB72" s="753"/>
      <c r="CC72" s="753"/>
      <c r="CD72" s="753"/>
      <c r="CE72" s="753"/>
      <c r="CF72" s="753"/>
      <c r="CG72" s="754"/>
      <c r="CH72" s="755"/>
      <c r="CI72" s="756"/>
      <c r="CJ72" s="756"/>
      <c r="CK72" s="756"/>
      <c r="CL72" s="757"/>
      <c r="CM72" s="755"/>
      <c r="CN72" s="756"/>
      <c r="CO72" s="756"/>
      <c r="CP72" s="756"/>
      <c r="CQ72" s="757"/>
      <c r="CR72" s="755"/>
      <c r="CS72" s="756"/>
      <c r="CT72" s="756"/>
      <c r="CU72" s="756"/>
      <c r="CV72" s="757"/>
      <c r="CW72" s="755"/>
      <c r="CX72" s="756"/>
      <c r="CY72" s="756"/>
      <c r="CZ72" s="756"/>
      <c r="DA72" s="757"/>
      <c r="DB72" s="755"/>
      <c r="DC72" s="756"/>
      <c r="DD72" s="756"/>
      <c r="DE72" s="756"/>
      <c r="DF72" s="757"/>
      <c r="DG72" s="755"/>
      <c r="DH72" s="756"/>
      <c r="DI72" s="756"/>
      <c r="DJ72" s="756"/>
      <c r="DK72" s="757"/>
      <c r="DL72" s="755"/>
      <c r="DM72" s="756"/>
      <c r="DN72" s="756"/>
      <c r="DO72" s="756"/>
      <c r="DP72" s="757"/>
      <c r="DQ72" s="755"/>
      <c r="DR72" s="756"/>
      <c r="DS72" s="756"/>
      <c r="DT72" s="756"/>
      <c r="DU72" s="757"/>
      <c r="DV72" s="752"/>
      <c r="DW72" s="753"/>
      <c r="DX72" s="753"/>
      <c r="DY72" s="753"/>
      <c r="DZ72" s="758"/>
      <c r="EA72" s="48"/>
    </row>
    <row r="73" spans="1:131" ht="26.25" customHeight="1" x14ac:dyDescent="0.15">
      <c r="A73" s="52">
        <v>6</v>
      </c>
      <c r="B73" s="695" t="s">
        <v>505</v>
      </c>
      <c r="C73" s="696"/>
      <c r="D73" s="696"/>
      <c r="E73" s="696"/>
      <c r="F73" s="696"/>
      <c r="G73" s="696"/>
      <c r="H73" s="696"/>
      <c r="I73" s="696"/>
      <c r="J73" s="696"/>
      <c r="K73" s="696"/>
      <c r="L73" s="696"/>
      <c r="M73" s="696"/>
      <c r="N73" s="696"/>
      <c r="O73" s="696"/>
      <c r="P73" s="697"/>
      <c r="Q73" s="698">
        <v>15803</v>
      </c>
      <c r="R73" s="699"/>
      <c r="S73" s="699"/>
      <c r="T73" s="699"/>
      <c r="U73" s="699"/>
      <c r="V73" s="699">
        <v>14948</v>
      </c>
      <c r="W73" s="699"/>
      <c r="X73" s="699"/>
      <c r="Y73" s="699"/>
      <c r="Z73" s="699"/>
      <c r="AA73" s="699">
        <v>855</v>
      </c>
      <c r="AB73" s="699"/>
      <c r="AC73" s="699"/>
      <c r="AD73" s="699"/>
      <c r="AE73" s="699"/>
      <c r="AF73" s="699">
        <v>855</v>
      </c>
      <c r="AG73" s="699"/>
      <c r="AH73" s="699"/>
      <c r="AI73" s="699"/>
      <c r="AJ73" s="699"/>
      <c r="AK73" s="699">
        <v>1548</v>
      </c>
      <c r="AL73" s="699"/>
      <c r="AM73" s="699"/>
      <c r="AN73" s="699"/>
      <c r="AO73" s="699"/>
      <c r="AP73" s="699">
        <v>4992</v>
      </c>
      <c r="AQ73" s="699"/>
      <c r="AR73" s="699"/>
      <c r="AS73" s="699"/>
      <c r="AT73" s="699"/>
      <c r="AU73" s="699">
        <v>87</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2"/>
      <c r="BT73" s="753"/>
      <c r="BU73" s="753"/>
      <c r="BV73" s="753"/>
      <c r="BW73" s="753"/>
      <c r="BX73" s="753"/>
      <c r="BY73" s="753"/>
      <c r="BZ73" s="753"/>
      <c r="CA73" s="753"/>
      <c r="CB73" s="753"/>
      <c r="CC73" s="753"/>
      <c r="CD73" s="753"/>
      <c r="CE73" s="753"/>
      <c r="CF73" s="753"/>
      <c r="CG73" s="754"/>
      <c r="CH73" s="755"/>
      <c r="CI73" s="756"/>
      <c r="CJ73" s="756"/>
      <c r="CK73" s="756"/>
      <c r="CL73" s="757"/>
      <c r="CM73" s="755"/>
      <c r="CN73" s="756"/>
      <c r="CO73" s="756"/>
      <c r="CP73" s="756"/>
      <c r="CQ73" s="757"/>
      <c r="CR73" s="755"/>
      <c r="CS73" s="756"/>
      <c r="CT73" s="756"/>
      <c r="CU73" s="756"/>
      <c r="CV73" s="757"/>
      <c r="CW73" s="755"/>
      <c r="CX73" s="756"/>
      <c r="CY73" s="756"/>
      <c r="CZ73" s="756"/>
      <c r="DA73" s="757"/>
      <c r="DB73" s="755"/>
      <c r="DC73" s="756"/>
      <c r="DD73" s="756"/>
      <c r="DE73" s="756"/>
      <c r="DF73" s="757"/>
      <c r="DG73" s="755"/>
      <c r="DH73" s="756"/>
      <c r="DI73" s="756"/>
      <c r="DJ73" s="756"/>
      <c r="DK73" s="757"/>
      <c r="DL73" s="755"/>
      <c r="DM73" s="756"/>
      <c r="DN73" s="756"/>
      <c r="DO73" s="756"/>
      <c r="DP73" s="757"/>
      <c r="DQ73" s="755"/>
      <c r="DR73" s="756"/>
      <c r="DS73" s="756"/>
      <c r="DT73" s="756"/>
      <c r="DU73" s="757"/>
      <c r="DV73" s="752"/>
      <c r="DW73" s="753"/>
      <c r="DX73" s="753"/>
      <c r="DY73" s="753"/>
      <c r="DZ73" s="758"/>
      <c r="EA73" s="48"/>
    </row>
    <row r="74" spans="1:131" ht="26.25" customHeight="1" x14ac:dyDescent="0.15">
      <c r="A74" s="52">
        <v>7</v>
      </c>
      <c r="B74" s="695" t="s">
        <v>327</v>
      </c>
      <c r="C74" s="696"/>
      <c r="D74" s="696"/>
      <c r="E74" s="696"/>
      <c r="F74" s="696"/>
      <c r="G74" s="696"/>
      <c r="H74" s="696"/>
      <c r="I74" s="696"/>
      <c r="J74" s="696"/>
      <c r="K74" s="696"/>
      <c r="L74" s="696"/>
      <c r="M74" s="696"/>
      <c r="N74" s="696"/>
      <c r="O74" s="696"/>
      <c r="P74" s="697"/>
      <c r="Q74" s="698">
        <v>4310</v>
      </c>
      <c r="R74" s="699"/>
      <c r="S74" s="699"/>
      <c r="T74" s="699"/>
      <c r="U74" s="699"/>
      <c r="V74" s="699">
        <v>421</v>
      </c>
      <c r="W74" s="699"/>
      <c r="X74" s="699"/>
      <c r="Y74" s="699"/>
      <c r="Z74" s="699"/>
      <c r="AA74" s="699">
        <v>1017</v>
      </c>
      <c r="AB74" s="699"/>
      <c r="AC74" s="699"/>
      <c r="AD74" s="699"/>
      <c r="AE74" s="699"/>
      <c r="AF74" s="699">
        <v>3530</v>
      </c>
      <c r="AG74" s="699"/>
      <c r="AH74" s="699"/>
      <c r="AI74" s="699"/>
      <c r="AJ74" s="699"/>
      <c r="AK74" s="699">
        <v>319</v>
      </c>
      <c r="AL74" s="699"/>
      <c r="AM74" s="699"/>
      <c r="AN74" s="699"/>
      <c r="AO74" s="699"/>
      <c r="AP74" s="699">
        <v>1043</v>
      </c>
      <c r="AQ74" s="699"/>
      <c r="AR74" s="699"/>
      <c r="AS74" s="699"/>
      <c r="AT74" s="699"/>
      <c r="AU74" s="699">
        <v>84</v>
      </c>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2"/>
      <c r="BT74" s="753"/>
      <c r="BU74" s="753"/>
      <c r="BV74" s="753"/>
      <c r="BW74" s="753"/>
      <c r="BX74" s="753"/>
      <c r="BY74" s="753"/>
      <c r="BZ74" s="753"/>
      <c r="CA74" s="753"/>
      <c r="CB74" s="753"/>
      <c r="CC74" s="753"/>
      <c r="CD74" s="753"/>
      <c r="CE74" s="753"/>
      <c r="CF74" s="753"/>
      <c r="CG74" s="754"/>
      <c r="CH74" s="755"/>
      <c r="CI74" s="756"/>
      <c r="CJ74" s="756"/>
      <c r="CK74" s="756"/>
      <c r="CL74" s="757"/>
      <c r="CM74" s="755"/>
      <c r="CN74" s="756"/>
      <c r="CO74" s="756"/>
      <c r="CP74" s="756"/>
      <c r="CQ74" s="757"/>
      <c r="CR74" s="755"/>
      <c r="CS74" s="756"/>
      <c r="CT74" s="756"/>
      <c r="CU74" s="756"/>
      <c r="CV74" s="757"/>
      <c r="CW74" s="755"/>
      <c r="CX74" s="756"/>
      <c r="CY74" s="756"/>
      <c r="CZ74" s="756"/>
      <c r="DA74" s="757"/>
      <c r="DB74" s="755"/>
      <c r="DC74" s="756"/>
      <c r="DD74" s="756"/>
      <c r="DE74" s="756"/>
      <c r="DF74" s="757"/>
      <c r="DG74" s="755"/>
      <c r="DH74" s="756"/>
      <c r="DI74" s="756"/>
      <c r="DJ74" s="756"/>
      <c r="DK74" s="757"/>
      <c r="DL74" s="755"/>
      <c r="DM74" s="756"/>
      <c r="DN74" s="756"/>
      <c r="DO74" s="756"/>
      <c r="DP74" s="757"/>
      <c r="DQ74" s="755"/>
      <c r="DR74" s="756"/>
      <c r="DS74" s="756"/>
      <c r="DT74" s="756"/>
      <c r="DU74" s="757"/>
      <c r="DV74" s="752"/>
      <c r="DW74" s="753"/>
      <c r="DX74" s="753"/>
      <c r="DY74" s="753"/>
      <c r="DZ74" s="758"/>
      <c r="EA74" s="48"/>
    </row>
    <row r="75" spans="1:131" ht="26.25" customHeight="1" x14ac:dyDescent="0.15">
      <c r="A75" s="52">
        <v>8</v>
      </c>
      <c r="B75" s="695" t="s">
        <v>228</v>
      </c>
      <c r="C75" s="696"/>
      <c r="D75" s="696"/>
      <c r="E75" s="696"/>
      <c r="F75" s="696"/>
      <c r="G75" s="696"/>
      <c r="H75" s="696"/>
      <c r="I75" s="696"/>
      <c r="J75" s="696"/>
      <c r="K75" s="696"/>
      <c r="L75" s="696"/>
      <c r="M75" s="696"/>
      <c r="N75" s="696"/>
      <c r="O75" s="696"/>
      <c r="P75" s="697"/>
      <c r="Q75" s="707">
        <v>449</v>
      </c>
      <c r="R75" s="702"/>
      <c r="S75" s="702"/>
      <c r="T75" s="702"/>
      <c r="U75" s="704"/>
      <c r="V75" s="700">
        <v>3294</v>
      </c>
      <c r="W75" s="702"/>
      <c r="X75" s="702"/>
      <c r="Y75" s="702"/>
      <c r="Z75" s="704"/>
      <c r="AA75" s="700">
        <v>29</v>
      </c>
      <c r="AB75" s="702"/>
      <c r="AC75" s="702"/>
      <c r="AD75" s="702"/>
      <c r="AE75" s="704"/>
      <c r="AF75" s="700">
        <v>29</v>
      </c>
      <c r="AG75" s="702"/>
      <c r="AH75" s="702"/>
      <c r="AI75" s="702"/>
      <c r="AJ75" s="704"/>
      <c r="AK75" s="700">
        <v>149</v>
      </c>
      <c r="AL75" s="702"/>
      <c r="AM75" s="702"/>
      <c r="AN75" s="702"/>
      <c r="AO75" s="704"/>
      <c r="AP75" s="699" t="s">
        <v>500</v>
      </c>
      <c r="AQ75" s="699"/>
      <c r="AR75" s="699"/>
      <c r="AS75" s="699"/>
      <c r="AT75" s="699"/>
      <c r="AU75" s="699" t="s">
        <v>500</v>
      </c>
      <c r="AV75" s="699"/>
      <c r="AW75" s="699"/>
      <c r="AX75" s="699"/>
      <c r="AY75" s="699"/>
      <c r="AZ75" s="705"/>
      <c r="BA75" s="705"/>
      <c r="BB75" s="705"/>
      <c r="BC75" s="705"/>
      <c r="BD75" s="706"/>
      <c r="BE75" s="55"/>
      <c r="BF75" s="55"/>
      <c r="BG75" s="55"/>
      <c r="BH75" s="55"/>
      <c r="BI75" s="55"/>
      <c r="BJ75" s="55"/>
      <c r="BK75" s="55"/>
      <c r="BL75" s="55"/>
      <c r="BM75" s="55"/>
      <c r="BN75" s="55"/>
      <c r="BO75" s="55"/>
      <c r="BP75" s="55"/>
      <c r="BQ75" s="52">
        <v>69</v>
      </c>
      <c r="BR75" s="73"/>
      <c r="BS75" s="752"/>
      <c r="BT75" s="753"/>
      <c r="BU75" s="753"/>
      <c r="BV75" s="753"/>
      <c r="BW75" s="753"/>
      <c r="BX75" s="753"/>
      <c r="BY75" s="753"/>
      <c r="BZ75" s="753"/>
      <c r="CA75" s="753"/>
      <c r="CB75" s="753"/>
      <c r="CC75" s="753"/>
      <c r="CD75" s="753"/>
      <c r="CE75" s="753"/>
      <c r="CF75" s="753"/>
      <c r="CG75" s="754"/>
      <c r="CH75" s="755"/>
      <c r="CI75" s="756"/>
      <c r="CJ75" s="756"/>
      <c r="CK75" s="756"/>
      <c r="CL75" s="757"/>
      <c r="CM75" s="755"/>
      <c r="CN75" s="756"/>
      <c r="CO75" s="756"/>
      <c r="CP75" s="756"/>
      <c r="CQ75" s="757"/>
      <c r="CR75" s="755"/>
      <c r="CS75" s="756"/>
      <c r="CT75" s="756"/>
      <c r="CU75" s="756"/>
      <c r="CV75" s="757"/>
      <c r="CW75" s="755"/>
      <c r="CX75" s="756"/>
      <c r="CY75" s="756"/>
      <c r="CZ75" s="756"/>
      <c r="DA75" s="757"/>
      <c r="DB75" s="755"/>
      <c r="DC75" s="756"/>
      <c r="DD75" s="756"/>
      <c r="DE75" s="756"/>
      <c r="DF75" s="757"/>
      <c r="DG75" s="755"/>
      <c r="DH75" s="756"/>
      <c r="DI75" s="756"/>
      <c r="DJ75" s="756"/>
      <c r="DK75" s="757"/>
      <c r="DL75" s="755"/>
      <c r="DM75" s="756"/>
      <c r="DN75" s="756"/>
      <c r="DO75" s="756"/>
      <c r="DP75" s="757"/>
      <c r="DQ75" s="755"/>
      <c r="DR75" s="756"/>
      <c r="DS75" s="756"/>
      <c r="DT75" s="756"/>
      <c r="DU75" s="757"/>
      <c r="DV75" s="752"/>
      <c r="DW75" s="753"/>
      <c r="DX75" s="753"/>
      <c r="DY75" s="753"/>
      <c r="DZ75" s="758"/>
      <c r="EA75" s="48"/>
    </row>
    <row r="76" spans="1:131" ht="26.25" customHeight="1" x14ac:dyDescent="0.15">
      <c r="A76" s="52">
        <v>9</v>
      </c>
      <c r="B76" s="695"/>
      <c r="C76" s="696"/>
      <c r="D76" s="696"/>
      <c r="E76" s="696"/>
      <c r="F76" s="696"/>
      <c r="G76" s="696"/>
      <c r="H76" s="696"/>
      <c r="I76" s="696"/>
      <c r="J76" s="696"/>
      <c r="K76" s="696"/>
      <c r="L76" s="696"/>
      <c r="M76" s="696"/>
      <c r="N76" s="696"/>
      <c r="O76" s="696"/>
      <c r="P76" s="697"/>
      <c r="Q76" s="707"/>
      <c r="R76" s="702"/>
      <c r="S76" s="702"/>
      <c r="T76" s="702"/>
      <c r="U76" s="704"/>
      <c r="V76" s="700"/>
      <c r="W76" s="702"/>
      <c r="X76" s="702"/>
      <c r="Y76" s="702"/>
      <c r="Z76" s="704"/>
      <c r="AA76" s="700"/>
      <c r="AB76" s="702"/>
      <c r="AC76" s="702"/>
      <c r="AD76" s="702"/>
      <c r="AE76" s="704"/>
      <c r="AF76" s="700"/>
      <c r="AG76" s="702"/>
      <c r="AH76" s="702"/>
      <c r="AI76" s="702"/>
      <c r="AJ76" s="704"/>
      <c r="AK76" s="700"/>
      <c r="AL76" s="702"/>
      <c r="AM76" s="702"/>
      <c r="AN76" s="702"/>
      <c r="AO76" s="704"/>
      <c r="AP76" s="700"/>
      <c r="AQ76" s="702"/>
      <c r="AR76" s="702"/>
      <c r="AS76" s="702"/>
      <c r="AT76" s="704"/>
      <c r="AU76" s="700"/>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2"/>
      <c r="BT76" s="753"/>
      <c r="BU76" s="753"/>
      <c r="BV76" s="753"/>
      <c r="BW76" s="753"/>
      <c r="BX76" s="753"/>
      <c r="BY76" s="753"/>
      <c r="BZ76" s="753"/>
      <c r="CA76" s="753"/>
      <c r="CB76" s="753"/>
      <c r="CC76" s="753"/>
      <c r="CD76" s="753"/>
      <c r="CE76" s="753"/>
      <c r="CF76" s="753"/>
      <c r="CG76" s="754"/>
      <c r="CH76" s="755"/>
      <c r="CI76" s="756"/>
      <c r="CJ76" s="756"/>
      <c r="CK76" s="756"/>
      <c r="CL76" s="757"/>
      <c r="CM76" s="755"/>
      <c r="CN76" s="756"/>
      <c r="CO76" s="756"/>
      <c r="CP76" s="756"/>
      <c r="CQ76" s="757"/>
      <c r="CR76" s="755"/>
      <c r="CS76" s="756"/>
      <c r="CT76" s="756"/>
      <c r="CU76" s="756"/>
      <c r="CV76" s="757"/>
      <c r="CW76" s="755"/>
      <c r="CX76" s="756"/>
      <c r="CY76" s="756"/>
      <c r="CZ76" s="756"/>
      <c r="DA76" s="757"/>
      <c r="DB76" s="755"/>
      <c r="DC76" s="756"/>
      <c r="DD76" s="756"/>
      <c r="DE76" s="756"/>
      <c r="DF76" s="757"/>
      <c r="DG76" s="755"/>
      <c r="DH76" s="756"/>
      <c r="DI76" s="756"/>
      <c r="DJ76" s="756"/>
      <c r="DK76" s="757"/>
      <c r="DL76" s="755"/>
      <c r="DM76" s="756"/>
      <c r="DN76" s="756"/>
      <c r="DO76" s="756"/>
      <c r="DP76" s="757"/>
      <c r="DQ76" s="755"/>
      <c r="DR76" s="756"/>
      <c r="DS76" s="756"/>
      <c r="DT76" s="756"/>
      <c r="DU76" s="757"/>
      <c r="DV76" s="752"/>
      <c r="DW76" s="753"/>
      <c r="DX76" s="753"/>
      <c r="DY76" s="753"/>
      <c r="DZ76" s="758"/>
      <c r="EA76" s="48"/>
    </row>
    <row r="77" spans="1:131" ht="26.25" customHeight="1" x14ac:dyDescent="0.15">
      <c r="A77" s="52">
        <v>10</v>
      </c>
      <c r="B77" s="695"/>
      <c r="C77" s="696"/>
      <c r="D77" s="696"/>
      <c r="E77" s="696"/>
      <c r="F77" s="696"/>
      <c r="G77" s="696"/>
      <c r="H77" s="696"/>
      <c r="I77" s="696"/>
      <c r="J77" s="696"/>
      <c r="K77" s="696"/>
      <c r="L77" s="696"/>
      <c r="M77" s="696"/>
      <c r="N77" s="696"/>
      <c r="O77" s="696"/>
      <c r="P77" s="697"/>
      <c r="Q77" s="707"/>
      <c r="R77" s="702"/>
      <c r="S77" s="702"/>
      <c r="T77" s="702"/>
      <c r="U77" s="704"/>
      <c r="V77" s="700"/>
      <c r="W77" s="702"/>
      <c r="X77" s="702"/>
      <c r="Y77" s="702"/>
      <c r="Z77" s="704"/>
      <c r="AA77" s="700"/>
      <c r="AB77" s="702"/>
      <c r="AC77" s="702"/>
      <c r="AD77" s="702"/>
      <c r="AE77" s="704"/>
      <c r="AF77" s="700"/>
      <c r="AG77" s="702"/>
      <c r="AH77" s="702"/>
      <c r="AI77" s="702"/>
      <c r="AJ77" s="704"/>
      <c r="AK77" s="700"/>
      <c r="AL77" s="702"/>
      <c r="AM77" s="702"/>
      <c r="AN77" s="702"/>
      <c r="AO77" s="704"/>
      <c r="AP77" s="700"/>
      <c r="AQ77" s="702"/>
      <c r="AR77" s="702"/>
      <c r="AS77" s="702"/>
      <c r="AT77" s="704"/>
      <c r="AU77" s="700"/>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2"/>
      <c r="BT77" s="753"/>
      <c r="BU77" s="753"/>
      <c r="BV77" s="753"/>
      <c r="BW77" s="753"/>
      <c r="BX77" s="753"/>
      <c r="BY77" s="753"/>
      <c r="BZ77" s="753"/>
      <c r="CA77" s="753"/>
      <c r="CB77" s="753"/>
      <c r="CC77" s="753"/>
      <c r="CD77" s="753"/>
      <c r="CE77" s="753"/>
      <c r="CF77" s="753"/>
      <c r="CG77" s="754"/>
      <c r="CH77" s="755"/>
      <c r="CI77" s="756"/>
      <c r="CJ77" s="756"/>
      <c r="CK77" s="756"/>
      <c r="CL77" s="757"/>
      <c r="CM77" s="755"/>
      <c r="CN77" s="756"/>
      <c r="CO77" s="756"/>
      <c r="CP77" s="756"/>
      <c r="CQ77" s="757"/>
      <c r="CR77" s="755"/>
      <c r="CS77" s="756"/>
      <c r="CT77" s="756"/>
      <c r="CU77" s="756"/>
      <c r="CV77" s="757"/>
      <c r="CW77" s="755"/>
      <c r="CX77" s="756"/>
      <c r="CY77" s="756"/>
      <c r="CZ77" s="756"/>
      <c r="DA77" s="757"/>
      <c r="DB77" s="755"/>
      <c r="DC77" s="756"/>
      <c r="DD77" s="756"/>
      <c r="DE77" s="756"/>
      <c r="DF77" s="757"/>
      <c r="DG77" s="755"/>
      <c r="DH77" s="756"/>
      <c r="DI77" s="756"/>
      <c r="DJ77" s="756"/>
      <c r="DK77" s="757"/>
      <c r="DL77" s="755"/>
      <c r="DM77" s="756"/>
      <c r="DN77" s="756"/>
      <c r="DO77" s="756"/>
      <c r="DP77" s="757"/>
      <c r="DQ77" s="755"/>
      <c r="DR77" s="756"/>
      <c r="DS77" s="756"/>
      <c r="DT77" s="756"/>
      <c r="DU77" s="757"/>
      <c r="DV77" s="752"/>
      <c r="DW77" s="753"/>
      <c r="DX77" s="753"/>
      <c r="DY77" s="753"/>
      <c r="DZ77" s="758"/>
      <c r="EA77" s="48"/>
    </row>
    <row r="78" spans="1:131" ht="26.25" customHeight="1" x14ac:dyDescent="0.15">
      <c r="A78" s="52">
        <v>11</v>
      </c>
      <c r="B78" s="695"/>
      <c r="C78" s="696"/>
      <c r="D78" s="696"/>
      <c r="E78" s="696"/>
      <c r="F78" s="696"/>
      <c r="G78" s="696"/>
      <c r="H78" s="696"/>
      <c r="I78" s="696"/>
      <c r="J78" s="696"/>
      <c r="K78" s="696"/>
      <c r="L78" s="696"/>
      <c r="M78" s="696"/>
      <c r="N78" s="696"/>
      <c r="O78" s="696"/>
      <c r="P78" s="697"/>
      <c r="Q78" s="698"/>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699"/>
      <c r="AR78" s="699"/>
      <c r="AS78" s="699"/>
      <c r="AT78" s="699"/>
      <c r="AU78" s="699"/>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2"/>
      <c r="BT78" s="753"/>
      <c r="BU78" s="753"/>
      <c r="BV78" s="753"/>
      <c r="BW78" s="753"/>
      <c r="BX78" s="753"/>
      <c r="BY78" s="753"/>
      <c r="BZ78" s="753"/>
      <c r="CA78" s="753"/>
      <c r="CB78" s="753"/>
      <c r="CC78" s="753"/>
      <c r="CD78" s="753"/>
      <c r="CE78" s="753"/>
      <c r="CF78" s="753"/>
      <c r="CG78" s="754"/>
      <c r="CH78" s="755"/>
      <c r="CI78" s="756"/>
      <c r="CJ78" s="756"/>
      <c r="CK78" s="756"/>
      <c r="CL78" s="757"/>
      <c r="CM78" s="755"/>
      <c r="CN78" s="756"/>
      <c r="CO78" s="756"/>
      <c r="CP78" s="756"/>
      <c r="CQ78" s="757"/>
      <c r="CR78" s="755"/>
      <c r="CS78" s="756"/>
      <c r="CT78" s="756"/>
      <c r="CU78" s="756"/>
      <c r="CV78" s="757"/>
      <c r="CW78" s="755"/>
      <c r="CX78" s="756"/>
      <c r="CY78" s="756"/>
      <c r="CZ78" s="756"/>
      <c r="DA78" s="757"/>
      <c r="DB78" s="755"/>
      <c r="DC78" s="756"/>
      <c r="DD78" s="756"/>
      <c r="DE78" s="756"/>
      <c r="DF78" s="757"/>
      <c r="DG78" s="755"/>
      <c r="DH78" s="756"/>
      <c r="DI78" s="756"/>
      <c r="DJ78" s="756"/>
      <c r="DK78" s="757"/>
      <c r="DL78" s="755"/>
      <c r="DM78" s="756"/>
      <c r="DN78" s="756"/>
      <c r="DO78" s="756"/>
      <c r="DP78" s="757"/>
      <c r="DQ78" s="755"/>
      <c r="DR78" s="756"/>
      <c r="DS78" s="756"/>
      <c r="DT78" s="756"/>
      <c r="DU78" s="757"/>
      <c r="DV78" s="752"/>
      <c r="DW78" s="753"/>
      <c r="DX78" s="753"/>
      <c r="DY78" s="753"/>
      <c r="DZ78" s="758"/>
      <c r="EA78" s="48"/>
    </row>
    <row r="79" spans="1:131" ht="26.25" customHeight="1" x14ac:dyDescent="0.15">
      <c r="A79" s="52">
        <v>12</v>
      </c>
      <c r="B79" s="695"/>
      <c r="C79" s="696"/>
      <c r="D79" s="696"/>
      <c r="E79" s="696"/>
      <c r="F79" s="696"/>
      <c r="G79" s="696"/>
      <c r="H79" s="696"/>
      <c r="I79" s="696"/>
      <c r="J79" s="696"/>
      <c r="K79" s="696"/>
      <c r="L79" s="696"/>
      <c r="M79" s="696"/>
      <c r="N79" s="696"/>
      <c r="O79" s="696"/>
      <c r="P79" s="697"/>
      <c r="Q79" s="698"/>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2"/>
      <c r="BT79" s="753"/>
      <c r="BU79" s="753"/>
      <c r="BV79" s="753"/>
      <c r="BW79" s="753"/>
      <c r="BX79" s="753"/>
      <c r="BY79" s="753"/>
      <c r="BZ79" s="753"/>
      <c r="CA79" s="753"/>
      <c r="CB79" s="753"/>
      <c r="CC79" s="753"/>
      <c r="CD79" s="753"/>
      <c r="CE79" s="753"/>
      <c r="CF79" s="753"/>
      <c r="CG79" s="754"/>
      <c r="CH79" s="755"/>
      <c r="CI79" s="756"/>
      <c r="CJ79" s="756"/>
      <c r="CK79" s="756"/>
      <c r="CL79" s="757"/>
      <c r="CM79" s="755"/>
      <c r="CN79" s="756"/>
      <c r="CO79" s="756"/>
      <c r="CP79" s="756"/>
      <c r="CQ79" s="757"/>
      <c r="CR79" s="755"/>
      <c r="CS79" s="756"/>
      <c r="CT79" s="756"/>
      <c r="CU79" s="756"/>
      <c r="CV79" s="757"/>
      <c r="CW79" s="755"/>
      <c r="CX79" s="756"/>
      <c r="CY79" s="756"/>
      <c r="CZ79" s="756"/>
      <c r="DA79" s="757"/>
      <c r="DB79" s="755"/>
      <c r="DC79" s="756"/>
      <c r="DD79" s="756"/>
      <c r="DE79" s="756"/>
      <c r="DF79" s="757"/>
      <c r="DG79" s="755"/>
      <c r="DH79" s="756"/>
      <c r="DI79" s="756"/>
      <c r="DJ79" s="756"/>
      <c r="DK79" s="757"/>
      <c r="DL79" s="755"/>
      <c r="DM79" s="756"/>
      <c r="DN79" s="756"/>
      <c r="DO79" s="756"/>
      <c r="DP79" s="757"/>
      <c r="DQ79" s="755"/>
      <c r="DR79" s="756"/>
      <c r="DS79" s="756"/>
      <c r="DT79" s="756"/>
      <c r="DU79" s="757"/>
      <c r="DV79" s="752"/>
      <c r="DW79" s="753"/>
      <c r="DX79" s="753"/>
      <c r="DY79" s="753"/>
      <c r="DZ79" s="758"/>
      <c r="EA79" s="48"/>
    </row>
    <row r="80" spans="1:131" ht="26.25" customHeight="1" x14ac:dyDescent="0.15">
      <c r="A80" s="52">
        <v>13</v>
      </c>
      <c r="B80" s="695"/>
      <c r="C80" s="696"/>
      <c r="D80" s="696"/>
      <c r="E80" s="696"/>
      <c r="F80" s="696"/>
      <c r="G80" s="696"/>
      <c r="H80" s="696"/>
      <c r="I80" s="696"/>
      <c r="J80" s="696"/>
      <c r="K80" s="696"/>
      <c r="L80" s="696"/>
      <c r="M80" s="696"/>
      <c r="N80" s="696"/>
      <c r="O80" s="696"/>
      <c r="P80" s="697"/>
      <c r="Q80" s="698"/>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2"/>
      <c r="BT80" s="753"/>
      <c r="BU80" s="753"/>
      <c r="BV80" s="753"/>
      <c r="BW80" s="753"/>
      <c r="BX80" s="753"/>
      <c r="BY80" s="753"/>
      <c r="BZ80" s="753"/>
      <c r="CA80" s="753"/>
      <c r="CB80" s="753"/>
      <c r="CC80" s="753"/>
      <c r="CD80" s="753"/>
      <c r="CE80" s="753"/>
      <c r="CF80" s="753"/>
      <c r="CG80" s="754"/>
      <c r="CH80" s="755"/>
      <c r="CI80" s="756"/>
      <c r="CJ80" s="756"/>
      <c r="CK80" s="756"/>
      <c r="CL80" s="757"/>
      <c r="CM80" s="755"/>
      <c r="CN80" s="756"/>
      <c r="CO80" s="756"/>
      <c r="CP80" s="756"/>
      <c r="CQ80" s="757"/>
      <c r="CR80" s="755"/>
      <c r="CS80" s="756"/>
      <c r="CT80" s="756"/>
      <c r="CU80" s="756"/>
      <c r="CV80" s="757"/>
      <c r="CW80" s="755"/>
      <c r="CX80" s="756"/>
      <c r="CY80" s="756"/>
      <c r="CZ80" s="756"/>
      <c r="DA80" s="757"/>
      <c r="DB80" s="755"/>
      <c r="DC80" s="756"/>
      <c r="DD80" s="756"/>
      <c r="DE80" s="756"/>
      <c r="DF80" s="757"/>
      <c r="DG80" s="755"/>
      <c r="DH80" s="756"/>
      <c r="DI80" s="756"/>
      <c r="DJ80" s="756"/>
      <c r="DK80" s="757"/>
      <c r="DL80" s="755"/>
      <c r="DM80" s="756"/>
      <c r="DN80" s="756"/>
      <c r="DO80" s="756"/>
      <c r="DP80" s="757"/>
      <c r="DQ80" s="755"/>
      <c r="DR80" s="756"/>
      <c r="DS80" s="756"/>
      <c r="DT80" s="756"/>
      <c r="DU80" s="757"/>
      <c r="DV80" s="752"/>
      <c r="DW80" s="753"/>
      <c r="DX80" s="753"/>
      <c r="DY80" s="753"/>
      <c r="DZ80" s="758"/>
      <c r="EA80" s="48"/>
    </row>
    <row r="81" spans="1:131" ht="26.25" customHeight="1" x14ac:dyDescent="0.15">
      <c r="A81" s="52">
        <v>14</v>
      </c>
      <c r="B81" s="695"/>
      <c r="C81" s="696"/>
      <c r="D81" s="696"/>
      <c r="E81" s="696"/>
      <c r="F81" s="696"/>
      <c r="G81" s="696"/>
      <c r="H81" s="696"/>
      <c r="I81" s="696"/>
      <c r="J81" s="696"/>
      <c r="K81" s="696"/>
      <c r="L81" s="696"/>
      <c r="M81" s="696"/>
      <c r="N81" s="696"/>
      <c r="O81" s="696"/>
      <c r="P81" s="697"/>
      <c r="Q81" s="698"/>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2"/>
      <c r="BT81" s="753"/>
      <c r="BU81" s="753"/>
      <c r="BV81" s="753"/>
      <c r="BW81" s="753"/>
      <c r="BX81" s="753"/>
      <c r="BY81" s="753"/>
      <c r="BZ81" s="753"/>
      <c r="CA81" s="753"/>
      <c r="CB81" s="753"/>
      <c r="CC81" s="753"/>
      <c r="CD81" s="753"/>
      <c r="CE81" s="753"/>
      <c r="CF81" s="753"/>
      <c r="CG81" s="754"/>
      <c r="CH81" s="755"/>
      <c r="CI81" s="756"/>
      <c r="CJ81" s="756"/>
      <c r="CK81" s="756"/>
      <c r="CL81" s="757"/>
      <c r="CM81" s="755"/>
      <c r="CN81" s="756"/>
      <c r="CO81" s="756"/>
      <c r="CP81" s="756"/>
      <c r="CQ81" s="757"/>
      <c r="CR81" s="755"/>
      <c r="CS81" s="756"/>
      <c r="CT81" s="756"/>
      <c r="CU81" s="756"/>
      <c r="CV81" s="757"/>
      <c r="CW81" s="755"/>
      <c r="CX81" s="756"/>
      <c r="CY81" s="756"/>
      <c r="CZ81" s="756"/>
      <c r="DA81" s="757"/>
      <c r="DB81" s="755"/>
      <c r="DC81" s="756"/>
      <c r="DD81" s="756"/>
      <c r="DE81" s="756"/>
      <c r="DF81" s="757"/>
      <c r="DG81" s="755"/>
      <c r="DH81" s="756"/>
      <c r="DI81" s="756"/>
      <c r="DJ81" s="756"/>
      <c r="DK81" s="757"/>
      <c r="DL81" s="755"/>
      <c r="DM81" s="756"/>
      <c r="DN81" s="756"/>
      <c r="DO81" s="756"/>
      <c r="DP81" s="757"/>
      <c r="DQ81" s="755"/>
      <c r="DR81" s="756"/>
      <c r="DS81" s="756"/>
      <c r="DT81" s="756"/>
      <c r="DU81" s="757"/>
      <c r="DV81" s="752"/>
      <c r="DW81" s="753"/>
      <c r="DX81" s="753"/>
      <c r="DY81" s="753"/>
      <c r="DZ81" s="758"/>
      <c r="EA81" s="48"/>
    </row>
    <row r="82" spans="1:131" ht="26.25" customHeight="1" x14ac:dyDescent="0.15">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2"/>
      <c r="BT82" s="753"/>
      <c r="BU82" s="753"/>
      <c r="BV82" s="753"/>
      <c r="BW82" s="753"/>
      <c r="BX82" s="753"/>
      <c r="BY82" s="753"/>
      <c r="BZ82" s="753"/>
      <c r="CA82" s="753"/>
      <c r="CB82" s="753"/>
      <c r="CC82" s="753"/>
      <c r="CD82" s="753"/>
      <c r="CE82" s="753"/>
      <c r="CF82" s="753"/>
      <c r="CG82" s="754"/>
      <c r="CH82" s="755"/>
      <c r="CI82" s="756"/>
      <c r="CJ82" s="756"/>
      <c r="CK82" s="756"/>
      <c r="CL82" s="757"/>
      <c r="CM82" s="755"/>
      <c r="CN82" s="756"/>
      <c r="CO82" s="756"/>
      <c r="CP82" s="756"/>
      <c r="CQ82" s="757"/>
      <c r="CR82" s="755"/>
      <c r="CS82" s="756"/>
      <c r="CT82" s="756"/>
      <c r="CU82" s="756"/>
      <c r="CV82" s="757"/>
      <c r="CW82" s="755"/>
      <c r="CX82" s="756"/>
      <c r="CY82" s="756"/>
      <c r="CZ82" s="756"/>
      <c r="DA82" s="757"/>
      <c r="DB82" s="755"/>
      <c r="DC82" s="756"/>
      <c r="DD82" s="756"/>
      <c r="DE82" s="756"/>
      <c r="DF82" s="757"/>
      <c r="DG82" s="755"/>
      <c r="DH82" s="756"/>
      <c r="DI82" s="756"/>
      <c r="DJ82" s="756"/>
      <c r="DK82" s="757"/>
      <c r="DL82" s="755"/>
      <c r="DM82" s="756"/>
      <c r="DN82" s="756"/>
      <c r="DO82" s="756"/>
      <c r="DP82" s="757"/>
      <c r="DQ82" s="755"/>
      <c r="DR82" s="756"/>
      <c r="DS82" s="756"/>
      <c r="DT82" s="756"/>
      <c r="DU82" s="757"/>
      <c r="DV82" s="752"/>
      <c r="DW82" s="753"/>
      <c r="DX82" s="753"/>
      <c r="DY82" s="753"/>
      <c r="DZ82" s="758"/>
      <c r="EA82" s="48"/>
    </row>
    <row r="83" spans="1:131" ht="26.25" customHeight="1" x14ac:dyDescent="0.15">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2"/>
      <c r="BT83" s="753"/>
      <c r="BU83" s="753"/>
      <c r="BV83" s="753"/>
      <c r="BW83" s="753"/>
      <c r="BX83" s="753"/>
      <c r="BY83" s="753"/>
      <c r="BZ83" s="753"/>
      <c r="CA83" s="753"/>
      <c r="CB83" s="753"/>
      <c r="CC83" s="753"/>
      <c r="CD83" s="753"/>
      <c r="CE83" s="753"/>
      <c r="CF83" s="753"/>
      <c r="CG83" s="754"/>
      <c r="CH83" s="755"/>
      <c r="CI83" s="756"/>
      <c r="CJ83" s="756"/>
      <c r="CK83" s="756"/>
      <c r="CL83" s="757"/>
      <c r="CM83" s="755"/>
      <c r="CN83" s="756"/>
      <c r="CO83" s="756"/>
      <c r="CP83" s="756"/>
      <c r="CQ83" s="757"/>
      <c r="CR83" s="755"/>
      <c r="CS83" s="756"/>
      <c r="CT83" s="756"/>
      <c r="CU83" s="756"/>
      <c r="CV83" s="757"/>
      <c r="CW83" s="755"/>
      <c r="CX83" s="756"/>
      <c r="CY83" s="756"/>
      <c r="CZ83" s="756"/>
      <c r="DA83" s="757"/>
      <c r="DB83" s="755"/>
      <c r="DC83" s="756"/>
      <c r="DD83" s="756"/>
      <c r="DE83" s="756"/>
      <c r="DF83" s="757"/>
      <c r="DG83" s="755"/>
      <c r="DH83" s="756"/>
      <c r="DI83" s="756"/>
      <c r="DJ83" s="756"/>
      <c r="DK83" s="757"/>
      <c r="DL83" s="755"/>
      <c r="DM83" s="756"/>
      <c r="DN83" s="756"/>
      <c r="DO83" s="756"/>
      <c r="DP83" s="757"/>
      <c r="DQ83" s="755"/>
      <c r="DR83" s="756"/>
      <c r="DS83" s="756"/>
      <c r="DT83" s="756"/>
      <c r="DU83" s="757"/>
      <c r="DV83" s="752"/>
      <c r="DW83" s="753"/>
      <c r="DX83" s="753"/>
      <c r="DY83" s="753"/>
      <c r="DZ83" s="758"/>
      <c r="EA83" s="48"/>
    </row>
    <row r="84" spans="1:131" ht="26.25" customHeight="1" x14ac:dyDescent="0.15">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2"/>
      <c r="BT84" s="753"/>
      <c r="BU84" s="753"/>
      <c r="BV84" s="753"/>
      <c r="BW84" s="753"/>
      <c r="BX84" s="753"/>
      <c r="BY84" s="753"/>
      <c r="BZ84" s="753"/>
      <c r="CA84" s="753"/>
      <c r="CB84" s="753"/>
      <c r="CC84" s="753"/>
      <c r="CD84" s="753"/>
      <c r="CE84" s="753"/>
      <c r="CF84" s="753"/>
      <c r="CG84" s="754"/>
      <c r="CH84" s="755"/>
      <c r="CI84" s="756"/>
      <c r="CJ84" s="756"/>
      <c r="CK84" s="756"/>
      <c r="CL84" s="757"/>
      <c r="CM84" s="755"/>
      <c r="CN84" s="756"/>
      <c r="CO84" s="756"/>
      <c r="CP84" s="756"/>
      <c r="CQ84" s="757"/>
      <c r="CR84" s="755"/>
      <c r="CS84" s="756"/>
      <c r="CT84" s="756"/>
      <c r="CU84" s="756"/>
      <c r="CV84" s="757"/>
      <c r="CW84" s="755"/>
      <c r="CX84" s="756"/>
      <c r="CY84" s="756"/>
      <c r="CZ84" s="756"/>
      <c r="DA84" s="757"/>
      <c r="DB84" s="755"/>
      <c r="DC84" s="756"/>
      <c r="DD84" s="756"/>
      <c r="DE84" s="756"/>
      <c r="DF84" s="757"/>
      <c r="DG84" s="755"/>
      <c r="DH84" s="756"/>
      <c r="DI84" s="756"/>
      <c r="DJ84" s="756"/>
      <c r="DK84" s="757"/>
      <c r="DL84" s="755"/>
      <c r="DM84" s="756"/>
      <c r="DN84" s="756"/>
      <c r="DO84" s="756"/>
      <c r="DP84" s="757"/>
      <c r="DQ84" s="755"/>
      <c r="DR84" s="756"/>
      <c r="DS84" s="756"/>
      <c r="DT84" s="756"/>
      <c r="DU84" s="757"/>
      <c r="DV84" s="752"/>
      <c r="DW84" s="753"/>
      <c r="DX84" s="753"/>
      <c r="DY84" s="753"/>
      <c r="DZ84" s="758"/>
      <c r="EA84" s="48"/>
    </row>
    <row r="85" spans="1:131" ht="26.25" customHeight="1" x14ac:dyDescent="0.15">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2"/>
      <c r="BT85" s="753"/>
      <c r="BU85" s="753"/>
      <c r="BV85" s="753"/>
      <c r="BW85" s="753"/>
      <c r="BX85" s="753"/>
      <c r="BY85" s="753"/>
      <c r="BZ85" s="753"/>
      <c r="CA85" s="753"/>
      <c r="CB85" s="753"/>
      <c r="CC85" s="753"/>
      <c r="CD85" s="753"/>
      <c r="CE85" s="753"/>
      <c r="CF85" s="753"/>
      <c r="CG85" s="754"/>
      <c r="CH85" s="755"/>
      <c r="CI85" s="756"/>
      <c r="CJ85" s="756"/>
      <c r="CK85" s="756"/>
      <c r="CL85" s="757"/>
      <c r="CM85" s="755"/>
      <c r="CN85" s="756"/>
      <c r="CO85" s="756"/>
      <c r="CP85" s="756"/>
      <c r="CQ85" s="757"/>
      <c r="CR85" s="755"/>
      <c r="CS85" s="756"/>
      <c r="CT85" s="756"/>
      <c r="CU85" s="756"/>
      <c r="CV85" s="757"/>
      <c r="CW85" s="755"/>
      <c r="CX85" s="756"/>
      <c r="CY85" s="756"/>
      <c r="CZ85" s="756"/>
      <c r="DA85" s="757"/>
      <c r="DB85" s="755"/>
      <c r="DC85" s="756"/>
      <c r="DD85" s="756"/>
      <c r="DE85" s="756"/>
      <c r="DF85" s="757"/>
      <c r="DG85" s="755"/>
      <c r="DH85" s="756"/>
      <c r="DI85" s="756"/>
      <c r="DJ85" s="756"/>
      <c r="DK85" s="757"/>
      <c r="DL85" s="755"/>
      <c r="DM85" s="756"/>
      <c r="DN85" s="756"/>
      <c r="DO85" s="756"/>
      <c r="DP85" s="757"/>
      <c r="DQ85" s="755"/>
      <c r="DR85" s="756"/>
      <c r="DS85" s="756"/>
      <c r="DT85" s="756"/>
      <c r="DU85" s="757"/>
      <c r="DV85" s="752"/>
      <c r="DW85" s="753"/>
      <c r="DX85" s="753"/>
      <c r="DY85" s="753"/>
      <c r="DZ85" s="758"/>
      <c r="EA85" s="48"/>
    </row>
    <row r="86" spans="1:131" ht="26.25" customHeight="1" x14ac:dyDescent="0.15">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2"/>
      <c r="BT86" s="753"/>
      <c r="BU86" s="753"/>
      <c r="BV86" s="753"/>
      <c r="BW86" s="753"/>
      <c r="BX86" s="753"/>
      <c r="BY86" s="753"/>
      <c r="BZ86" s="753"/>
      <c r="CA86" s="753"/>
      <c r="CB86" s="753"/>
      <c r="CC86" s="753"/>
      <c r="CD86" s="753"/>
      <c r="CE86" s="753"/>
      <c r="CF86" s="753"/>
      <c r="CG86" s="754"/>
      <c r="CH86" s="755"/>
      <c r="CI86" s="756"/>
      <c r="CJ86" s="756"/>
      <c r="CK86" s="756"/>
      <c r="CL86" s="757"/>
      <c r="CM86" s="755"/>
      <c r="CN86" s="756"/>
      <c r="CO86" s="756"/>
      <c r="CP86" s="756"/>
      <c r="CQ86" s="757"/>
      <c r="CR86" s="755"/>
      <c r="CS86" s="756"/>
      <c r="CT86" s="756"/>
      <c r="CU86" s="756"/>
      <c r="CV86" s="757"/>
      <c r="CW86" s="755"/>
      <c r="CX86" s="756"/>
      <c r="CY86" s="756"/>
      <c r="CZ86" s="756"/>
      <c r="DA86" s="757"/>
      <c r="DB86" s="755"/>
      <c r="DC86" s="756"/>
      <c r="DD86" s="756"/>
      <c r="DE86" s="756"/>
      <c r="DF86" s="757"/>
      <c r="DG86" s="755"/>
      <c r="DH86" s="756"/>
      <c r="DI86" s="756"/>
      <c r="DJ86" s="756"/>
      <c r="DK86" s="757"/>
      <c r="DL86" s="755"/>
      <c r="DM86" s="756"/>
      <c r="DN86" s="756"/>
      <c r="DO86" s="756"/>
      <c r="DP86" s="757"/>
      <c r="DQ86" s="755"/>
      <c r="DR86" s="756"/>
      <c r="DS86" s="756"/>
      <c r="DT86" s="756"/>
      <c r="DU86" s="757"/>
      <c r="DV86" s="752"/>
      <c r="DW86" s="753"/>
      <c r="DX86" s="753"/>
      <c r="DY86" s="753"/>
      <c r="DZ86" s="758"/>
      <c r="EA86" s="48"/>
    </row>
    <row r="87" spans="1:131" ht="26.25" customHeight="1" x14ac:dyDescent="0.15">
      <c r="A87" s="57">
        <v>20</v>
      </c>
      <c r="B87" s="759"/>
      <c r="C87" s="760"/>
      <c r="D87" s="760"/>
      <c r="E87" s="760"/>
      <c r="F87" s="760"/>
      <c r="G87" s="760"/>
      <c r="H87" s="760"/>
      <c r="I87" s="760"/>
      <c r="J87" s="760"/>
      <c r="K87" s="760"/>
      <c r="L87" s="760"/>
      <c r="M87" s="760"/>
      <c r="N87" s="760"/>
      <c r="O87" s="760"/>
      <c r="P87" s="761"/>
      <c r="Q87" s="762"/>
      <c r="R87" s="763"/>
      <c r="S87" s="763"/>
      <c r="T87" s="763"/>
      <c r="U87" s="763"/>
      <c r="V87" s="763"/>
      <c r="W87" s="763"/>
      <c r="X87" s="763"/>
      <c r="Y87" s="763"/>
      <c r="Z87" s="763"/>
      <c r="AA87" s="763"/>
      <c r="AB87" s="763"/>
      <c r="AC87" s="763"/>
      <c r="AD87" s="763"/>
      <c r="AE87" s="763"/>
      <c r="AF87" s="763"/>
      <c r="AG87" s="763"/>
      <c r="AH87" s="763"/>
      <c r="AI87" s="763"/>
      <c r="AJ87" s="763"/>
      <c r="AK87" s="763"/>
      <c r="AL87" s="763"/>
      <c r="AM87" s="763"/>
      <c r="AN87" s="763"/>
      <c r="AO87" s="763"/>
      <c r="AP87" s="763"/>
      <c r="AQ87" s="763"/>
      <c r="AR87" s="763"/>
      <c r="AS87" s="763"/>
      <c r="AT87" s="763"/>
      <c r="AU87" s="763"/>
      <c r="AV87" s="763"/>
      <c r="AW87" s="763"/>
      <c r="AX87" s="763"/>
      <c r="AY87" s="763"/>
      <c r="AZ87" s="764"/>
      <c r="BA87" s="764"/>
      <c r="BB87" s="764"/>
      <c r="BC87" s="764"/>
      <c r="BD87" s="765"/>
      <c r="BE87" s="55"/>
      <c r="BF87" s="55"/>
      <c r="BG87" s="55"/>
      <c r="BH87" s="55"/>
      <c r="BI87" s="55"/>
      <c r="BJ87" s="55"/>
      <c r="BK87" s="55"/>
      <c r="BL87" s="55"/>
      <c r="BM87" s="55"/>
      <c r="BN87" s="55"/>
      <c r="BO87" s="55"/>
      <c r="BP87" s="55"/>
      <c r="BQ87" s="52">
        <v>81</v>
      </c>
      <c r="BR87" s="73"/>
      <c r="BS87" s="752"/>
      <c r="BT87" s="753"/>
      <c r="BU87" s="753"/>
      <c r="BV87" s="753"/>
      <c r="BW87" s="753"/>
      <c r="BX87" s="753"/>
      <c r="BY87" s="753"/>
      <c r="BZ87" s="753"/>
      <c r="CA87" s="753"/>
      <c r="CB87" s="753"/>
      <c r="CC87" s="753"/>
      <c r="CD87" s="753"/>
      <c r="CE87" s="753"/>
      <c r="CF87" s="753"/>
      <c r="CG87" s="754"/>
      <c r="CH87" s="755"/>
      <c r="CI87" s="756"/>
      <c r="CJ87" s="756"/>
      <c r="CK87" s="756"/>
      <c r="CL87" s="757"/>
      <c r="CM87" s="755"/>
      <c r="CN87" s="756"/>
      <c r="CO87" s="756"/>
      <c r="CP87" s="756"/>
      <c r="CQ87" s="757"/>
      <c r="CR87" s="755"/>
      <c r="CS87" s="756"/>
      <c r="CT87" s="756"/>
      <c r="CU87" s="756"/>
      <c r="CV87" s="757"/>
      <c r="CW87" s="755"/>
      <c r="CX87" s="756"/>
      <c r="CY87" s="756"/>
      <c r="CZ87" s="756"/>
      <c r="DA87" s="757"/>
      <c r="DB87" s="755"/>
      <c r="DC87" s="756"/>
      <c r="DD87" s="756"/>
      <c r="DE87" s="756"/>
      <c r="DF87" s="757"/>
      <c r="DG87" s="755"/>
      <c r="DH87" s="756"/>
      <c r="DI87" s="756"/>
      <c r="DJ87" s="756"/>
      <c r="DK87" s="757"/>
      <c r="DL87" s="755"/>
      <c r="DM87" s="756"/>
      <c r="DN87" s="756"/>
      <c r="DO87" s="756"/>
      <c r="DP87" s="757"/>
      <c r="DQ87" s="755"/>
      <c r="DR87" s="756"/>
      <c r="DS87" s="756"/>
      <c r="DT87" s="756"/>
      <c r="DU87" s="757"/>
      <c r="DV87" s="752"/>
      <c r="DW87" s="753"/>
      <c r="DX87" s="753"/>
      <c r="DY87" s="753"/>
      <c r="DZ87" s="758"/>
      <c r="EA87" s="48"/>
    </row>
    <row r="88" spans="1:131" ht="26.25" customHeight="1" x14ac:dyDescent="0.15">
      <c r="A88" s="53" t="s">
        <v>257</v>
      </c>
      <c r="B88" s="718" t="s">
        <v>191</v>
      </c>
      <c r="C88" s="719"/>
      <c r="D88" s="719"/>
      <c r="E88" s="719"/>
      <c r="F88" s="719"/>
      <c r="G88" s="719"/>
      <c r="H88" s="719"/>
      <c r="I88" s="719"/>
      <c r="J88" s="719"/>
      <c r="K88" s="719"/>
      <c r="L88" s="719"/>
      <c r="M88" s="719"/>
      <c r="N88" s="719"/>
      <c r="O88" s="719"/>
      <c r="P88" s="720"/>
      <c r="Q88" s="749"/>
      <c r="R88" s="727"/>
      <c r="S88" s="727"/>
      <c r="T88" s="727"/>
      <c r="U88" s="727"/>
      <c r="V88" s="727"/>
      <c r="W88" s="727"/>
      <c r="X88" s="727"/>
      <c r="Y88" s="727"/>
      <c r="Z88" s="727"/>
      <c r="AA88" s="727"/>
      <c r="AB88" s="727"/>
      <c r="AC88" s="727"/>
      <c r="AD88" s="727"/>
      <c r="AE88" s="727"/>
      <c r="AF88" s="722"/>
      <c r="AG88" s="722"/>
      <c r="AH88" s="722"/>
      <c r="AI88" s="722"/>
      <c r="AJ88" s="722"/>
      <c r="AK88" s="727"/>
      <c r="AL88" s="727"/>
      <c r="AM88" s="727"/>
      <c r="AN88" s="727"/>
      <c r="AO88" s="727"/>
      <c r="AP88" s="722"/>
      <c r="AQ88" s="722"/>
      <c r="AR88" s="722"/>
      <c r="AS88" s="722"/>
      <c r="AT88" s="722"/>
      <c r="AU88" s="722"/>
      <c r="AV88" s="722"/>
      <c r="AW88" s="722"/>
      <c r="AX88" s="722"/>
      <c r="AY88" s="722"/>
      <c r="AZ88" s="728"/>
      <c r="BA88" s="728"/>
      <c r="BB88" s="728"/>
      <c r="BC88" s="728"/>
      <c r="BD88" s="729"/>
      <c r="BE88" s="55"/>
      <c r="BF88" s="55"/>
      <c r="BG88" s="55"/>
      <c r="BH88" s="55"/>
      <c r="BI88" s="55"/>
      <c r="BJ88" s="55"/>
      <c r="BK88" s="55"/>
      <c r="BL88" s="55"/>
      <c r="BM88" s="55"/>
      <c r="BN88" s="55"/>
      <c r="BO88" s="55"/>
      <c r="BP88" s="55"/>
      <c r="BQ88" s="52">
        <v>82</v>
      </c>
      <c r="BR88" s="73"/>
      <c r="BS88" s="752"/>
      <c r="BT88" s="753"/>
      <c r="BU88" s="753"/>
      <c r="BV88" s="753"/>
      <c r="BW88" s="753"/>
      <c r="BX88" s="753"/>
      <c r="BY88" s="753"/>
      <c r="BZ88" s="753"/>
      <c r="CA88" s="753"/>
      <c r="CB88" s="753"/>
      <c r="CC88" s="753"/>
      <c r="CD88" s="753"/>
      <c r="CE88" s="753"/>
      <c r="CF88" s="753"/>
      <c r="CG88" s="754"/>
      <c r="CH88" s="755"/>
      <c r="CI88" s="756"/>
      <c r="CJ88" s="756"/>
      <c r="CK88" s="756"/>
      <c r="CL88" s="757"/>
      <c r="CM88" s="755"/>
      <c r="CN88" s="756"/>
      <c r="CO88" s="756"/>
      <c r="CP88" s="756"/>
      <c r="CQ88" s="757"/>
      <c r="CR88" s="755"/>
      <c r="CS88" s="756"/>
      <c r="CT88" s="756"/>
      <c r="CU88" s="756"/>
      <c r="CV88" s="757"/>
      <c r="CW88" s="755"/>
      <c r="CX88" s="756"/>
      <c r="CY88" s="756"/>
      <c r="CZ88" s="756"/>
      <c r="DA88" s="757"/>
      <c r="DB88" s="755"/>
      <c r="DC88" s="756"/>
      <c r="DD88" s="756"/>
      <c r="DE88" s="756"/>
      <c r="DF88" s="757"/>
      <c r="DG88" s="755"/>
      <c r="DH88" s="756"/>
      <c r="DI88" s="756"/>
      <c r="DJ88" s="756"/>
      <c r="DK88" s="757"/>
      <c r="DL88" s="755"/>
      <c r="DM88" s="756"/>
      <c r="DN88" s="756"/>
      <c r="DO88" s="756"/>
      <c r="DP88" s="757"/>
      <c r="DQ88" s="755"/>
      <c r="DR88" s="756"/>
      <c r="DS88" s="756"/>
      <c r="DT88" s="756"/>
      <c r="DU88" s="757"/>
      <c r="DV88" s="752"/>
      <c r="DW88" s="753"/>
      <c r="DX88" s="753"/>
      <c r="DY88" s="753"/>
      <c r="DZ88" s="758"/>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2"/>
      <c r="BT89" s="753"/>
      <c r="BU89" s="753"/>
      <c r="BV89" s="753"/>
      <c r="BW89" s="753"/>
      <c r="BX89" s="753"/>
      <c r="BY89" s="753"/>
      <c r="BZ89" s="753"/>
      <c r="CA89" s="753"/>
      <c r="CB89" s="753"/>
      <c r="CC89" s="753"/>
      <c r="CD89" s="753"/>
      <c r="CE89" s="753"/>
      <c r="CF89" s="753"/>
      <c r="CG89" s="754"/>
      <c r="CH89" s="755"/>
      <c r="CI89" s="756"/>
      <c r="CJ89" s="756"/>
      <c r="CK89" s="756"/>
      <c r="CL89" s="757"/>
      <c r="CM89" s="755"/>
      <c r="CN89" s="756"/>
      <c r="CO89" s="756"/>
      <c r="CP89" s="756"/>
      <c r="CQ89" s="757"/>
      <c r="CR89" s="755"/>
      <c r="CS89" s="756"/>
      <c r="CT89" s="756"/>
      <c r="CU89" s="756"/>
      <c r="CV89" s="757"/>
      <c r="CW89" s="755"/>
      <c r="CX89" s="756"/>
      <c r="CY89" s="756"/>
      <c r="CZ89" s="756"/>
      <c r="DA89" s="757"/>
      <c r="DB89" s="755"/>
      <c r="DC89" s="756"/>
      <c r="DD89" s="756"/>
      <c r="DE89" s="756"/>
      <c r="DF89" s="757"/>
      <c r="DG89" s="755"/>
      <c r="DH89" s="756"/>
      <c r="DI89" s="756"/>
      <c r="DJ89" s="756"/>
      <c r="DK89" s="757"/>
      <c r="DL89" s="755"/>
      <c r="DM89" s="756"/>
      <c r="DN89" s="756"/>
      <c r="DO89" s="756"/>
      <c r="DP89" s="757"/>
      <c r="DQ89" s="755"/>
      <c r="DR89" s="756"/>
      <c r="DS89" s="756"/>
      <c r="DT89" s="756"/>
      <c r="DU89" s="757"/>
      <c r="DV89" s="752"/>
      <c r="DW89" s="753"/>
      <c r="DX89" s="753"/>
      <c r="DY89" s="753"/>
      <c r="DZ89" s="758"/>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2"/>
      <c r="BT90" s="753"/>
      <c r="BU90" s="753"/>
      <c r="BV90" s="753"/>
      <c r="BW90" s="753"/>
      <c r="BX90" s="753"/>
      <c r="BY90" s="753"/>
      <c r="BZ90" s="753"/>
      <c r="CA90" s="753"/>
      <c r="CB90" s="753"/>
      <c r="CC90" s="753"/>
      <c r="CD90" s="753"/>
      <c r="CE90" s="753"/>
      <c r="CF90" s="753"/>
      <c r="CG90" s="754"/>
      <c r="CH90" s="755"/>
      <c r="CI90" s="756"/>
      <c r="CJ90" s="756"/>
      <c r="CK90" s="756"/>
      <c r="CL90" s="757"/>
      <c r="CM90" s="755"/>
      <c r="CN90" s="756"/>
      <c r="CO90" s="756"/>
      <c r="CP90" s="756"/>
      <c r="CQ90" s="757"/>
      <c r="CR90" s="755"/>
      <c r="CS90" s="756"/>
      <c r="CT90" s="756"/>
      <c r="CU90" s="756"/>
      <c r="CV90" s="757"/>
      <c r="CW90" s="755"/>
      <c r="CX90" s="756"/>
      <c r="CY90" s="756"/>
      <c r="CZ90" s="756"/>
      <c r="DA90" s="757"/>
      <c r="DB90" s="755"/>
      <c r="DC90" s="756"/>
      <c r="DD90" s="756"/>
      <c r="DE90" s="756"/>
      <c r="DF90" s="757"/>
      <c r="DG90" s="755"/>
      <c r="DH90" s="756"/>
      <c r="DI90" s="756"/>
      <c r="DJ90" s="756"/>
      <c r="DK90" s="757"/>
      <c r="DL90" s="755"/>
      <c r="DM90" s="756"/>
      <c r="DN90" s="756"/>
      <c r="DO90" s="756"/>
      <c r="DP90" s="757"/>
      <c r="DQ90" s="755"/>
      <c r="DR90" s="756"/>
      <c r="DS90" s="756"/>
      <c r="DT90" s="756"/>
      <c r="DU90" s="757"/>
      <c r="DV90" s="752"/>
      <c r="DW90" s="753"/>
      <c r="DX90" s="753"/>
      <c r="DY90" s="753"/>
      <c r="DZ90" s="758"/>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2"/>
      <c r="BT91" s="753"/>
      <c r="BU91" s="753"/>
      <c r="BV91" s="753"/>
      <c r="BW91" s="753"/>
      <c r="BX91" s="753"/>
      <c r="BY91" s="753"/>
      <c r="BZ91" s="753"/>
      <c r="CA91" s="753"/>
      <c r="CB91" s="753"/>
      <c r="CC91" s="753"/>
      <c r="CD91" s="753"/>
      <c r="CE91" s="753"/>
      <c r="CF91" s="753"/>
      <c r="CG91" s="754"/>
      <c r="CH91" s="755"/>
      <c r="CI91" s="756"/>
      <c r="CJ91" s="756"/>
      <c r="CK91" s="756"/>
      <c r="CL91" s="757"/>
      <c r="CM91" s="755"/>
      <c r="CN91" s="756"/>
      <c r="CO91" s="756"/>
      <c r="CP91" s="756"/>
      <c r="CQ91" s="757"/>
      <c r="CR91" s="755"/>
      <c r="CS91" s="756"/>
      <c r="CT91" s="756"/>
      <c r="CU91" s="756"/>
      <c r="CV91" s="757"/>
      <c r="CW91" s="755"/>
      <c r="CX91" s="756"/>
      <c r="CY91" s="756"/>
      <c r="CZ91" s="756"/>
      <c r="DA91" s="757"/>
      <c r="DB91" s="755"/>
      <c r="DC91" s="756"/>
      <c r="DD91" s="756"/>
      <c r="DE91" s="756"/>
      <c r="DF91" s="757"/>
      <c r="DG91" s="755"/>
      <c r="DH91" s="756"/>
      <c r="DI91" s="756"/>
      <c r="DJ91" s="756"/>
      <c r="DK91" s="757"/>
      <c r="DL91" s="755"/>
      <c r="DM91" s="756"/>
      <c r="DN91" s="756"/>
      <c r="DO91" s="756"/>
      <c r="DP91" s="757"/>
      <c r="DQ91" s="755"/>
      <c r="DR91" s="756"/>
      <c r="DS91" s="756"/>
      <c r="DT91" s="756"/>
      <c r="DU91" s="757"/>
      <c r="DV91" s="752"/>
      <c r="DW91" s="753"/>
      <c r="DX91" s="753"/>
      <c r="DY91" s="753"/>
      <c r="DZ91" s="758"/>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2"/>
      <c r="BT92" s="753"/>
      <c r="BU92" s="753"/>
      <c r="BV92" s="753"/>
      <c r="BW92" s="753"/>
      <c r="BX92" s="753"/>
      <c r="BY92" s="753"/>
      <c r="BZ92" s="753"/>
      <c r="CA92" s="753"/>
      <c r="CB92" s="753"/>
      <c r="CC92" s="753"/>
      <c r="CD92" s="753"/>
      <c r="CE92" s="753"/>
      <c r="CF92" s="753"/>
      <c r="CG92" s="754"/>
      <c r="CH92" s="755"/>
      <c r="CI92" s="756"/>
      <c r="CJ92" s="756"/>
      <c r="CK92" s="756"/>
      <c r="CL92" s="757"/>
      <c r="CM92" s="755"/>
      <c r="CN92" s="756"/>
      <c r="CO92" s="756"/>
      <c r="CP92" s="756"/>
      <c r="CQ92" s="757"/>
      <c r="CR92" s="755"/>
      <c r="CS92" s="756"/>
      <c r="CT92" s="756"/>
      <c r="CU92" s="756"/>
      <c r="CV92" s="757"/>
      <c r="CW92" s="755"/>
      <c r="CX92" s="756"/>
      <c r="CY92" s="756"/>
      <c r="CZ92" s="756"/>
      <c r="DA92" s="757"/>
      <c r="DB92" s="755"/>
      <c r="DC92" s="756"/>
      <c r="DD92" s="756"/>
      <c r="DE92" s="756"/>
      <c r="DF92" s="757"/>
      <c r="DG92" s="755"/>
      <c r="DH92" s="756"/>
      <c r="DI92" s="756"/>
      <c r="DJ92" s="756"/>
      <c r="DK92" s="757"/>
      <c r="DL92" s="755"/>
      <c r="DM92" s="756"/>
      <c r="DN92" s="756"/>
      <c r="DO92" s="756"/>
      <c r="DP92" s="757"/>
      <c r="DQ92" s="755"/>
      <c r="DR92" s="756"/>
      <c r="DS92" s="756"/>
      <c r="DT92" s="756"/>
      <c r="DU92" s="757"/>
      <c r="DV92" s="752"/>
      <c r="DW92" s="753"/>
      <c r="DX92" s="753"/>
      <c r="DY92" s="753"/>
      <c r="DZ92" s="758"/>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2"/>
      <c r="BT93" s="753"/>
      <c r="BU93" s="753"/>
      <c r="BV93" s="753"/>
      <c r="BW93" s="753"/>
      <c r="BX93" s="753"/>
      <c r="BY93" s="753"/>
      <c r="BZ93" s="753"/>
      <c r="CA93" s="753"/>
      <c r="CB93" s="753"/>
      <c r="CC93" s="753"/>
      <c r="CD93" s="753"/>
      <c r="CE93" s="753"/>
      <c r="CF93" s="753"/>
      <c r="CG93" s="754"/>
      <c r="CH93" s="755"/>
      <c r="CI93" s="756"/>
      <c r="CJ93" s="756"/>
      <c r="CK93" s="756"/>
      <c r="CL93" s="757"/>
      <c r="CM93" s="755"/>
      <c r="CN93" s="756"/>
      <c r="CO93" s="756"/>
      <c r="CP93" s="756"/>
      <c r="CQ93" s="757"/>
      <c r="CR93" s="755"/>
      <c r="CS93" s="756"/>
      <c r="CT93" s="756"/>
      <c r="CU93" s="756"/>
      <c r="CV93" s="757"/>
      <c r="CW93" s="755"/>
      <c r="CX93" s="756"/>
      <c r="CY93" s="756"/>
      <c r="CZ93" s="756"/>
      <c r="DA93" s="757"/>
      <c r="DB93" s="755"/>
      <c r="DC93" s="756"/>
      <c r="DD93" s="756"/>
      <c r="DE93" s="756"/>
      <c r="DF93" s="757"/>
      <c r="DG93" s="755"/>
      <c r="DH93" s="756"/>
      <c r="DI93" s="756"/>
      <c r="DJ93" s="756"/>
      <c r="DK93" s="757"/>
      <c r="DL93" s="755"/>
      <c r="DM93" s="756"/>
      <c r="DN93" s="756"/>
      <c r="DO93" s="756"/>
      <c r="DP93" s="757"/>
      <c r="DQ93" s="755"/>
      <c r="DR93" s="756"/>
      <c r="DS93" s="756"/>
      <c r="DT93" s="756"/>
      <c r="DU93" s="757"/>
      <c r="DV93" s="752"/>
      <c r="DW93" s="753"/>
      <c r="DX93" s="753"/>
      <c r="DY93" s="753"/>
      <c r="DZ93" s="758"/>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2"/>
      <c r="BT94" s="753"/>
      <c r="BU94" s="753"/>
      <c r="BV94" s="753"/>
      <c r="BW94" s="753"/>
      <c r="BX94" s="753"/>
      <c r="BY94" s="753"/>
      <c r="BZ94" s="753"/>
      <c r="CA94" s="753"/>
      <c r="CB94" s="753"/>
      <c r="CC94" s="753"/>
      <c r="CD94" s="753"/>
      <c r="CE94" s="753"/>
      <c r="CF94" s="753"/>
      <c r="CG94" s="754"/>
      <c r="CH94" s="755"/>
      <c r="CI94" s="756"/>
      <c r="CJ94" s="756"/>
      <c r="CK94" s="756"/>
      <c r="CL94" s="757"/>
      <c r="CM94" s="755"/>
      <c r="CN94" s="756"/>
      <c r="CO94" s="756"/>
      <c r="CP94" s="756"/>
      <c r="CQ94" s="757"/>
      <c r="CR94" s="755"/>
      <c r="CS94" s="756"/>
      <c r="CT94" s="756"/>
      <c r="CU94" s="756"/>
      <c r="CV94" s="757"/>
      <c r="CW94" s="755"/>
      <c r="CX94" s="756"/>
      <c r="CY94" s="756"/>
      <c r="CZ94" s="756"/>
      <c r="DA94" s="757"/>
      <c r="DB94" s="755"/>
      <c r="DC94" s="756"/>
      <c r="DD94" s="756"/>
      <c r="DE94" s="756"/>
      <c r="DF94" s="757"/>
      <c r="DG94" s="755"/>
      <c r="DH94" s="756"/>
      <c r="DI94" s="756"/>
      <c r="DJ94" s="756"/>
      <c r="DK94" s="757"/>
      <c r="DL94" s="755"/>
      <c r="DM94" s="756"/>
      <c r="DN94" s="756"/>
      <c r="DO94" s="756"/>
      <c r="DP94" s="757"/>
      <c r="DQ94" s="755"/>
      <c r="DR94" s="756"/>
      <c r="DS94" s="756"/>
      <c r="DT94" s="756"/>
      <c r="DU94" s="757"/>
      <c r="DV94" s="752"/>
      <c r="DW94" s="753"/>
      <c r="DX94" s="753"/>
      <c r="DY94" s="753"/>
      <c r="DZ94" s="758"/>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2"/>
      <c r="BT95" s="753"/>
      <c r="BU95" s="753"/>
      <c r="BV95" s="753"/>
      <c r="BW95" s="753"/>
      <c r="BX95" s="753"/>
      <c r="BY95" s="753"/>
      <c r="BZ95" s="753"/>
      <c r="CA95" s="753"/>
      <c r="CB95" s="753"/>
      <c r="CC95" s="753"/>
      <c r="CD95" s="753"/>
      <c r="CE95" s="753"/>
      <c r="CF95" s="753"/>
      <c r="CG95" s="754"/>
      <c r="CH95" s="755"/>
      <c r="CI95" s="756"/>
      <c r="CJ95" s="756"/>
      <c r="CK95" s="756"/>
      <c r="CL95" s="757"/>
      <c r="CM95" s="755"/>
      <c r="CN95" s="756"/>
      <c r="CO95" s="756"/>
      <c r="CP95" s="756"/>
      <c r="CQ95" s="757"/>
      <c r="CR95" s="755"/>
      <c r="CS95" s="756"/>
      <c r="CT95" s="756"/>
      <c r="CU95" s="756"/>
      <c r="CV95" s="757"/>
      <c r="CW95" s="755"/>
      <c r="CX95" s="756"/>
      <c r="CY95" s="756"/>
      <c r="CZ95" s="756"/>
      <c r="DA95" s="757"/>
      <c r="DB95" s="755"/>
      <c r="DC95" s="756"/>
      <c r="DD95" s="756"/>
      <c r="DE95" s="756"/>
      <c r="DF95" s="757"/>
      <c r="DG95" s="755"/>
      <c r="DH95" s="756"/>
      <c r="DI95" s="756"/>
      <c r="DJ95" s="756"/>
      <c r="DK95" s="757"/>
      <c r="DL95" s="755"/>
      <c r="DM95" s="756"/>
      <c r="DN95" s="756"/>
      <c r="DO95" s="756"/>
      <c r="DP95" s="757"/>
      <c r="DQ95" s="755"/>
      <c r="DR95" s="756"/>
      <c r="DS95" s="756"/>
      <c r="DT95" s="756"/>
      <c r="DU95" s="757"/>
      <c r="DV95" s="752"/>
      <c r="DW95" s="753"/>
      <c r="DX95" s="753"/>
      <c r="DY95" s="753"/>
      <c r="DZ95" s="758"/>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2"/>
      <c r="BT96" s="753"/>
      <c r="BU96" s="753"/>
      <c r="BV96" s="753"/>
      <c r="BW96" s="753"/>
      <c r="BX96" s="753"/>
      <c r="BY96" s="753"/>
      <c r="BZ96" s="753"/>
      <c r="CA96" s="753"/>
      <c r="CB96" s="753"/>
      <c r="CC96" s="753"/>
      <c r="CD96" s="753"/>
      <c r="CE96" s="753"/>
      <c r="CF96" s="753"/>
      <c r="CG96" s="754"/>
      <c r="CH96" s="755"/>
      <c r="CI96" s="756"/>
      <c r="CJ96" s="756"/>
      <c r="CK96" s="756"/>
      <c r="CL96" s="757"/>
      <c r="CM96" s="755"/>
      <c r="CN96" s="756"/>
      <c r="CO96" s="756"/>
      <c r="CP96" s="756"/>
      <c r="CQ96" s="757"/>
      <c r="CR96" s="755"/>
      <c r="CS96" s="756"/>
      <c r="CT96" s="756"/>
      <c r="CU96" s="756"/>
      <c r="CV96" s="757"/>
      <c r="CW96" s="755"/>
      <c r="CX96" s="756"/>
      <c r="CY96" s="756"/>
      <c r="CZ96" s="756"/>
      <c r="DA96" s="757"/>
      <c r="DB96" s="755"/>
      <c r="DC96" s="756"/>
      <c r="DD96" s="756"/>
      <c r="DE96" s="756"/>
      <c r="DF96" s="757"/>
      <c r="DG96" s="755"/>
      <c r="DH96" s="756"/>
      <c r="DI96" s="756"/>
      <c r="DJ96" s="756"/>
      <c r="DK96" s="757"/>
      <c r="DL96" s="755"/>
      <c r="DM96" s="756"/>
      <c r="DN96" s="756"/>
      <c r="DO96" s="756"/>
      <c r="DP96" s="757"/>
      <c r="DQ96" s="755"/>
      <c r="DR96" s="756"/>
      <c r="DS96" s="756"/>
      <c r="DT96" s="756"/>
      <c r="DU96" s="757"/>
      <c r="DV96" s="752"/>
      <c r="DW96" s="753"/>
      <c r="DX96" s="753"/>
      <c r="DY96" s="753"/>
      <c r="DZ96" s="758"/>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2"/>
      <c r="BT97" s="753"/>
      <c r="BU97" s="753"/>
      <c r="BV97" s="753"/>
      <c r="BW97" s="753"/>
      <c r="BX97" s="753"/>
      <c r="BY97" s="753"/>
      <c r="BZ97" s="753"/>
      <c r="CA97" s="753"/>
      <c r="CB97" s="753"/>
      <c r="CC97" s="753"/>
      <c r="CD97" s="753"/>
      <c r="CE97" s="753"/>
      <c r="CF97" s="753"/>
      <c r="CG97" s="754"/>
      <c r="CH97" s="755"/>
      <c r="CI97" s="756"/>
      <c r="CJ97" s="756"/>
      <c r="CK97" s="756"/>
      <c r="CL97" s="757"/>
      <c r="CM97" s="755"/>
      <c r="CN97" s="756"/>
      <c r="CO97" s="756"/>
      <c r="CP97" s="756"/>
      <c r="CQ97" s="757"/>
      <c r="CR97" s="755"/>
      <c r="CS97" s="756"/>
      <c r="CT97" s="756"/>
      <c r="CU97" s="756"/>
      <c r="CV97" s="757"/>
      <c r="CW97" s="755"/>
      <c r="CX97" s="756"/>
      <c r="CY97" s="756"/>
      <c r="CZ97" s="756"/>
      <c r="DA97" s="757"/>
      <c r="DB97" s="755"/>
      <c r="DC97" s="756"/>
      <c r="DD97" s="756"/>
      <c r="DE97" s="756"/>
      <c r="DF97" s="757"/>
      <c r="DG97" s="755"/>
      <c r="DH97" s="756"/>
      <c r="DI97" s="756"/>
      <c r="DJ97" s="756"/>
      <c r="DK97" s="757"/>
      <c r="DL97" s="755"/>
      <c r="DM97" s="756"/>
      <c r="DN97" s="756"/>
      <c r="DO97" s="756"/>
      <c r="DP97" s="757"/>
      <c r="DQ97" s="755"/>
      <c r="DR97" s="756"/>
      <c r="DS97" s="756"/>
      <c r="DT97" s="756"/>
      <c r="DU97" s="757"/>
      <c r="DV97" s="752"/>
      <c r="DW97" s="753"/>
      <c r="DX97" s="753"/>
      <c r="DY97" s="753"/>
      <c r="DZ97" s="758"/>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2"/>
      <c r="BT98" s="753"/>
      <c r="BU98" s="753"/>
      <c r="BV98" s="753"/>
      <c r="BW98" s="753"/>
      <c r="BX98" s="753"/>
      <c r="BY98" s="753"/>
      <c r="BZ98" s="753"/>
      <c r="CA98" s="753"/>
      <c r="CB98" s="753"/>
      <c r="CC98" s="753"/>
      <c r="CD98" s="753"/>
      <c r="CE98" s="753"/>
      <c r="CF98" s="753"/>
      <c r="CG98" s="754"/>
      <c r="CH98" s="755"/>
      <c r="CI98" s="756"/>
      <c r="CJ98" s="756"/>
      <c r="CK98" s="756"/>
      <c r="CL98" s="757"/>
      <c r="CM98" s="755"/>
      <c r="CN98" s="756"/>
      <c r="CO98" s="756"/>
      <c r="CP98" s="756"/>
      <c r="CQ98" s="757"/>
      <c r="CR98" s="755"/>
      <c r="CS98" s="756"/>
      <c r="CT98" s="756"/>
      <c r="CU98" s="756"/>
      <c r="CV98" s="757"/>
      <c r="CW98" s="755"/>
      <c r="CX98" s="756"/>
      <c r="CY98" s="756"/>
      <c r="CZ98" s="756"/>
      <c r="DA98" s="757"/>
      <c r="DB98" s="755"/>
      <c r="DC98" s="756"/>
      <c r="DD98" s="756"/>
      <c r="DE98" s="756"/>
      <c r="DF98" s="757"/>
      <c r="DG98" s="755"/>
      <c r="DH98" s="756"/>
      <c r="DI98" s="756"/>
      <c r="DJ98" s="756"/>
      <c r="DK98" s="757"/>
      <c r="DL98" s="755"/>
      <c r="DM98" s="756"/>
      <c r="DN98" s="756"/>
      <c r="DO98" s="756"/>
      <c r="DP98" s="757"/>
      <c r="DQ98" s="755"/>
      <c r="DR98" s="756"/>
      <c r="DS98" s="756"/>
      <c r="DT98" s="756"/>
      <c r="DU98" s="757"/>
      <c r="DV98" s="752"/>
      <c r="DW98" s="753"/>
      <c r="DX98" s="753"/>
      <c r="DY98" s="753"/>
      <c r="DZ98" s="758"/>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2"/>
      <c r="BT99" s="753"/>
      <c r="BU99" s="753"/>
      <c r="BV99" s="753"/>
      <c r="BW99" s="753"/>
      <c r="BX99" s="753"/>
      <c r="BY99" s="753"/>
      <c r="BZ99" s="753"/>
      <c r="CA99" s="753"/>
      <c r="CB99" s="753"/>
      <c r="CC99" s="753"/>
      <c r="CD99" s="753"/>
      <c r="CE99" s="753"/>
      <c r="CF99" s="753"/>
      <c r="CG99" s="754"/>
      <c r="CH99" s="755"/>
      <c r="CI99" s="756"/>
      <c r="CJ99" s="756"/>
      <c r="CK99" s="756"/>
      <c r="CL99" s="757"/>
      <c r="CM99" s="755"/>
      <c r="CN99" s="756"/>
      <c r="CO99" s="756"/>
      <c r="CP99" s="756"/>
      <c r="CQ99" s="757"/>
      <c r="CR99" s="755"/>
      <c r="CS99" s="756"/>
      <c r="CT99" s="756"/>
      <c r="CU99" s="756"/>
      <c r="CV99" s="757"/>
      <c r="CW99" s="755"/>
      <c r="CX99" s="756"/>
      <c r="CY99" s="756"/>
      <c r="CZ99" s="756"/>
      <c r="DA99" s="757"/>
      <c r="DB99" s="755"/>
      <c r="DC99" s="756"/>
      <c r="DD99" s="756"/>
      <c r="DE99" s="756"/>
      <c r="DF99" s="757"/>
      <c r="DG99" s="755"/>
      <c r="DH99" s="756"/>
      <c r="DI99" s="756"/>
      <c r="DJ99" s="756"/>
      <c r="DK99" s="757"/>
      <c r="DL99" s="755"/>
      <c r="DM99" s="756"/>
      <c r="DN99" s="756"/>
      <c r="DO99" s="756"/>
      <c r="DP99" s="757"/>
      <c r="DQ99" s="755"/>
      <c r="DR99" s="756"/>
      <c r="DS99" s="756"/>
      <c r="DT99" s="756"/>
      <c r="DU99" s="757"/>
      <c r="DV99" s="752"/>
      <c r="DW99" s="753"/>
      <c r="DX99" s="753"/>
      <c r="DY99" s="753"/>
      <c r="DZ99" s="758"/>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2"/>
      <c r="BT100" s="753"/>
      <c r="BU100" s="753"/>
      <c r="BV100" s="753"/>
      <c r="BW100" s="753"/>
      <c r="BX100" s="753"/>
      <c r="BY100" s="753"/>
      <c r="BZ100" s="753"/>
      <c r="CA100" s="753"/>
      <c r="CB100" s="753"/>
      <c r="CC100" s="753"/>
      <c r="CD100" s="753"/>
      <c r="CE100" s="753"/>
      <c r="CF100" s="753"/>
      <c r="CG100" s="754"/>
      <c r="CH100" s="755"/>
      <c r="CI100" s="756"/>
      <c r="CJ100" s="756"/>
      <c r="CK100" s="756"/>
      <c r="CL100" s="757"/>
      <c r="CM100" s="755"/>
      <c r="CN100" s="756"/>
      <c r="CO100" s="756"/>
      <c r="CP100" s="756"/>
      <c r="CQ100" s="757"/>
      <c r="CR100" s="755"/>
      <c r="CS100" s="756"/>
      <c r="CT100" s="756"/>
      <c r="CU100" s="756"/>
      <c r="CV100" s="757"/>
      <c r="CW100" s="755"/>
      <c r="CX100" s="756"/>
      <c r="CY100" s="756"/>
      <c r="CZ100" s="756"/>
      <c r="DA100" s="757"/>
      <c r="DB100" s="755"/>
      <c r="DC100" s="756"/>
      <c r="DD100" s="756"/>
      <c r="DE100" s="756"/>
      <c r="DF100" s="757"/>
      <c r="DG100" s="755"/>
      <c r="DH100" s="756"/>
      <c r="DI100" s="756"/>
      <c r="DJ100" s="756"/>
      <c r="DK100" s="757"/>
      <c r="DL100" s="755"/>
      <c r="DM100" s="756"/>
      <c r="DN100" s="756"/>
      <c r="DO100" s="756"/>
      <c r="DP100" s="757"/>
      <c r="DQ100" s="755"/>
      <c r="DR100" s="756"/>
      <c r="DS100" s="756"/>
      <c r="DT100" s="756"/>
      <c r="DU100" s="757"/>
      <c r="DV100" s="752"/>
      <c r="DW100" s="753"/>
      <c r="DX100" s="753"/>
      <c r="DY100" s="753"/>
      <c r="DZ100" s="758"/>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2"/>
      <c r="BT101" s="753"/>
      <c r="BU101" s="753"/>
      <c r="BV101" s="753"/>
      <c r="BW101" s="753"/>
      <c r="BX101" s="753"/>
      <c r="BY101" s="753"/>
      <c r="BZ101" s="753"/>
      <c r="CA101" s="753"/>
      <c r="CB101" s="753"/>
      <c r="CC101" s="753"/>
      <c r="CD101" s="753"/>
      <c r="CE101" s="753"/>
      <c r="CF101" s="753"/>
      <c r="CG101" s="754"/>
      <c r="CH101" s="755"/>
      <c r="CI101" s="756"/>
      <c r="CJ101" s="756"/>
      <c r="CK101" s="756"/>
      <c r="CL101" s="757"/>
      <c r="CM101" s="755"/>
      <c r="CN101" s="756"/>
      <c r="CO101" s="756"/>
      <c r="CP101" s="756"/>
      <c r="CQ101" s="757"/>
      <c r="CR101" s="755"/>
      <c r="CS101" s="756"/>
      <c r="CT101" s="756"/>
      <c r="CU101" s="756"/>
      <c r="CV101" s="757"/>
      <c r="CW101" s="755"/>
      <c r="CX101" s="756"/>
      <c r="CY101" s="756"/>
      <c r="CZ101" s="756"/>
      <c r="DA101" s="757"/>
      <c r="DB101" s="755"/>
      <c r="DC101" s="756"/>
      <c r="DD101" s="756"/>
      <c r="DE101" s="756"/>
      <c r="DF101" s="757"/>
      <c r="DG101" s="755"/>
      <c r="DH101" s="756"/>
      <c r="DI101" s="756"/>
      <c r="DJ101" s="756"/>
      <c r="DK101" s="757"/>
      <c r="DL101" s="755"/>
      <c r="DM101" s="756"/>
      <c r="DN101" s="756"/>
      <c r="DO101" s="756"/>
      <c r="DP101" s="757"/>
      <c r="DQ101" s="755"/>
      <c r="DR101" s="756"/>
      <c r="DS101" s="756"/>
      <c r="DT101" s="756"/>
      <c r="DU101" s="757"/>
      <c r="DV101" s="752"/>
      <c r="DW101" s="753"/>
      <c r="DX101" s="753"/>
      <c r="DY101" s="753"/>
      <c r="DZ101" s="758"/>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257</v>
      </c>
      <c r="BR102" s="718" t="s">
        <v>411</v>
      </c>
      <c r="BS102" s="719"/>
      <c r="BT102" s="719"/>
      <c r="BU102" s="719"/>
      <c r="BV102" s="719"/>
      <c r="BW102" s="719"/>
      <c r="BX102" s="719"/>
      <c r="BY102" s="719"/>
      <c r="BZ102" s="719"/>
      <c r="CA102" s="719"/>
      <c r="CB102" s="719"/>
      <c r="CC102" s="719"/>
      <c r="CD102" s="719"/>
      <c r="CE102" s="719"/>
      <c r="CF102" s="719"/>
      <c r="CG102" s="720"/>
      <c r="CH102" s="766"/>
      <c r="CI102" s="767"/>
      <c r="CJ102" s="767"/>
      <c r="CK102" s="767"/>
      <c r="CL102" s="768"/>
      <c r="CM102" s="766"/>
      <c r="CN102" s="767"/>
      <c r="CO102" s="767"/>
      <c r="CP102" s="767"/>
      <c r="CQ102" s="768"/>
      <c r="CR102" s="769"/>
      <c r="CS102" s="731"/>
      <c r="CT102" s="731"/>
      <c r="CU102" s="731"/>
      <c r="CV102" s="770"/>
      <c r="CW102" s="769"/>
      <c r="CX102" s="731"/>
      <c r="CY102" s="731"/>
      <c r="CZ102" s="731"/>
      <c r="DA102" s="770"/>
      <c r="DB102" s="769"/>
      <c r="DC102" s="731"/>
      <c r="DD102" s="731"/>
      <c r="DE102" s="731"/>
      <c r="DF102" s="770"/>
      <c r="DG102" s="769"/>
      <c r="DH102" s="731"/>
      <c r="DI102" s="731"/>
      <c r="DJ102" s="731"/>
      <c r="DK102" s="770"/>
      <c r="DL102" s="769"/>
      <c r="DM102" s="731"/>
      <c r="DN102" s="731"/>
      <c r="DO102" s="731"/>
      <c r="DP102" s="770"/>
      <c r="DQ102" s="769"/>
      <c r="DR102" s="731"/>
      <c r="DS102" s="731"/>
      <c r="DT102" s="731"/>
      <c r="DU102" s="770"/>
      <c r="DV102" s="718"/>
      <c r="DW102" s="719"/>
      <c r="DX102" s="719"/>
      <c r="DY102" s="719"/>
      <c r="DZ102" s="771"/>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2" t="s">
        <v>427</v>
      </c>
      <c r="BR103" s="772"/>
      <c r="BS103" s="772"/>
      <c r="BT103" s="772"/>
      <c r="BU103" s="772"/>
      <c r="BV103" s="772"/>
      <c r="BW103" s="772"/>
      <c r="BX103" s="772"/>
      <c r="BY103" s="772"/>
      <c r="BZ103" s="772"/>
      <c r="CA103" s="772"/>
      <c r="CB103" s="772"/>
      <c r="CC103" s="772"/>
      <c r="CD103" s="772"/>
      <c r="CE103" s="772"/>
      <c r="CF103" s="772"/>
      <c r="CG103" s="772"/>
      <c r="CH103" s="772"/>
      <c r="CI103" s="772"/>
      <c r="CJ103" s="772"/>
      <c r="CK103" s="772"/>
      <c r="CL103" s="772"/>
      <c r="CM103" s="772"/>
      <c r="CN103" s="772"/>
      <c r="CO103" s="772"/>
      <c r="CP103" s="772"/>
      <c r="CQ103" s="772"/>
      <c r="CR103" s="772"/>
      <c r="CS103" s="772"/>
      <c r="CT103" s="772"/>
      <c r="CU103" s="772"/>
      <c r="CV103" s="772"/>
      <c r="CW103" s="772"/>
      <c r="CX103" s="772"/>
      <c r="CY103" s="772"/>
      <c r="CZ103" s="772"/>
      <c r="DA103" s="772"/>
      <c r="DB103" s="772"/>
      <c r="DC103" s="772"/>
      <c r="DD103" s="772"/>
      <c r="DE103" s="772"/>
      <c r="DF103" s="772"/>
      <c r="DG103" s="772"/>
      <c r="DH103" s="772"/>
      <c r="DI103" s="772"/>
      <c r="DJ103" s="772"/>
      <c r="DK103" s="772"/>
      <c r="DL103" s="772"/>
      <c r="DM103" s="772"/>
      <c r="DN103" s="772"/>
      <c r="DO103" s="772"/>
      <c r="DP103" s="772"/>
      <c r="DQ103" s="772"/>
      <c r="DR103" s="772"/>
      <c r="DS103" s="772"/>
      <c r="DT103" s="772"/>
      <c r="DU103" s="772"/>
      <c r="DV103" s="772"/>
      <c r="DW103" s="772"/>
      <c r="DX103" s="772"/>
      <c r="DY103" s="772"/>
      <c r="DZ103" s="772"/>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3" t="s">
        <v>429</v>
      </c>
      <c r="BR104" s="773"/>
      <c r="BS104" s="773"/>
      <c r="BT104" s="773"/>
      <c r="BU104" s="773"/>
      <c r="BV104" s="773"/>
      <c r="BW104" s="773"/>
      <c r="BX104" s="773"/>
      <c r="BY104" s="773"/>
      <c r="BZ104" s="773"/>
      <c r="CA104" s="773"/>
      <c r="CB104" s="773"/>
      <c r="CC104" s="773"/>
      <c r="CD104" s="773"/>
      <c r="CE104" s="773"/>
      <c r="CF104" s="773"/>
      <c r="CG104" s="773"/>
      <c r="CH104" s="773"/>
      <c r="CI104" s="773"/>
      <c r="CJ104" s="773"/>
      <c r="CK104" s="773"/>
      <c r="CL104" s="773"/>
      <c r="CM104" s="773"/>
      <c r="CN104" s="773"/>
      <c r="CO104" s="773"/>
      <c r="CP104" s="773"/>
      <c r="CQ104" s="773"/>
      <c r="CR104" s="773"/>
      <c r="CS104" s="773"/>
      <c r="CT104" s="773"/>
      <c r="CU104" s="773"/>
      <c r="CV104" s="773"/>
      <c r="CW104" s="773"/>
      <c r="CX104" s="773"/>
      <c r="CY104" s="773"/>
      <c r="CZ104" s="773"/>
      <c r="DA104" s="773"/>
      <c r="DB104" s="773"/>
      <c r="DC104" s="773"/>
      <c r="DD104" s="773"/>
      <c r="DE104" s="773"/>
      <c r="DF104" s="773"/>
      <c r="DG104" s="773"/>
      <c r="DH104" s="773"/>
      <c r="DI104" s="773"/>
      <c r="DJ104" s="773"/>
      <c r="DK104" s="773"/>
      <c r="DL104" s="773"/>
      <c r="DM104" s="773"/>
      <c r="DN104" s="773"/>
      <c r="DO104" s="773"/>
      <c r="DP104" s="773"/>
      <c r="DQ104" s="773"/>
      <c r="DR104" s="773"/>
      <c r="DS104" s="773"/>
      <c r="DT104" s="773"/>
      <c r="DU104" s="773"/>
      <c r="DV104" s="773"/>
      <c r="DW104" s="773"/>
      <c r="DX104" s="773"/>
      <c r="DY104" s="773"/>
      <c r="DZ104" s="773"/>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430</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285</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74" t="s">
        <v>431</v>
      </c>
      <c r="B108" s="775"/>
      <c r="C108" s="775"/>
      <c r="D108" s="775"/>
      <c r="E108" s="775"/>
      <c r="F108" s="775"/>
      <c r="G108" s="775"/>
      <c r="H108" s="775"/>
      <c r="I108" s="775"/>
      <c r="J108" s="775"/>
      <c r="K108" s="775"/>
      <c r="L108" s="775"/>
      <c r="M108" s="775"/>
      <c r="N108" s="775"/>
      <c r="O108" s="775"/>
      <c r="P108" s="775"/>
      <c r="Q108" s="775"/>
      <c r="R108" s="775"/>
      <c r="S108" s="775"/>
      <c r="T108" s="775"/>
      <c r="U108" s="775"/>
      <c r="V108" s="775"/>
      <c r="W108" s="775"/>
      <c r="X108" s="775"/>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6"/>
      <c r="AU108" s="774" t="s">
        <v>63</v>
      </c>
      <c r="AV108" s="775"/>
      <c r="AW108" s="775"/>
      <c r="AX108" s="775"/>
      <c r="AY108" s="775"/>
      <c r="AZ108" s="775"/>
      <c r="BA108" s="775"/>
      <c r="BB108" s="775"/>
      <c r="BC108" s="775"/>
      <c r="BD108" s="775"/>
      <c r="BE108" s="775"/>
      <c r="BF108" s="775"/>
      <c r="BG108" s="775"/>
      <c r="BH108" s="775"/>
      <c r="BI108" s="775"/>
      <c r="BJ108" s="775"/>
      <c r="BK108" s="775"/>
      <c r="BL108" s="775"/>
      <c r="BM108" s="775"/>
      <c r="BN108" s="775"/>
      <c r="BO108" s="775"/>
      <c r="BP108" s="775"/>
      <c r="BQ108" s="775"/>
      <c r="BR108" s="775"/>
      <c r="BS108" s="775"/>
      <c r="BT108" s="775"/>
      <c r="BU108" s="775"/>
      <c r="BV108" s="775"/>
      <c r="BW108" s="775"/>
      <c r="BX108" s="775"/>
      <c r="BY108" s="775"/>
      <c r="BZ108" s="775"/>
      <c r="CA108" s="775"/>
      <c r="CB108" s="775"/>
      <c r="CC108" s="775"/>
      <c r="CD108" s="775"/>
      <c r="CE108" s="775"/>
      <c r="CF108" s="775"/>
      <c r="CG108" s="775"/>
      <c r="CH108" s="775"/>
      <c r="CI108" s="775"/>
      <c r="CJ108" s="775"/>
      <c r="CK108" s="775"/>
      <c r="CL108" s="775"/>
      <c r="CM108" s="775"/>
      <c r="CN108" s="775"/>
      <c r="CO108" s="775"/>
      <c r="CP108" s="775"/>
      <c r="CQ108" s="775"/>
      <c r="CR108" s="775"/>
      <c r="CS108" s="775"/>
      <c r="CT108" s="775"/>
      <c r="CU108" s="775"/>
      <c r="CV108" s="775"/>
      <c r="CW108" s="775"/>
      <c r="CX108" s="775"/>
      <c r="CY108" s="775"/>
      <c r="CZ108" s="775"/>
      <c r="DA108" s="775"/>
      <c r="DB108" s="775"/>
      <c r="DC108" s="775"/>
      <c r="DD108" s="775"/>
      <c r="DE108" s="775"/>
      <c r="DF108" s="775"/>
      <c r="DG108" s="775"/>
      <c r="DH108" s="775"/>
      <c r="DI108" s="775"/>
      <c r="DJ108" s="775"/>
      <c r="DK108" s="775"/>
      <c r="DL108" s="775"/>
      <c r="DM108" s="775"/>
      <c r="DN108" s="775"/>
      <c r="DO108" s="775"/>
      <c r="DP108" s="775"/>
      <c r="DQ108" s="775"/>
      <c r="DR108" s="775"/>
      <c r="DS108" s="775"/>
      <c r="DT108" s="775"/>
      <c r="DU108" s="775"/>
      <c r="DV108" s="775"/>
      <c r="DW108" s="775"/>
      <c r="DX108" s="775"/>
      <c r="DY108" s="775"/>
      <c r="DZ108" s="776"/>
    </row>
    <row r="109" spans="1:131" s="48" customFormat="1" ht="26.25" customHeight="1" x14ac:dyDescent="0.15">
      <c r="A109" s="777" t="s">
        <v>432</v>
      </c>
      <c r="B109" s="778"/>
      <c r="C109" s="778"/>
      <c r="D109" s="778"/>
      <c r="E109" s="778"/>
      <c r="F109" s="778"/>
      <c r="G109" s="778"/>
      <c r="H109" s="778"/>
      <c r="I109" s="778"/>
      <c r="J109" s="778"/>
      <c r="K109" s="778"/>
      <c r="L109" s="778"/>
      <c r="M109" s="778"/>
      <c r="N109" s="778"/>
      <c r="O109" s="778"/>
      <c r="P109" s="778"/>
      <c r="Q109" s="778"/>
      <c r="R109" s="778"/>
      <c r="S109" s="778"/>
      <c r="T109" s="778"/>
      <c r="U109" s="778"/>
      <c r="V109" s="778"/>
      <c r="W109" s="778"/>
      <c r="X109" s="778"/>
      <c r="Y109" s="778"/>
      <c r="Z109" s="779"/>
      <c r="AA109" s="780" t="s">
        <v>13</v>
      </c>
      <c r="AB109" s="778"/>
      <c r="AC109" s="778"/>
      <c r="AD109" s="778"/>
      <c r="AE109" s="779"/>
      <c r="AF109" s="780" t="s">
        <v>398</v>
      </c>
      <c r="AG109" s="778"/>
      <c r="AH109" s="778"/>
      <c r="AI109" s="778"/>
      <c r="AJ109" s="779"/>
      <c r="AK109" s="780" t="s">
        <v>369</v>
      </c>
      <c r="AL109" s="778"/>
      <c r="AM109" s="778"/>
      <c r="AN109" s="778"/>
      <c r="AO109" s="779"/>
      <c r="AP109" s="780" t="s">
        <v>433</v>
      </c>
      <c r="AQ109" s="778"/>
      <c r="AR109" s="778"/>
      <c r="AS109" s="778"/>
      <c r="AT109" s="781"/>
      <c r="AU109" s="777" t="s">
        <v>432</v>
      </c>
      <c r="AV109" s="778"/>
      <c r="AW109" s="778"/>
      <c r="AX109" s="778"/>
      <c r="AY109" s="778"/>
      <c r="AZ109" s="778"/>
      <c r="BA109" s="778"/>
      <c r="BB109" s="778"/>
      <c r="BC109" s="778"/>
      <c r="BD109" s="778"/>
      <c r="BE109" s="778"/>
      <c r="BF109" s="778"/>
      <c r="BG109" s="778"/>
      <c r="BH109" s="778"/>
      <c r="BI109" s="778"/>
      <c r="BJ109" s="778"/>
      <c r="BK109" s="778"/>
      <c r="BL109" s="778"/>
      <c r="BM109" s="778"/>
      <c r="BN109" s="778"/>
      <c r="BO109" s="778"/>
      <c r="BP109" s="779"/>
      <c r="BQ109" s="780" t="s">
        <v>13</v>
      </c>
      <c r="BR109" s="778"/>
      <c r="BS109" s="778"/>
      <c r="BT109" s="778"/>
      <c r="BU109" s="779"/>
      <c r="BV109" s="780" t="s">
        <v>398</v>
      </c>
      <c r="BW109" s="778"/>
      <c r="BX109" s="778"/>
      <c r="BY109" s="778"/>
      <c r="BZ109" s="779"/>
      <c r="CA109" s="780" t="s">
        <v>369</v>
      </c>
      <c r="CB109" s="778"/>
      <c r="CC109" s="778"/>
      <c r="CD109" s="778"/>
      <c r="CE109" s="779"/>
      <c r="CF109" s="782" t="s">
        <v>433</v>
      </c>
      <c r="CG109" s="782"/>
      <c r="CH109" s="782"/>
      <c r="CI109" s="782"/>
      <c r="CJ109" s="782"/>
      <c r="CK109" s="780" t="s">
        <v>102</v>
      </c>
      <c r="CL109" s="778"/>
      <c r="CM109" s="778"/>
      <c r="CN109" s="778"/>
      <c r="CO109" s="778"/>
      <c r="CP109" s="778"/>
      <c r="CQ109" s="778"/>
      <c r="CR109" s="778"/>
      <c r="CS109" s="778"/>
      <c r="CT109" s="778"/>
      <c r="CU109" s="778"/>
      <c r="CV109" s="778"/>
      <c r="CW109" s="778"/>
      <c r="CX109" s="778"/>
      <c r="CY109" s="778"/>
      <c r="CZ109" s="778"/>
      <c r="DA109" s="778"/>
      <c r="DB109" s="778"/>
      <c r="DC109" s="778"/>
      <c r="DD109" s="778"/>
      <c r="DE109" s="778"/>
      <c r="DF109" s="779"/>
      <c r="DG109" s="780" t="s">
        <v>13</v>
      </c>
      <c r="DH109" s="778"/>
      <c r="DI109" s="778"/>
      <c r="DJ109" s="778"/>
      <c r="DK109" s="779"/>
      <c r="DL109" s="780" t="s">
        <v>398</v>
      </c>
      <c r="DM109" s="778"/>
      <c r="DN109" s="778"/>
      <c r="DO109" s="778"/>
      <c r="DP109" s="779"/>
      <c r="DQ109" s="780" t="s">
        <v>369</v>
      </c>
      <c r="DR109" s="778"/>
      <c r="DS109" s="778"/>
      <c r="DT109" s="778"/>
      <c r="DU109" s="779"/>
      <c r="DV109" s="780" t="s">
        <v>433</v>
      </c>
      <c r="DW109" s="778"/>
      <c r="DX109" s="778"/>
      <c r="DY109" s="778"/>
      <c r="DZ109" s="781"/>
    </row>
    <row r="110" spans="1:131" s="48" customFormat="1" ht="26.25" customHeight="1" x14ac:dyDescent="0.15">
      <c r="A110" s="783" t="s">
        <v>325</v>
      </c>
      <c r="B110" s="784"/>
      <c r="C110" s="784"/>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5"/>
      <c r="AA110" s="786">
        <v>322174</v>
      </c>
      <c r="AB110" s="787"/>
      <c r="AC110" s="787"/>
      <c r="AD110" s="787"/>
      <c r="AE110" s="788"/>
      <c r="AF110" s="789">
        <v>346022</v>
      </c>
      <c r="AG110" s="787"/>
      <c r="AH110" s="787"/>
      <c r="AI110" s="787"/>
      <c r="AJ110" s="788"/>
      <c r="AK110" s="789">
        <v>388940</v>
      </c>
      <c r="AL110" s="787"/>
      <c r="AM110" s="787"/>
      <c r="AN110" s="787"/>
      <c r="AO110" s="788"/>
      <c r="AP110" s="790">
        <v>17.600000000000001</v>
      </c>
      <c r="AQ110" s="791"/>
      <c r="AR110" s="791"/>
      <c r="AS110" s="791"/>
      <c r="AT110" s="792"/>
      <c r="AU110" s="995" t="s">
        <v>128</v>
      </c>
      <c r="AV110" s="996"/>
      <c r="AW110" s="996"/>
      <c r="AX110" s="996"/>
      <c r="AY110" s="996"/>
      <c r="AZ110" s="793" t="s">
        <v>434</v>
      </c>
      <c r="BA110" s="784"/>
      <c r="BB110" s="784"/>
      <c r="BC110" s="784"/>
      <c r="BD110" s="784"/>
      <c r="BE110" s="784"/>
      <c r="BF110" s="784"/>
      <c r="BG110" s="784"/>
      <c r="BH110" s="784"/>
      <c r="BI110" s="784"/>
      <c r="BJ110" s="784"/>
      <c r="BK110" s="784"/>
      <c r="BL110" s="784"/>
      <c r="BM110" s="784"/>
      <c r="BN110" s="784"/>
      <c r="BO110" s="784"/>
      <c r="BP110" s="785"/>
      <c r="BQ110" s="794">
        <v>3149634</v>
      </c>
      <c r="BR110" s="795"/>
      <c r="BS110" s="795"/>
      <c r="BT110" s="795"/>
      <c r="BU110" s="795"/>
      <c r="BV110" s="795">
        <v>3684359</v>
      </c>
      <c r="BW110" s="795"/>
      <c r="BX110" s="795"/>
      <c r="BY110" s="795"/>
      <c r="BZ110" s="795"/>
      <c r="CA110" s="795">
        <v>3594787</v>
      </c>
      <c r="CB110" s="795"/>
      <c r="CC110" s="795"/>
      <c r="CD110" s="795"/>
      <c r="CE110" s="795"/>
      <c r="CF110" s="796">
        <v>163</v>
      </c>
      <c r="CG110" s="797"/>
      <c r="CH110" s="797"/>
      <c r="CI110" s="797"/>
      <c r="CJ110" s="797"/>
      <c r="CK110" s="1001" t="s">
        <v>363</v>
      </c>
      <c r="CL110" s="1002"/>
      <c r="CM110" s="793" t="s">
        <v>436</v>
      </c>
      <c r="CN110" s="784"/>
      <c r="CO110" s="784"/>
      <c r="CP110" s="784"/>
      <c r="CQ110" s="784"/>
      <c r="CR110" s="784"/>
      <c r="CS110" s="784"/>
      <c r="CT110" s="784"/>
      <c r="CU110" s="784"/>
      <c r="CV110" s="784"/>
      <c r="CW110" s="784"/>
      <c r="CX110" s="784"/>
      <c r="CY110" s="784"/>
      <c r="CZ110" s="784"/>
      <c r="DA110" s="784"/>
      <c r="DB110" s="784"/>
      <c r="DC110" s="784"/>
      <c r="DD110" s="784"/>
      <c r="DE110" s="784"/>
      <c r="DF110" s="785"/>
      <c r="DG110" s="794" t="s">
        <v>206</v>
      </c>
      <c r="DH110" s="795"/>
      <c r="DI110" s="795"/>
      <c r="DJ110" s="795"/>
      <c r="DK110" s="795"/>
      <c r="DL110" s="795" t="s">
        <v>206</v>
      </c>
      <c r="DM110" s="795"/>
      <c r="DN110" s="795"/>
      <c r="DO110" s="795"/>
      <c r="DP110" s="795"/>
      <c r="DQ110" s="795" t="s">
        <v>206</v>
      </c>
      <c r="DR110" s="795"/>
      <c r="DS110" s="795"/>
      <c r="DT110" s="795"/>
      <c r="DU110" s="795"/>
      <c r="DV110" s="798" t="s">
        <v>206</v>
      </c>
      <c r="DW110" s="798"/>
      <c r="DX110" s="798"/>
      <c r="DY110" s="798"/>
      <c r="DZ110" s="799"/>
    </row>
    <row r="111" spans="1:131" s="48" customFormat="1" ht="26.25" customHeight="1" x14ac:dyDescent="0.15">
      <c r="A111" s="800" t="s">
        <v>416</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801"/>
      <c r="AA111" s="802" t="s">
        <v>206</v>
      </c>
      <c r="AB111" s="803"/>
      <c r="AC111" s="803"/>
      <c r="AD111" s="803"/>
      <c r="AE111" s="804"/>
      <c r="AF111" s="805" t="s">
        <v>206</v>
      </c>
      <c r="AG111" s="803"/>
      <c r="AH111" s="803"/>
      <c r="AI111" s="803"/>
      <c r="AJ111" s="804"/>
      <c r="AK111" s="805" t="s">
        <v>206</v>
      </c>
      <c r="AL111" s="803"/>
      <c r="AM111" s="803"/>
      <c r="AN111" s="803"/>
      <c r="AO111" s="804"/>
      <c r="AP111" s="806" t="s">
        <v>206</v>
      </c>
      <c r="AQ111" s="807"/>
      <c r="AR111" s="807"/>
      <c r="AS111" s="807"/>
      <c r="AT111" s="808"/>
      <c r="AU111" s="997"/>
      <c r="AV111" s="998"/>
      <c r="AW111" s="998"/>
      <c r="AX111" s="998"/>
      <c r="AY111" s="998"/>
      <c r="AZ111" s="809" t="s">
        <v>437</v>
      </c>
      <c r="BA111" s="810"/>
      <c r="BB111" s="810"/>
      <c r="BC111" s="810"/>
      <c r="BD111" s="810"/>
      <c r="BE111" s="810"/>
      <c r="BF111" s="810"/>
      <c r="BG111" s="810"/>
      <c r="BH111" s="810"/>
      <c r="BI111" s="810"/>
      <c r="BJ111" s="810"/>
      <c r="BK111" s="810"/>
      <c r="BL111" s="810"/>
      <c r="BM111" s="810"/>
      <c r="BN111" s="810"/>
      <c r="BO111" s="810"/>
      <c r="BP111" s="811"/>
      <c r="BQ111" s="812" t="s">
        <v>206</v>
      </c>
      <c r="BR111" s="813"/>
      <c r="BS111" s="813"/>
      <c r="BT111" s="813"/>
      <c r="BU111" s="813"/>
      <c r="BV111" s="813" t="s">
        <v>206</v>
      </c>
      <c r="BW111" s="813"/>
      <c r="BX111" s="813"/>
      <c r="BY111" s="813"/>
      <c r="BZ111" s="813"/>
      <c r="CA111" s="813" t="s">
        <v>206</v>
      </c>
      <c r="CB111" s="813"/>
      <c r="CC111" s="813"/>
      <c r="CD111" s="813"/>
      <c r="CE111" s="813"/>
      <c r="CF111" s="814" t="s">
        <v>206</v>
      </c>
      <c r="CG111" s="815"/>
      <c r="CH111" s="815"/>
      <c r="CI111" s="815"/>
      <c r="CJ111" s="815"/>
      <c r="CK111" s="1003"/>
      <c r="CL111" s="1004"/>
      <c r="CM111" s="809" t="s">
        <v>143</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12" t="s">
        <v>206</v>
      </c>
      <c r="DH111" s="813"/>
      <c r="DI111" s="813"/>
      <c r="DJ111" s="813"/>
      <c r="DK111" s="813"/>
      <c r="DL111" s="813" t="s">
        <v>206</v>
      </c>
      <c r="DM111" s="813"/>
      <c r="DN111" s="813"/>
      <c r="DO111" s="813"/>
      <c r="DP111" s="813"/>
      <c r="DQ111" s="813" t="s">
        <v>206</v>
      </c>
      <c r="DR111" s="813"/>
      <c r="DS111" s="813"/>
      <c r="DT111" s="813"/>
      <c r="DU111" s="813"/>
      <c r="DV111" s="816" t="s">
        <v>206</v>
      </c>
      <c r="DW111" s="816"/>
      <c r="DX111" s="816"/>
      <c r="DY111" s="816"/>
      <c r="DZ111" s="817"/>
    </row>
    <row r="112" spans="1:131" s="48" customFormat="1" ht="26.25" customHeight="1" x14ac:dyDescent="0.15">
      <c r="A112" s="964" t="s">
        <v>159</v>
      </c>
      <c r="B112" s="965"/>
      <c r="C112" s="810" t="s">
        <v>439</v>
      </c>
      <c r="D112" s="810"/>
      <c r="E112" s="810"/>
      <c r="F112" s="810"/>
      <c r="G112" s="810"/>
      <c r="H112" s="810"/>
      <c r="I112" s="810"/>
      <c r="J112" s="810"/>
      <c r="K112" s="810"/>
      <c r="L112" s="810"/>
      <c r="M112" s="810"/>
      <c r="N112" s="810"/>
      <c r="O112" s="810"/>
      <c r="P112" s="810"/>
      <c r="Q112" s="810"/>
      <c r="R112" s="810"/>
      <c r="S112" s="810"/>
      <c r="T112" s="810"/>
      <c r="U112" s="810"/>
      <c r="V112" s="810"/>
      <c r="W112" s="810"/>
      <c r="X112" s="810"/>
      <c r="Y112" s="810"/>
      <c r="Z112" s="811"/>
      <c r="AA112" s="802" t="s">
        <v>206</v>
      </c>
      <c r="AB112" s="803"/>
      <c r="AC112" s="803"/>
      <c r="AD112" s="803"/>
      <c r="AE112" s="804"/>
      <c r="AF112" s="805" t="s">
        <v>206</v>
      </c>
      <c r="AG112" s="803"/>
      <c r="AH112" s="803"/>
      <c r="AI112" s="803"/>
      <c r="AJ112" s="804"/>
      <c r="AK112" s="805" t="s">
        <v>206</v>
      </c>
      <c r="AL112" s="803"/>
      <c r="AM112" s="803"/>
      <c r="AN112" s="803"/>
      <c r="AO112" s="804"/>
      <c r="AP112" s="806" t="s">
        <v>206</v>
      </c>
      <c r="AQ112" s="807"/>
      <c r="AR112" s="807"/>
      <c r="AS112" s="807"/>
      <c r="AT112" s="808"/>
      <c r="AU112" s="997"/>
      <c r="AV112" s="998"/>
      <c r="AW112" s="998"/>
      <c r="AX112" s="998"/>
      <c r="AY112" s="998"/>
      <c r="AZ112" s="809" t="s">
        <v>273</v>
      </c>
      <c r="BA112" s="810"/>
      <c r="BB112" s="810"/>
      <c r="BC112" s="810"/>
      <c r="BD112" s="810"/>
      <c r="BE112" s="810"/>
      <c r="BF112" s="810"/>
      <c r="BG112" s="810"/>
      <c r="BH112" s="810"/>
      <c r="BI112" s="810"/>
      <c r="BJ112" s="810"/>
      <c r="BK112" s="810"/>
      <c r="BL112" s="810"/>
      <c r="BM112" s="810"/>
      <c r="BN112" s="810"/>
      <c r="BO112" s="810"/>
      <c r="BP112" s="811"/>
      <c r="BQ112" s="812">
        <v>1504535</v>
      </c>
      <c r="BR112" s="813"/>
      <c r="BS112" s="813"/>
      <c r="BT112" s="813"/>
      <c r="BU112" s="813"/>
      <c r="BV112" s="813">
        <v>1352535</v>
      </c>
      <c r="BW112" s="813"/>
      <c r="BX112" s="813"/>
      <c r="BY112" s="813"/>
      <c r="BZ112" s="813"/>
      <c r="CA112" s="813">
        <v>1258931</v>
      </c>
      <c r="CB112" s="813"/>
      <c r="CC112" s="813"/>
      <c r="CD112" s="813"/>
      <c r="CE112" s="813"/>
      <c r="CF112" s="814">
        <v>57.1</v>
      </c>
      <c r="CG112" s="815"/>
      <c r="CH112" s="815"/>
      <c r="CI112" s="815"/>
      <c r="CJ112" s="815"/>
      <c r="CK112" s="1003"/>
      <c r="CL112" s="1004"/>
      <c r="CM112" s="809" t="s">
        <v>371</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12" t="s">
        <v>206</v>
      </c>
      <c r="DH112" s="813"/>
      <c r="DI112" s="813"/>
      <c r="DJ112" s="813"/>
      <c r="DK112" s="813"/>
      <c r="DL112" s="813" t="s">
        <v>206</v>
      </c>
      <c r="DM112" s="813"/>
      <c r="DN112" s="813"/>
      <c r="DO112" s="813"/>
      <c r="DP112" s="813"/>
      <c r="DQ112" s="813" t="s">
        <v>206</v>
      </c>
      <c r="DR112" s="813"/>
      <c r="DS112" s="813"/>
      <c r="DT112" s="813"/>
      <c r="DU112" s="813"/>
      <c r="DV112" s="816" t="s">
        <v>206</v>
      </c>
      <c r="DW112" s="816"/>
      <c r="DX112" s="816"/>
      <c r="DY112" s="816"/>
      <c r="DZ112" s="817"/>
    </row>
    <row r="113" spans="1:130" s="48" customFormat="1" ht="26.25" customHeight="1" x14ac:dyDescent="0.15">
      <c r="A113" s="966"/>
      <c r="B113" s="967"/>
      <c r="C113" s="810" t="s">
        <v>440</v>
      </c>
      <c r="D113" s="810"/>
      <c r="E113" s="810"/>
      <c r="F113" s="810"/>
      <c r="G113" s="810"/>
      <c r="H113" s="810"/>
      <c r="I113" s="810"/>
      <c r="J113" s="810"/>
      <c r="K113" s="810"/>
      <c r="L113" s="810"/>
      <c r="M113" s="810"/>
      <c r="N113" s="810"/>
      <c r="O113" s="810"/>
      <c r="P113" s="810"/>
      <c r="Q113" s="810"/>
      <c r="R113" s="810"/>
      <c r="S113" s="810"/>
      <c r="T113" s="810"/>
      <c r="U113" s="810"/>
      <c r="V113" s="810"/>
      <c r="W113" s="810"/>
      <c r="X113" s="810"/>
      <c r="Y113" s="810"/>
      <c r="Z113" s="811"/>
      <c r="AA113" s="802">
        <v>163540</v>
      </c>
      <c r="AB113" s="803"/>
      <c r="AC113" s="803"/>
      <c r="AD113" s="803"/>
      <c r="AE113" s="804"/>
      <c r="AF113" s="805">
        <v>159547</v>
      </c>
      <c r="AG113" s="803"/>
      <c r="AH113" s="803"/>
      <c r="AI113" s="803"/>
      <c r="AJ113" s="804"/>
      <c r="AK113" s="805">
        <v>157549</v>
      </c>
      <c r="AL113" s="803"/>
      <c r="AM113" s="803"/>
      <c r="AN113" s="803"/>
      <c r="AO113" s="804"/>
      <c r="AP113" s="806">
        <v>7.1</v>
      </c>
      <c r="AQ113" s="807"/>
      <c r="AR113" s="807"/>
      <c r="AS113" s="807"/>
      <c r="AT113" s="808"/>
      <c r="AU113" s="997"/>
      <c r="AV113" s="998"/>
      <c r="AW113" s="998"/>
      <c r="AX113" s="998"/>
      <c r="AY113" s="998"/>
      <c r="AZ113" s="809" t="s">
        <v>209</v>
      </c>
      <c r="BA113" s="810"/>
      <c r="BB113" s="810"/>
      <c r="BC113" s="810"/>
      <c r="BD113" s="810"/>
      <c r="BE113" s="810"/>
      <c r="BF113" s="810"/>
      <c r="BG113" s="810"/>
      <c r="BH113" s="810"/>
      <c r="BI113" s="810"/>
      <c r="BJ113" s="810"/>
      <c r="BK113" s="810"/>
      <c r="BL113" s="810"/>
      <c r="BM113" s="810"/>
      <c r="BN113" s="810"/>
      <c r="BO113" s="810"/>
      <c r="BP113" s="811"/>
      <c r="BQ113" s="812">
        <v>365375</v>
      </c>
      <c r="BR113" s="813"/>
      <c r="BS113" s="813"/>
      <c r="BT113" s="813"/>
      <c r="BU113" s="813"/>
      <c r="BV113" s="813">
        <v>344791</v>
      </c>
      <c r="BW113" s="813"/>
      <c r="BX113" s="813"/>
      <c r="BY113" s="813"/>
      <c r="BZ113" s="813"/>
      <c r="CA113" s="813">
        <v>267808</v>
      </c>
      <c r="CB113" s="813"/>
      <c r="CC113" s="813"/>
      <c r="CD113" s="813"/>
      <c r="CE113" s="813"/>
      <c r="CF113" s="814">
        <v>12.1</v>
      </c>
      <c r="CG113" s="815"/>
      <c r="CH113" s="815"/>
      <c r="CI113" s="815"/>
      <c r="CJ113" s="815"/>
      <c r="CK113" s="1003"/>
      <c r="CL113" s="1004"/>
      <c r="CM113" s="809" t="s">
        <v>379</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2" t="s">
        <v>206</v>
      </c>
      <c r="DH113" s="803"/>
      <c r="DI113" s="803"/>
      <c r="DJ113" s="803"/>
      <c r="DK113" s="804"/>
      <c r="DL113" s="805" t="s">
        <v>206</v>
      </c>
      <c r="DM113" s="803"/>
      <c r="DN113" s="803"/>
      <c r="DO113" s="803"/>
      <c r="DP113" s="804"/>
      <c r="DQ113" s="805" t="s">
        <v>206</v>
      </c>
      <c r="DR113" s="803"/>
      <c r="DS113" s="803"/>
      <c r="DT113" s="803"/>
      <c r="DU113" s="804"/>
      <c r="DV113" s="806" t="s">
        <v>206</v>
      </c>
      <c r="DW113" s="807"/>
      <c r="DX113" s="807"/>
      <c r="DY113" s="807"/>
      <c r="DZ113" s="808"/>
    </row>
    <row r="114" spans="1:130" s="48" customFormat="1" ht="26.25" customHeight="1" x14ac:dyDescent="0.15">
      <c r="A114" s="966"/>
      <c r="B114" s="967"/>
      <c r="C114" s="810" t="s">
        <v>443</v>
      </c>
      <c r="D114" s="810"/>
      <c r="E114" s="810"/>
      <c r="F114" s="810"/>
      <c r="G114" s="810"/>
      <c r="H114" s="810"/>
      <c r="I114" s="810"/>
      <c r="J114" s="810"/>
      <c r="K114" s="810"/>
      <c r="L114" s="810"/>
      <c r="M114" s="810"/>
      <c r="N114" s="810"/>
      <c r="O114" s="810"/>
      <c r="P114" s="810"/>
      <c r="Q114" s="810"/>
      <c r="R114" s="810"/>
      <c r="S114" s="810"/>
      <c r="T114" s="810"/>
      <c r="U114" s="810"/>
      <c r="V114" s="810"/>
      <c r="W114" s="810"/>
      <c r="X114" s="810"/>
      <c r="Y114" s="810"/>
      <c r="Z114" s="811"/>
      <c r="AA114" s="802">
        <v>52214</v>
      </c>
      <c r="AB114" s="803"/>
      <c r="AC114" s="803"/>
      <c r="AD114" s="803"/>
      <c r="AE114" s="804"/>
      <c r="AF114" s="805">
        <v>54914</v>
      </c>
      <c r="AG114" s="803"/>
      <c r="AH114" s="803"/>
      <c r="AI114" s="803"/>
      <c r="AJ114" s="804"/>
      <c r="AK114" s="805">
        <v>53486</v>
      </c>
      <c r="AL114" s="803"/>
      <c r="AM114" s="803"/>
      <c r="AN114" s="803"/>
      <c r="AO114" s="804"/>
      <c r="AP114" s="806">
        <v>2.4</v>
      </c>
      <c r="AQ114" s="807"/>
      <c r="AR114" s="807"/>
      <c r="AS114" s="807"/>
      <c r="AT114" s="808"/>
      <c r="AU114" s="997"/>
      <c r="AV114" s="998"/>
      <c r="AW114" s="998"/>
      <c r="AX114" s="998"/>
      <c r="AY114" s="998"/>
      <c r="AZ114" s="809" t="s">
        <v>444</v>
      </c>
      <c r="BA114" s="810"/>
      <c r="BB114" s="810"/>
      <c r="BC114" s="810"/>
      <c r="BD114" s="810"/>
      <c r="BE114" s="810"/>
      <c r="BF114" s="810"/>
      <c r="BG114" s="810"/>
      <c r="BH114" s="810"/>
      <c r="BI114" s="810"/>
      <c r="BJ114" s="810"/>
      <c r="BK114" s="810"/>
      <c r="BL114" s="810"/>
      <c r="BM114" s="810"/>
      <c r="BN114" s="810"/>
      <c r="BO114" s="810"/>
      <c r="BP114" s="811"/>
      <c r="BQ114" s="812">
        <v>429680</v>
      </c>
      <c r="BR114" s="813"/>
      <c r="BS114" s="813"/>
      <c r="BT114" s="813"/>
      <c r="BU114" s="813"/>
      <c r="BV114" s="813">
        <v>391005</v>
      </c>
      <c r="BW114" s="813"/>
      <c r="BX114" s="813"/>
      <c r="BY114" s="813"/>
      <c r="BZ114" s="813"/>
      <c r="CA114" s="813">
        <v>263167</v>
      </c>
      <c r="CB114" s="813"/>
      <c r="CC114" s="813"/>
      <c r="CD114" s="813"/>
      <c r="CE114" s="813"/>
      <c r="CF114" s="814">
        <v>11.9</v>
      </c>
      <c r="CG114" s="815"/>
      <c r="CH114" s="815"/>
      <c r="CI114" s="815"/>
      <c r="CJ114" s="815"/>
      <c r="CK114" s="1003"/>
      <c r="CL114" s="1004"/>
      <c r="CM114" s="809" t="s">
        <v>445</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2" t="s">
        <v>206</v>
      </c>
      <c r="DH114" s="803"/>
      <c r="DI114" s="803"/>
      <c r="DJ114" s="803"/>
      <c r="DK114" s="804"/>
      <c r="DL114" s="805" t="s">
        <v>206</v>
      </c>
      <c r="DM114" s="803"/>
      <c r="DN114" s="803"/>
      <c r="DO114" s="803"/>
      <c r="DP114" s="804"/>
      <c r="DQ114" s="805" t="s">
        <v>206</v>
      </c>
      <c r="DR114" s="803"/>
      <c r="DS114" s="803"/>
      <c r="DT114" s="803"/>
      <c r="DU114" s="804"/>
      <c r="DV114" s="806" t="s">
        <v>206</v>
      </c>
      <c r="DW114" s="807"/>
      <c r="DX114" s="807"/>
      <c r="DY114" s="807"/>
      <c r="DZ114" s="808"/>
    </row>
    <row r="115" spans="1:130" s="48" customFormat="1" ht="26.25" customHeight="1" x14ac:dyDescent="0.15">
      <c r="A115" s="966"/>
      <c r="B115" s="967"/>
      <c r="C115" s="810" t="s">
        <v>359</v>
      </c>
      <c r="D115" s="810"/>
      <c r="E115" s="810"/>
      <c r="F115" s="810"/>
      <c r="G115" s="810"/>
      <c r="H115" s="810"/>
      <c r="I115" s="810"/>
      <c r="J115" s="810"/>
      <c r="K115" s="810"/>
      <c r="L115" s="810"/>
      <c r="M115" s="810"/>
      <c r="N115" s="810"/>
      <c r="O115" s="810"/>
      <c r="P115" s="810"/>
      <c r="Q115" s="810"/>
      <c r="R115" s="810"/>
      <c r="S115" s="810"/>
      <c r="T115" s="810"/>
      <c r="U115" s="810"/>
      <c r="V115" s="810"/>
      <c r="W115" s="810"/>
      <c r="X115" s="810"/>
      <c r="Y115" s="810"/>
      <c r="Z115" s="811"/>
      <c r="AA115" s="802" t="s">
        <v>206</v>
      </c>
      <c r="AB115" s="803"/>
      <c r="AC115" s="803"/>
      <c r="AD115" s="803"/>
      <c r="AE115" s="804"/>
      <c r="AF115" s="805" t="s">
        <v>206</v>
      </c>
      <c r="AG115" s="803"/>
      <c r="AH115" s="803"/>
      <c r="AI115" s="803"/>
      <c r="AJ115" s="804"/>
      <c r="AK115" s="805" t="s">
        <v>206</v>
      </c>
      <c r="AL115" s="803"/>
      <c r="AM115" s="803"/>
      <c r="AN115" s="803"/>
      <c r="AO115" s="804"/>
      <c r="AP115" s="806" t="s">
        <v>206</v>
      </c>
      <c r="AQ115" s="807"/>
      <c r="AR115" s="807"/>
      <c r="AS115" s="807"/>
      <c r="AT115" s="808"/>
      <c r="AU115" s="997"/>
      <c r="AV115" s="998"/>
      <c r="AW115" s="998"/>
      <c r="AX115" s="998"/>
      <c r="AY115" s="998"/>
      <c r="AZ115" s="809" t="s">
        <v>343</v>
      </c>
      <c r="BA115" s="810"/>
      <c r="BB115" s="810"/>
      <c r="BC115" s="810"/>
      <c r="BD115" s="810"/>
      <c r="BE115" s="810"/>
      <c r="BF115" s="810"/>
      <c r="BG115" s="810"/>
      <c r="BH115" s="810"/>
      <c r="BI115" s="810"/>
      <c r="BJ115" s="810"/>
      <c r="BK115" s="810"/>
      <c r="BL115" s="810"/>
      <c r="BM115" s="810"/>
      <c r="BN115" s="810"/>
      <c r="BO115" s="810"/>
      <c r="BP115" s="811"/>
      <c r="BQ115" s="812" t="s">
        <v>206</v>
      </c>
      <c r="BR115" s="813"/>
      <c r="BS115" s="813"/>
      <c r="BT115" s="813"/>
      <c r="BU115" s="813"/>
      <c r="BV115" s="813" t="s">
        <v>206</v>
      </c>
      <c r="BW115" s="813"/>
      <c r="BX115" s="813"/>
      <c r="BY115" s="813"/>
      <c r="BZ115" s="813"/>
      <c r="CA115" s="813" t="s">
        <v>206</v>
      </c>
      <c r="CB115" s="813"/>
      <c r="CC115" s="813"/>
      <c r="CD115" s="813"/>
      <c r="CE115" s="813"/>
      <c r="CF115" s="814" t="s">
        <v>206</v>
      </c>
      <c r="CG115" s="815"/>
      <c r="CH115" s="815"/>
      <c r="CI115" s="815"/>
      <c r="CJ115" s="815"/>
      <c r="CK115" s="1003"/>
      <c r="CL115" s="1004"/>
      <c r="CM115" s="809" t="s">
        <v>34</v>
      </c>
      <c r="CN115" s="810"/>
      <c r="CO115" s="810"/>
      <c r="CP115" s="810"/>
      <c r="CQ115" s="810"/>
      <c r="CR115" s="810"/>
      <c r="CS115" s="810"/>
      <c r="CT115" s="810"/>
      <c r="CU115" s="810"/>
      <c r="CV115" s="810"/>
      <c r="CW115" s="810"/>
      <c r="CX115" s="810"/>
      <c r="CY115" s="810"/>
      <c r="CZ115" s="810"/>
      <c r="DA115" s="810"/>
      <c r="DB115" s="810"/>
      <c r="DC115" s="810"/>
      <c r="DD115" s="810"/>
      <c r="DE115" s="810"/>
      <c r="DF115" s="811"/>
      <c r="DG115" s="802" t="s">
        <v>206</v>
      </c>
      <c r="DH115" s="803"/>
      <c r="DI115" s="803"/>
      <c r="DJ115" s="803"/>
      <c r="DK115" s="804"/>
      <c r="DL115" s="805" t="s">
        <v>206</v>
      </c>
      <c r="DM115" s="803"/>
      <c r="DN115" s="803"/>
      <c r="DO115" s="803"/>
      <c r="DP115" s="804"/>
      <c r="DQ115" s="805" t="s">
        <v>206</v>
      </c>
      <c r="DR115" s="803"/>
      <c r="DS115" s="803"/>
      <c r="DT115" s="803"/>
      <c r="DU115" s="804"/>
      <c r="DV115" s="806" t="s">
        <v>206</v>
      </c>
      <c r="DW115" s="807"/>
      <c r="DX115" s="807"/>
      <c r="DY115" s="807"/>
      <c r="DZ115" s="808"/>
    </row>
    <row r="116" spans="1:130" s="48" customFormat="1" ht="26.25" customHeight="1" x14ac:dyDescent="0.15">
      <c r="A116" s="968"/>
      <c r="B116" s="969"/>
      <c r="C116" s="818" t="s">
        <v>3</v>
      </c>
      <c r="D116" s="818"/>
      <c r="E116" s="818"/>
      <c r="F116" s="818"/>
      <c r="G116" s="818"/>
      <c r="H116" s="818"/>
      <c r="I116" s="818"/>
      <c r="J116" s="818"/>
      <c r="K116" s="818"/>
      <c r="L116" s="818"/>
      <c r="M116" s="818"/>
      <c r="N116" s="818"/>
      <c r="O116" s="818"/>
      <c r="P116" s="818"/>
      <c r="Q116" s="818"/>
      <c r="R116" s="818"/>
      <c r="S116" s="818"/>
      <c r="T116" s="818"/>
      <c r="U116" s="818"/>
      <c r="V116" s="818"/>
      <c r="W116" s="818"/>
      <c r="X116" s="818"/>
      <c r="Y116" s="818"/>
      <c r="Z116" s="819"/>
      <c r="AA116" s="802" t="s">
        <v>206</v>
      </c>
      <c r="AB116" s="803"/>
      <c r="AC116" s="803"/>
      <c r="AD116" s="803"/>
      <c r="AE116" s="804"/>
      <c r="AF116" s="805" t="s">
        <v>206</v>
      </c>
      <c r="AG116" s="803"/>
      <c r="AH116" s="803"/>
      <c r="AI116" s="803"/>
      <c r="AJ116" s="804"/>
      <c r="AK116" s="805" t="s">
        <v>206</v>
      </c>
      <c r="AL116" s="803"/>
      <c r="AM116" s="803"/>
      <c r="AN116" s="803"/>
      <c r="AO116" s="804"/>
      <c r="AP116" s="806" t="s">
        <v>206</v>
      </c>
      <c r="AQ116" s="807"/>
      <c r="AR116" s="807"/>
      <c r="AS116" s="807"/>
      <c r="AT116" s="808"/>
      <c r="AU116" s="997"/>
      <c r="AV116" s="998"/>
      <c r="AW116" s="998"/>
      <c r="AX116" s="998"/>
      <c r="AY116" s="998"/>
      <c r="AZ116" s="820" t="s">
        <v>229</v>
      </c>
      <c r="BA116" s="821"/>
      <c r="BB116" s="821"/>
      <c r="BC116" s="821"/>
      <c r="BD116" s="821"/>
      <c r="BE116" s="821"/>
      <c r="BF116" s="821"/>
      <c r="BG116" s="821"/>
      <c r="BH116" s="821"/>
      <c r="BI116" s="821"/>
      <c r="BJ116" s="821"/>
      <c r="BK116" s="821"/>
      <c r="BL116" s="821"/>
      <c r="BM116" s="821"/>
      <c r="BN116" s="821"/>
      <c r="BO116" s="821"/>
      <c r="BP116" s="822"/>
      <c r="BQ116" s="812" t="s">
        <v>206</v>
      </c>
      <c r="BR116" s="813"/>
      <c r="BS116" s="813"/>
      <c r="BT116" s="813"/>
      <c r="BU116" s="813"/>
      <c r="BV116" s="813" t="s">
        <v>206</v>
      </c>
      <c r="BW116" s="813"/>
      <c r="BX116" s="813"/>
      <c r="BY116" s="813"/>
      <c r="BZ116" s="813"/>
      <c r="CA116" s="813" t="s">
        <v>206</v>
      </c>
      <c r="CB116" s="813"/>
      <c r="CC116" s="813"/>
      <c r="CD116" s="813"/>
      <c r="CE116" s="813"/>
      <c r="CF116" s="814" t="s">
        <v>206</v>
      </c>
      <c r="CG116" s="815"/>
      <c r="CH116" s="815"/>
      <c r="CI116" s="815"/>
      <c r="CJ116" s="815"/>
      <c r="CK116" s="1003"/>
      <c r="CL116" s="1004"/>
      <c r="CM116" s="809" t="s">
        <v>447</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2" t="s">
        <v>206</v>
      </c>
      <c r="DH116" s="803"/>
      <c r="DI116" s="803"/>
      <c r="DJ116" s="803"/>
      <c r="DK116" s="804"/>
      <c r="DL116" s="805" t="s">
        <v>206</v>
      </c>
      <c r="DM116" s="803"/>
      <c r="DN116" s="803"/>
      <c r="DO116" s="803"/>
      <c r="DP116" s="804"/>
      <c r="DQ116" s="805" t="s">
        <v>206</v>
      </c>
      <c r="DR116" s="803"/>
      <c r="DS116" s="803"/>
      <c r="DT116" s="803"/>
      <c r="DU116" s="804"/>
      <c r="DV116" s="806" t="s">
        <v>206</v>
      </c>
      <c r="DW116" s="807"/>
      <c r="DX116" s="807"/>
      <c r="DY116" s="807"/>
      <c r="DZ116" s="808"/>
    </row>
    <row r="117" spans="1:130" s="48" customFormat="1" ht="26.25" customHeight="1" x14ac:dyDescent="0.15">
      <c r="A117" s="777" t="s">
        <v>278</v>
      </c>
      <c r="B117" s="778"/>
      <c r="C117" s="778"/>
      <c r="D117" s="778"/>
      <c r="E117" s="778"/>
      <c r="F117" s="778"/>
      <c r="G117" s="778"/>
      <c r="H117" s="778"/>
      <c r="I117" s="778"/>
      <c r="J117" s="778"/>
      <c r="K117" s="778"/>
      <c r="L117" s="778"/>
      <c r="M117" s="778"/>
      <c r="N117" s="778"/>
      <c r="O117" s="778"/>
      <c r="P117" s="778"/>
      <c r="Q117" s="778"/>
      <c r="R117" s="778"/>
      <c r="S117" s="778"/>
      <c r="T117" s="778"/>
      <c r="U117" s="778"/>
      <c r="V117" s="778"/>
      <c r="W117" s="778"/>
      <c r="X117" s="778"/>
      <c r="Y117" s="823" t="s">
        <v>322</v>
      </c>
      <c r="Z117" s="779"/>
      <c r="AA117" s="824">
        <v>537928</v>
      </c>
      <c r="AB117" s="825"/>
      <c r="AC117" s="825"/>
      <c r="AD117" s="825"/>
      <c r="AE117" s="826"/>
      <c r="AF117" s="827">
        <v>560483</v>
      </c>
      <c r="AG117" s="825"/>
      <c r="AH117" s="825"/>
      <c r="AI117" s="825"/>
      <c r="AJ117" s="826"/>
      <c r="AK117" s="827">
        <v>599975</v>
      </c>
      <c r="AL117" s="825"/>
      <c r="AM117" s="825"/>
      <c r="AN117" s="825"/>
      <c r="AO117" s="826"/>
      <c r="AP117" s="828"/>
      <c r="AQ117" s="829"/>
      <c r="AR117" s="829"/>
      <c r="AS117" s="829"/>
      <c r="AT117" s="830"/>
      <c r="AU117" s="997"/>
      <c r="AV117" s="998"/>
      <c r="AW117" s="998"/>
      <c r="AX117" s="998"/>
      <c r="AY117" s="998"/>
      <c r="AZ117" s="831" t="s">
        <v>448</v>
      </c>
      <c r="BA117" s="832"/>
      <c r="BB117" s="832"/>
      <c r="BC117" s="832"/>
      <c r="BD117" s="832"/>
      <c r="BE117" s="832"/>
      <c r="BF117" s="832"/>
      <c r="BG117" s="832"/>
      <c r="BH117" s="832"/>
      <c r="BI117" s="832"/>
      <c r="BJ117" s="832"/>
      <c r="BK117" s="832"/>
      <c r="BL117" s="832"/>
      <c r="BM117" s="832"/>
      <c r="BN117" s="832"/>
      <c r="BO117" s="832"/>
      <c r="BP117" s="833"/>
      <c r="BQ117" s="812" t="s">
        <v>206</v>
      </c>
      <c r="BR117" s="813"/>
      <c r="BS117" s="813"/>
      <c r="BT117" s="813"/>
      <c r="BU117" s="813"/>
      <c r="BV117" s="813" t="s">
        <v>206</v>
      </c>
      <c r="BW117" s="813"/>
      <c r="BX117" s="813"/>
      <c r="BY117" s="813"/>
      <c r="BZ117" s="813"/>
      <c r="CA117" s="813" t="s">
        <v>206</v>
      </c>
      <c r="CB117" s="813"/>
      <c r="CC117" s="813"/>
      <c r="CD117" s="813"/>
      <c r="CE117" s="813"/>
      <c r="CF117" s="814" t="s">
        <v>206</v>
      </c>
      <c r="CG117" s="815"/>
      <c r="CH117" s="815"/>
      <c r="CI117" s="815"/>
      <c r="CJ117" s="815"/>
      <c r="CK117" s="1003"/>
      <c r="CL117" s="1004"/>
      <c r="CM117" s="809" t="s">
        <v>337</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2" t="s">
        <v>206</v>
      </c>
      <c r="DH117" s="803"/>
      <c r="DI117" s="803"/>
      <c r="DJ117" s="803"/>
      <c r="DK117" s="804"/>
      <c r="DL117" s="805" t="s">
        <v>206</v>
      </c>
      <c r="DM117" s="803"/>
      <c r="DN117" s="803"/>
      <c r="DO117" s="803"/>
      <c r="DP117" s="804"/>
      <c r="DQ117" s="805" t="s">
        <v>206</v>
      </c>
      <c r="DR117" s="803"/>
      <c r="DS117" s="803"/>
      <c r="DT117" s="803"/>
      <c r="DU117" s="804"/>
      <c r="DV117" s="806" t="s">
        <v>206</v>
      </c>
      <c r="DW117" s="807"/>
      <c r="DX117" s="807"/>
      <c r="DY117" s="807"/>
      <c r="DZ117" s="808"/>
    </row>
    <row r="118" spans="1:130" s="48" customFormat="1" ht="26.25" customHeight="1" x14ac:dyDescent="0.15">
      <c r="A118" s="777" t="s">
        <v>102</v>
      </c>
      <c r="B118" s="778"/>
      <c r="C118" s="778"/>
      <c r="D118" s="778"/>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9"/>
      <c r="AA118" s="780" t="s">
        <v>13</v>
      </c>
      <c r="AB118" s="778"/>
      <c r="AC118" s="778"/>
      <c r="AD118" s="778"/>
      <c r="AE118" s="779"/>
      <c r="AF118" s="780" t="s">
        <v>398</v>
      </c>
      <c r="AG118" s="778"/>
      <c r="AH118" s="778"/>
      <c r="AI118" s="778"/>
      <c r="AJ118" s="779"/>
      <c r="AK118" s="780" t="s">
        <v>369</v>
      </c>
      <c r="AL118" s="778"/>
      <c r="AM118" s="778"/>
      <c r="AN118" s="778"/>
      <c r="AO118" s="779"/>
      <c r="AP118" s="780" t="s">
        <v>433</v>
      </c>
      <c r="AQ118" s="778"/>
      <c r="AR118" s="778"/>
      <c r="AS118" s="778"/>
      <c r="AT118" s="781"/>
      <c r="AU118" s="997"/>
      <c r="AV118" s="998"/>
      <c r="AW118" s="998"/>
      <c r="AX118" s="998"/>
      <c r="AY118" s="998"/>
      <c r="AZ118" s="834" t="s">
        <v>449</v>
      </c>
      <c r="BA118" s="818"/>
      <c r="BB118" s="818"/>
      <c r="BC118" s="818"/>
      <c r="BD118" s="818"/>
      <c r="BE118" s="818"/>
      <c r="BF118" s="818"/>
      <c r="BG118" s="818"/>
      <c r="BH118" s="818"/>
      <c r="BI118" s="818"/>
      <c r="BJ118" s="818"/>
      <c r="BK118" s="818"/>
      <c r="BL118" s="818"/>
      <c r="BM118" s="818"/>
      <c r="BN118" s="818"/>
      <c r="BO118" s="818"/>
      <c r="BP118" s="819"/>
      <c r="BQ118" s="835" t="s">
        <v>206</v>
      </c>
      <c r="BR118" s="836"/>
      <c r="BS118" s="836"/>
      <c r="BT118" s="836"/>
      <c r="BU118" s="836"/>
      <c r="BV118" s="836" t="s">
        <v>206</v>
      </c>
      <c r="BW118" s="836"/>
      <c r="BX118" s="836"/>
      <c r="BY118" s="836"/>
      <c r="BZ118" s="836"/>
      <c r="CA118" s="836" t="s">
        <v>206</v>
      </c>
      <c r="CB118" s="836"/>
      <c r="CC118" s="836"/>
      <c r="CD118" s="836"/>
      <c r="CE118" s="836"/>
      <c r="CF118" s="814" t="s">
        <v>206</v>
      </c>
      <c r="CG118" s="815"/>
      <c r="CH118" s="815"/>
      <c r="CI118" s="815"/>
      <c r="CJ118" s="815"/>
      <c r="CK118" s="1003"/>
      <c r="CL118" s="1004"/>
      <c r="CM118" s="809" t="s">
        <v>450</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2" t="s">
        <v>206</v>
      </c>
      <c r="DH118" s="803"/>
      <c r="DI118" s="803"/>
      <c r="DJ118" s="803"/>
      <c r="DK118" s="804"/>
      <c r="DL118" s="805" t="s">
        <v>206</v>
      </c>
      <c r="DM118" s="803"/>
      <c r="DN118" s="803"/>
      <c r="DO118" s="803"/>
      <c r="DP118" s="804"/>
      <c r="DQ118" s="805" t="s">
        <v>206</v>
      </c>
      <c r="DR118" s="803"/>
      <c r="DS118" s="803"/>
      <c r="DT118" s="803"/>
      <c r="DU118" s="804"/>
      <c r="DV118" s="806" t="s">
        <v>206</v>
      </c>
      <c r="DW118" s="807"/>
      <c r="DX118" s="807"/>
      <c r="DY118" s="807"/>
      <c r="DZ118" s="808"/>
    </row>
    <row r="119" spans="1:130" s="48" customFormat="1" ht="26.25" customHeight="1" x14ac:dyDescent="0.15">
      <c r="A119" s="1007" t="s">
        <v>363</v>
      </c>
      <c r="B119" s="1002"/>
      <c r="C119" s="793" t="s">
        <v>436</v>
      </c>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5"/>
      <c r="AA119" s="786" t="s">
        <v>206</v>
      </c>
      <c r="AB119" s="787"/>
      <c r="AC119" s="787"/>
      <c r="AD119" s="787"/>
      <c r="AE119" s="788"/>
      <c r="AF119" s="789" t="s">
        <v>206</v>
      </c>
      <c r="AG119" s="787"/>
      <c r="AH119" s="787"/>
      <c r="AI119" s="787"/>
      <c r="AJ119" s="788"/>
      <c r="AK119" s="789" t="s">
        <v>206</v>
      </c>
      <c r="AL119" s="787"/>
      <c r="AM119" s="787"/>
      <c r="AN119" s="787"/>
      <c r="AO119" s="788"/>
      <c r="AP119" s="790" t="s">
        <v>206</v>
      </c>
      <c r="AQ119" s="791"/>
      <c r="AR119" s="791"/>
      <c r="AS119" s="791"/>
      <c r="AT119" s="792"/>
      <c r="AU119" s="999"/>
      <c r="AV119" s="1000"/>
      <c r="AW119" s="1000"/>
      <c r="AX119" s="1000"/>
      <c r="AY119" s="1000"/>
      <c r="AZ119" s="69" t="s">
        <v>278</v>
      </c>
      <c r="BA119" s="69"/>
      <c r="BB119" s="69"/>
      <c r="BC119" s="69"/>
      <c r="BD119" s="69"/>
      <c r="BE119" s="69"/>
      <c r="BF119" s="69"/>
      <c r="BG119" s="69"/>
      <c r="BH119" s="69"/>
      <c r="BI119" s="69"/>
      <c r="BJ119" s="69"/>
      <c r="BK119" s="69"/>
      <c r="BL119" s="69"/>
      <c r="BM119" s="69"/>
      <c r="BN119" s="69"/>
      <c r="BO119" s="823" t="s">
        <v>174</v>
      </c>
      <c r="BP119" s="837"/>
      <c r="BQ119" s="835">
        <v>5449224</v>
      </c>
      <c r="BR119" s="836"/>
      <c r="BS119" s="836"/>
      <c r="BT119" s="836"/>
      <c r="BU119" s="836"/>
      <c r="BV119" s="836">
        <v>5772690</v>
      </c>
      <c r="BW119" s="836"/>
      <c r="BX119" s="836"/>
      <c r="BY119" s="836"/>
      <c r="BZ119" s="836"/>
      <c r="CA119" s="836">
        <v>5384693</v>
      </c>
      <c r="CB119" s="836"/>
      <c r="CC119" s="836"/>
      <c r="CD119" s="836"/>
      <c r="CE119" s="836"/>
      <c r="CF119" s="838"/>
      <c r="CG119" s="839"/>
      <c r="CH119" s="839"/>
      <c r="CI119" s="839"/>
      <c r="CJ119" s="840"/>
      <c r="CK119" s="1005"/>
      <c r="CL119" s="1006"/>
      <c r="CM119" s="834" t="s">
        <v>451</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41" t="s">
        <v>206</v>
      </c>
      <c r="DH119" s="842"/>
      <c r="DI119" s="842"/>
      <c r="DJ119" s="842"/>
      <c r="DK119" s="843"/>
      <c r="DL119" s="844" t="s">
        <v>206</v>
      </c>
      <c r="DM119" s="842"/>
      <c r="DN119" s="842"/>
      <c r="DO119" s="842"/>
      <c r="DP119" s="843"/>
      <c r="DQ119" s="844" t="s">
        <v>206</v>
      </c>
      <c r="DR119" s="842"/>
      <c r="DS119" s="842"/>
      <c r="DT119" s="842"/>
      <c r="DU119" s="843"/>
      <c r="DV119" s="845" t="s">
        <v>206</v>
      </c>
      <c r="DW119" s="846"/>
      <c r="DX119" s="846"/>
      <c r="DY119" s="846"/>
      <c r="DZ119" s="847"/>
    </row>
    <row r="120" spans="1:130" s="48" customFormat="1" ht="26.25" customHeight="1" x14ac:dyDescent="0.15">
      <c r="A120" s="1008"/>
      <c r="B120" s="1004"/>
      <c r="C120" s="809" t="s">
        <v>143</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802" t="s">
        <v>206</v>
      </c>
      <c r="AB120" s="803"/>
      <c r="AC120" s="803"/>
      <c r="AD120" s="803"/>
      <c r="AE120" s="804"/>
      <c r="AF120" s="805" t="s">
        <v>206</v>
      </c>
      <c r="AG120" s="803"/>
      <c r="AH120" s="803"/>
      <c r="AI120" s="803"/>
      <c r="AJ120" s="804"/>
      <c r="AK120" s="805" t="s">
        <v>206</v>
      </c>
      <c r="AL120" s="803"/>
      <c r="AM120" s="803"/>
      <c r="AN120" s="803"/>
      <c r="AO120" s="804"/>
      <c r="AP120" s="806" t="s">
        <v>206</v>
      </c>
      <c r="AQ120" s="807"/>
      <c r="AR120" s="807"/>
      <c r="AS120" s="807"/>
      <c r="AT120" s="808"/>
      <c r="AU120" s="970" t="s">
        <v>438</v>
      </c>
      <c r="AV120" s="971"/>
      <c r="AW120" s="971"/>
      <c r="AX120" s="971"/>
      <c r="AY120" s="972"/>
      <c r="AZ120" s="793" t="s">
        <v>220</v>
      </c>
      <c r="BA120" s="784"/>
      <c r="BB120" s="784"/>
      <c r="BC120" s="784"/>
      <c r="BD120" s="784"/>
      <c r="BE120" s="784"/>
      <c r="BF120" s="784"/>
      <c r="BG120" s="784"/>
      <c r="BH120" s="784"/>
      <c r="BI120" s="784"/>
      <c r="BJ120" s="784"/>
      <c r="BK120" s="784"/>
      <c r="BL120" s="784"/>
      <c r="BM120" s="784"/>
      <c r="BN120" s="784"/>
      <c r="BO120" s="784"/>
      <c r="BP120" s="785"/>
      <c r="BQ120" s="794">
        <v>1714386</v>
      </c>
      <c r="BR120" s="795"/>
      <c r="BS120" s="795"/>
      <c r="BT120" s="795"/>
      <c r="BU120" s="795"/>
      <c r="BV120" s="795">
        <v>1784477</v>
      </c>
      <c r="BW120" s="795"/>
      <c r="BX120" s="795"/>
      <c r="BY120" s="795"/>
      <c r="BZ120" s="795"/>
      <c r="CA120" s="795">
        <v>2050849</v>
      </c>
      <c r="CB120" s="795"/>
      <c r="CC120" s="795"/>
      <c r="CD120" s="795"/>
      <c r="CE120" s="795"/>
      <c r="CF120" s="796">
        <v>93</v>
      </c>
      <c r="CG120" s="797"/>
      <c r="CH120" s="797"/>
      <c r="CI120" s="797"/>
      <c r="CJ120" s="797"/>
      <c r="CK120" s="978" t="s">
        <v>274</v>
      </c>
      <c r="CL120" s="979"/>
      <c r="CM120" s="979"/>
      <c r="CN120" s="979"/>
      <c r="CO120" s="980"/>
      <c r="CP120" s="848" t="s">
        <v>236</v>
      </c>
      <c r="CQ120" s="849"/>
      <c r="CR120" s="849"/>
      <c r="CS120" s="849"/>
      <c r="CT120" s="849"/>
      <c r="CU120" s="849"/>
      <c r="CV120" s="849"/>
      <c r="CW120" s="849"/>
      <c r="CX120" s="849"/>
      <c r="CY120" s="849"/>
      <c r="CZ120" s="849"/>
      <c r="DA120" s="849"/>
      <c r="DB120" s="849"/>
      <c r="DC120" s="849"/>
      <c r="DD120" s="849"/>
      <c r="DE120" s="849"/>
      <c r="DF120" s="850"/>
      <c r="DG120" s="794">
        <v>1504535</v>
      </c>
      <c r="DH120" s="795"/>
      <c r="DI120" s="795"/>
      <c r="DJ120" s="795"/>
      <c r="DK120" s="795"/>
      <c r="DL120" s="795">
        <v>1352535</v>
      </c>
      <c r="DM120" s="795"/>
      <c r="DN120" s="795"/>
      <c r="DO120" s="795"/>
      <c r="DP120" s="795"/>
      <c r="DQ120" s="795">
        <v>1258931</v>
      </c>
      <c r="DR120" s="795"/>
      <c r="DS120" s="795"/>
      <c r="DT120" s="795"/>
      <c r="DU120" s="795"/>
      <c r="DV120" s="798">
        <v>57.1</v>
      </c>
      <c r="DW120" s="798"/>
      <c r="DX120" s="798"/>
      <c r="DY120" s="798"/>
      <c r="DZ120" s="799"/>
    </row>
    <row r="121" spans="1:130" s="48" customFormat="1" ht="26.25" customHeight="1" x14ac:dyDescent="0.15">
      <c r="A121" s="1008"/>
      <c r="B121" s="1004"/>
      <c r="C121" s="831" t="s">
        <v>142</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802" t="s">
        <v>206</v>
      </c>
      <c r="AB121" s="803"/>
      <c r="AC121" s="803"/>
      <c r="AD121" s="803"/>
      <c r="AE121" s="804"/>
      <c r="AF121" s="805" t="s">
        <v>206</v>
      </c>
      <c r="AG121" s="803"/>
      <c r="AH121" s="803"/>
      <c r="AI121" s="803"/>
      <c r="AJ121" s="804"/>
      <c r="AK121" s="805" t="s">
        <v>206</v>
      </c>
      <c r="AL121" s="803"/>
      <c r="AM121" s="803"/>
      <c r="AN121" s="803"/>
      <c r="AO121" s="804"/>
      <c r="AP121" s="806" t="s">
        <v>206</v>
      </c>
      <c r="AQ121" s="807"/>
      <c r="AR121" s="807"/>
      <c r="AS121" s="807"/>
      <c r="AT121" s="808"/>
      <c r="AU121" s="973"/>
      <c r="AV121" s="974"/>
      <c r="AW121" s="974"/>
      <c r="AX121" s="974"/>
      <c r="AY121" s="975"/>
      <c r="AZ121" s="809" t="s">
        <v>452</v>
      </c>
      <c r="BA121" s="810"/>
      <c r="BB121" s="810"/>
      <c r="BC121" s="810"/>
      <c r="BD121" s="810"/>
      <c r="BE121" s="810"/>
      <c r="BF121" s="810"/>
      <c r="BG121" s="810"/>
      <c r="BH121" s="810"/>
      <c r="BI121" s="810"/>
      <c r="BJ121" s="810"/>
      <c r="BK121" s="810"/>
      <c r="BL121" s="810"/>
      <c r="BM121" s="810"/>
      <c r="BN121" s="810"/>
      <c r="BO121" s="810"/>
      <c r="BP121" s="811"/>
      <c r="BQ121" s="812">
        <v>2936</v>
      </c>
      <c r="BR121" s="813"/>
      <c r="BS121" s="813"/>
      <c r="BT121" s="813"/>
      <c r="BU121" s="813"/>
      <c r="BV121" s="813">
        <v>2478</v>
      </c>
      <c r="BW121" s="813"/>
      <c r="BX121" s="813"/>
      <c r="BY121" s="813"/>
      <c r="BZ121" s="813"/>
      <c r="CA121" s="813">
        <v>1304</v>
      </c>
      <c r="CB121" s="813"/>
      <c r="CC121" s="813"/>
      <c r="CD121" s="813"/>
      <c r="CE121" s="813"/>
      <c r="CF121" s="814">
        <v>0.1</v>
      </c>
      <c r="CG121" s="815"/>
      <c r="CH121" s="815"/>
      <c r="CI121" s="815"/>
      <c r="CJ121" s="815"/>
      <c r="CK121" s="981"/>
      <c r="CL121" s="982"/>
      <c r="CM121" s="982"/>
      <c r="CN121" s="982"/>
      <c r="CO121" s="983"/>
      <c r="CP121" s="851" t="s">
        <v>29</v>
      </c>
      <c r="CQ121" s="852"/>
      <c r="CR121" s="852"/>
      <c r="CS121" s="852"/>
      <c r="CT121" s="852"/>
      <c r="CU121" s="852"/>
      <c r="CV121" s="852"/>
      <c r="CW121" s="852"/>
      <c r="CX121" s="852"/>
      <c r="CY121" s="852"/>
      <c r="CZ121" s="852"/>
      <c r="DA121" s="852"/>
      <c r="DB121" s="852"/>
      <c r="DC121" s="852"/>
      <c r="DD121" s="852"/>
      <c r="DE121" s="852"/>
      <c r="DF121" s="853"/>
      <c r="DG121" s="812" t="s">
        <v>206</v>
      </c>
      <c r="DH121" s="813"/>
      <c r="DI121" s="813"/>
      <c r="DJ121" s="813"/>
      <c r="DK121" s="813"/>
      <c r="DL121" s="813" t="s">
        <v>206</v>
      </c>
      <c r="DM121" s="813"/>
      <c r="DN121" s="813"/>
      <c r="DO121" s="813"/>
      <c r="DP121" s="813"/>
      <c r="DQ121" s="813" t="s">
        <v>206</v>
      </c>
      <c r="DR121" s="813"/>
      <c r="DS121" s="813"/>
      <c r="DT121" s="813"/>
      <c r="DU121" s="813"/>
      <c r="DV121" s="816" t="s">
        <v>206</v>
      </c>
      <c r="DW121" s="816"/>
      <c r="DX121" s="816"/>
      <c r="DY121" s="816"/>
      <c r="DZ121" s="817"/>
    </row>
    <row r="122" spans="1:130" s="48" customFormat="1" ht="26.25" customHeight="1" x14ac:dyDescent="0.15">
      <c r="A122" s="1008"/>
      <c r="B122" s="1004"/>
      <c r="C122" s="809" t="s">
        <v>445</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802" t="s">
        <v>206</v>
      </c>
      <c r="AB122" s="803"/>
      <c r="AC122" s="803"/>
      <c r="AD122" s="803"/>
      <c r="AE122" s="804"/>
      <c r="AF122" s="805" t="s">
        <v>206</v>
      </c>
      <c r="AG122" s="803"/>
      <c r="AH122" s="803"/>
      <c r="AI122" s="803"/>
      <c r="AJ122" s="804"/>
      <c r="AK122" s="805" t="s">
        <v>206</v>
      </c>
      <c r="AL122" s="803"/>
      <c r="AM122" s="803"/>
      <c r="AN122" s="803"/>
      <c r="AO122" s="804"/>
      <c r="AP122" s="806" t="s">
        <v>206</v>
      </c>
      <c r="AQ122" s="807"/>
      <c r="AR122" s="807"/>
      <c r="AS122" s="807"/>
      <c r="AT122" s="808"/>
      <c r="AU122" s="973"/>
      <c r="AV122" s="974"/>
      <c r="AW122" s="974"/>
      <c r="AX122" s="974"/>
      <c r="AY122" s="975"/>
      <c r="AZ122" s="834" t="s">
        <v>454</v>
      </c>
      <c r="BA122" s="818"/>
      <c r="BB122" s="818"/>
      <c r="BC122" s="818"/>
      <c r="BD122" s="818"/>
      <c r="BE122" s="818"/>
      <c r="BF122" s="818"/>
      <c r="BG122" s="818"/>
      <c r="BH122" s="818"/>
      <c r="BI122" s="818"/>
      <c r="BJ122" s="818"/>
      <c r="BK122" s="818"/>
      <c r="BL122" s="818"/>
      <c r="BM122" s="818"/>
      <c r="BN122" s="818"/>
      <c r="BO122" s="818"/>
      <c r="BP122" s="819"/>
      <c r="BQ122" s="835">
        <v>3120998</v>
      </c>
      <c r="BR122" s="836"/>
      <c r="BS122" s="836"/>
      <c r="BT122" s="836"/>
      <c r="BU122" s="836"/>
      <c r="BV122" s="836">
        <v>3437221</v>
      </c>
      <c r="BW122" s="836"/>
      <c r="BX122" s="836"/>
      <c r="BY122" s="836"/>
      <c r="BZ122" s="836"/>
      <c r="CA122" s="836">
        <v>3328389</v>
      </c>
      <c r="CB122" s="836"/>
      <c r="CC122" s="836"/>
      <c r="CD122" s="836"/>
      <c r="CE122" s="836"/>
      <c r="CF122" s="854">
        <v>150.9</v>
      </c>
      <c r="CG122" s="855"/>
      <c r="CH122" s="855"/>
      <c r="CI122" s="855"/>
      <c r="CJ122" s="855"/>
      <c r="CK122" s="981"/>
      <c r="CL122" s="982"/>
      <c r="CM122" s="982"/>
      <c r="CN122" s="982"/>
      <c r="CO122" s="983"/>
      <c r="CP122" s="851" t="s">
        <v>423</v>
      </c>
      <c r="CQ122" s="852"/>
      <c r="CR122" s="852"/>
      <c r="CS122" s="852"/>
      <c r="CT122" s="852"/>
      <c r="CU122" s="852"/>
      <c r="CV122" s="852"/>
      <c r="CW122" s="852"/>
      <c r="CX122" s="852"/>
      <c r="CY122" s="852"/>
      <c r="CZ122" s="852"/>
      <c r="DA122" s="852"/>
      <c r="DB122" s="852"/>
      <c r="DC122" s="852"/>
      <c r="DD122" s="852"/>
      <c r="DE122" s="852"/>
      <c r="DF122" s="853"/>
      <c r="DG122" s="812" t="s">
        <v>206</v>
      </c>
      <c r="DH122" s="813"/>
      <c r="DI122" s="813"/>
      <c r="DJ122" s="813"/>
      <c r="DK122" s="813"/>
      <c r="DL122" s="813" t="s">
        <v>206</v>
      </c>
      <c r="DM122" s="813"/>
      <c r="DN122" s="813"/>
      <c r="DO122" s="813"/>
      <c r="DP122" s="813"/>
      <c r="DQ122" s="813" t="s">
        <v>206</v>
      </c>
      <c r="DR122" s="813"/>
      <c r="DS122" s="813"/>
      <c r="DT122" s="813"/>
      <c r="DU122" s="813"/>
      <c r="DV122" s="816" t="s">
        <v>206</v>
      </c>
      <c r="DW122" s="816"/>
      <c r="DX122" s="816"/>
      <c r="DY122" s="816"/>
      <c r="DZ122" s="817"/>
    </row>
    <row r="123" spans="1:130" s="48" customFormat="1" ht="26.25" customHeight="1" x14ac:dyDescent="0.15">
      <c r="A123" s="1008"/>
      <c r="B123" s="1004"/>
      <c r="C123" s="809" t="s">
        <v>447</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802" t="s">
        <v>206</v>
      </c>
      <c r="AB123" s="803"/>
      <c r="AC123" s="803"/>
      <c r="AD123" s="803"/>
      <c r="AE123" s="804"/>
      <c r="AF123" s="805" t="s">
        <v>206</v>
      </c>
      <c r="AG123" s="803"/>
      <c r="AH123" s="803"/>
      <c r="AI123" s="803"/>
      <c r="AJ123" s="804"/>
      <c r="AK123" s="805" t="s">
        <v>206</v>
      </c>
      <c r="AL123" s="803"/>
      <c r="AM123" s="803"/>
      <c r="AN123" s="803"/>
      <c r="AO123" s="804"/>
      <c r="AP123" s="806" t="s">
        <v>206</v>
      </c>
      <c r="AQ123" s="807"/>
      <c r="AR123" s="807"/>
      <c r="AS123" s="807"/>
      <c r="AT123" s="808"/>
      <c r="AU123" s="976"/>
      <c r="AV123" s="977"/>
      <c r="AW123" s="977"/>
      <c r="AX123" s="977"/>
      <c r="AY123" s="977"/>
      <c r="AZ123" s="69" t="s">
        <v>278</v>
      </c>
      <c r="BA123" s="69"/>
      <c r="BB123" s="69"/>
      <c r="BC123" s="69"/>
      <c r="BD123" s="69"/>
      <c r="BE123" s="69"/>
      <c r="BF123" s="69"/>
      <c r="BG123" s="69"/>
      <c r="BH123" s="69"/>
      <c r="BI123" s="69"/>
      <c r="BJ123" s="69"/>
      <c r="BK123" s="69"/>
      <c r="BL123" s="69"/>
      <c r="BM123" s="69"/>
      <c r="BN123" s="69"/>
      <c r="BO123" s="823" t="s">
        <v>455</v>
      </c>
      <c r="BP123" s="837"/>
      <c r="BQ123" s="856">
        <v>4838320</v>
      </c>
      <c r="BR123" s="857"/>
      <c r="BS123" s="857"/>
      <c r="BT123" s="857"/>
      <c r="BU123" s="857"/>
      <c r="BV123" s="857">
        <v>5224176</v>
      </c>
      <c r="BW123" s="857"/>
      <c r="BX123" s="857"/>
      <c r="BY123" s="857"/>
      <c r="BZ123" s="857"/>
      <c r="CA123" s="857">
        <v>5380542</v>
      </c>
      <c r="CB123" s="857"/>
      <c r="CC123" s="857"/>
      <c r="CD123" s="857"/>
      <c r="CE123" s="857"/>
      <c r="CF123" s="838"/>
      <c r="CG123" s="839"/>
      <c r="CH123" s="839"/>
      <c r="CI123" s="839"/>
      <c r="CJ123" s="840"/>
      <c r="CK123" s="981"/>
      <c r="CL123" s="982"/>
      <c r="CM123" s="982"/>
      <c r="CN123" s="982"/>
      <c r="CO123" s="983"/>
      <c r="CP123" s="851"/>
      <c r="CQ123" s="852"/>
      <c r="CR123" s="852"/>
      <c r="CS123" s="852"/>
      <c r="CT123" s="852"/>
      <c r="CU123" s="852"/>
      <c r="CV123" s="852"/>
      <c r="CW123" s="852"/>
      <c r="CX123" s="852"/>
      <c r="CY123" s="852"/>
      <c r="CZ123" s="852"/>
      <c r="DA123" s="852"/>
      <c r="DB123" s="852"/>
      <c r="DC123" s="852"/>
      <c r="DD123" s="852"/>
      <c r="DE123" s="852"/>
      <c r="DF123" s="853"/>
      <c r="DG123" s="802"/>
      <c r="DH123" s="803"/>
      <c r="DI123" s="803"/>
      <c r="DJ123" s="803"/>
      <c r="DK123" s="804"/>
      <c r="DL123" s="805"/>
      <c r="DM123" s="803"/>
      <c r="DN123" s="803"/>
      <c r="DO123" s="803"/>
      <c r="DP123" s="804"/>
      <c r="DQ123" s="805"/>
      <c r="DR123" s="803"/>
      <c r="DS123" s="803"/>
      <c r="DT123" s="803"/>
      <c r="DU123" s="804"/>
      <c r="DV123" s="806"/>
      <c r="DW123" s="807"/>
      <c r="DX123" s="807"/>
      <c r="DY123" s="807"/>
      <c r="DZ123" s="808"/>
    </row>
    <row r="124" spans="1:130" s="48" customFormat="1" ht="26.25" customHeight="1" x14ac:dyDescent="0.15">
      <c r="A124" s="1008"/>
      <c r="B124" s="1004"/>
      <c r="C124" s="809" t="s">
        <v>337</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802" t="s">
        <v>206</v>
      </c>
      <c r="AB124" s="803"/>
      <c r="AC124" s="803"/>
      <c r="AD124" s="803"/>
      <c r="AE124" s="804"/>
      <c r="AF124" s="805" t="s">
        <v>206</v>
      </c>
      <c r="AG124" s="803"/>
      <c r="AH124" s="803"/>
      <c r="AI124" s="803"/>
      <c r="AJ124" s="804"/>
      <c r="AK124" s="805" t="s">
        <v>206</v>
      </c>
      <c r="AL124" s="803"/>
      <c r="AM124" s="803"/>
      <c r="AN124" s="803"/>
      <c r="AO124" s="804"/>
      <c r="AP124" s="806" t="s">
        <v>206</v>
      </c>
      <c r="AQ124" s="807"/>
      <c r="AR124" s="807"/>
      <c r="AS124" s="807"/>
      <c r="AT124" s="808"/>
      <c r="AU124" s="858" t="s">
        <v>456</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32.6</v>
      </c>
      <c r="BR124" s="862"/>
      <c r="BS124" s="862"/>
      <c r="BT124" s="862"/>
      <c r="BU124" s="862"/>
      <c r="BV124" s="862">
        <v>27.6</v>
      </c>
      <c r="BW124" s="862"/>
      <c r="BX124" s="862"/>
      <c r="BY124" s="862"/>
      <c r="BZ124" s="862"/>
      <c r="CA124" s="862">
        <v>0.1</v>
      </c>
      <c r="CB124" s="862"/>
      <c r="CC124" s="862"/>
      <c r="CD124" s="862"/>
      <c r="CE124" s="862"/>
      <c r="CF124" s="863"/>
      <c r="CG124" s="864"/>
      <c r="CH124" s="864"/>
      <c r="CI124" s="864"/>
      <c r="CJ124" s="865"/>
      <c r="CK124" s="984"/>
      <c r="CL124" s="984"/>
      <c r="CM124" s="984"/>
      <c r="CN124" s="984"/>
      <c r="CO124" s="985"/>
      <c r="CP124" s="851" t="s">
        <v>458</v>
      </c>
      <c r="CQ124" s="852"/>
      <c r="CR124" s="852"/>
      <c r="CS124" s="852"/>
      <c r="CT124" s="852"/>
      <c r="CU124" s="852"/>
      <c r="CV124" s="852"/>
      <c r="CW124" s="852"/>
      <c r="CX124" s="852"/>
      <c r="CY124" s="852"/>
      <c r="CZ124" s="852"/>
      <c r="DA124" s="852"/>
      <c r="DB124" s="852"/>
      <c r="DC124" s="852"/>
      <c r="DD124" s="852"/>
      <c r="DE124" s="852"/>
      <c r="DF124" s="853"/>
      <c r="DG124" s="841" t="s">
        <v>206</v>
      </c>
      <c r="DH124" s="842"/>
      <c r="DI124" s="842"/>
      <c r="DJ124" s="842"/>
      <c r="DK124" s="843"/>
      <c r="DL124" s="844" t="s">
        <v>206</v>
      </c>
      <c r="DM124" s="842"/>
      <c r="DN124" s="842"/>
      <c r="DO124" s="842"/>
      <c r="DP124" s="843"/>
      <c r="DQ124" s="844" t="s">
        <v>206</v>
      </c>
      <c r="DR124" s="842"/>
      <c r="DS124" s="842"/>
      <c r="DT124" s="842"/>
      <c r="DU124" s="843"/>
      <c r="DV124" s="845" t="s">
        <v>206</v>
      </c>
      <c r="DW124" s="846"/>
      <c r="DX124" s="846"/>
      <c r="DY124" s="846"/>
      <c r="DZ124" s="847"/>
    </row>
    <row r="125" spans="1:130" s="48" customFormat="1" ht="26.25" customHeight="1" x14ac:dyDescent="0.15">
      <c r="A125" s="1008"/>
      <c r="B125" s="1004"/>
      <c r="C125" s="809" t="s">
        <v>450</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802" t="s">
        <v>206</v>
      </c>
      <c r="AB125" s="803"/>
      <c r="AC125" s="803"/>
      <c r="AD125" s="803"/>
      <c r="AE125" s="804"/>
      <c r="AF125" s="805" t="s">
        <v>206</v>
      </c>
      <c r="AG125" s="803"/>
      <c r="AH125" s="803"/>
      <c r="AI125" s="803"/>
      <c r="AJ125" s="804"/>
      <c r="AK125" s="805" t="s">
        <v>206</v>
      </c>
      <c r="AL125" s="803"/>
      <c r="AM125" s="803"/>
      <c r="AN125" s="803"/>
      <c r="AO125" s="804"/>
      <c r="AP125" s="806" t="s">
        <v>206</v>
      </c>
      <c r="AQ125" s="807"/>
      <c r="AR125" s="807"/>
      <c r="AS125" s="807"/>
      <c r="AT125" s="808"/>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86" t="s">
        <v>461</v>
      </c>
      <c r="CL125" s="979"/>
      <c r="CM125" s="979"/>
      <c r="CN125" s="979"/>
      <c r="CO125" s="980"/>
      <c r="CP125" s="793" t="s">
        <v>144</v>
      </c>
      <c r="CQ125" s="784"/>
      <c r="CR125" s="784"/>
      <c r="CS125" s="784"/>
      <c r="CT125" s="784"/>
      <c r="CU125" s="784"/>
      <c r="CV125" s="784"/>
      <c r="CW125" s="784"/>
      <c r="CX125" s="784"/>
      <c r="CY125" s="784"/>
      <c r="CZ125" s="784"/>
      <c r="DA125" s="784"/>
      <c r="DB125" s="784"/>
      <c r="DC125" s="784"/>
      <c r="DD125" s="784"/>
      <c r="DE125" s="784"/>
      <c r="DF125" s="785"/>
      <c r="DG125" s="794" t="s">
        <v>206</v>
      </c>
      <c r="DH125" s="795"/>
      <c r="DI125" s="795"/>
      <c r="DJ125" s="795"/>
      <c r="DK125" s="795"/>
      <c r="DL125" s="795" t="s">
        <v>206</v>
      </c>
      <c r="DM125" s="795"/>
      <c r="DN125" s="795"/>
      <c r="DO125" s="795"/>
      <c r="DP125" s="795"/>
      <c r="DQ125" s="795" t="s">
        <v>206</v>
      </c>
      <c r="DR125" s="795"/>
      <c r="DS125" s="795"/>
      <c r="DT125" s="795"/>
      <c r="DU125" s="795"/>
      <c r="DV125" s="798" t="s">
        <v>206</v>
      </c>
      <c r="DW125" s="798"/>
      <c r="DX125" s="798"/>
      <c r="DY125" s="798"/>
      <c r="DZ125" s="799"/>
    </row>
    <row r="126" spans="1:130" s="48" customFormat="1" ht="26.25" customHeight="1" x14ac:dyDescent="0.15">
      <c r="A126" s="1008"/>
      <c r="B126" s="1004"/>
      <c r="C126" s="809" t="s">
        <v>451</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802" t="s">
        <v>206</v>
      </c>
      <c r="AB126" s="803"/>
      <c r="AC126" s="803"/>
      <c r="AD126" s="803"/>
      <c r="AE126" s="804"/>
      <c r="AF126" s="805" t="s">
        <v>206</v>
      </c>
      <c r="AG126" s="803"/>
      <c r="AH126" s="803"/>
      <c r="AI126" s="803"/>
      <c r="AJ126" s="804"/>
      <c r="AK126" s="805" t="s">
        <v>206</v>
      </c>
      <c r="AL126" s="803"/>
      <c r="AM126" s="803"/>
      <c r="AN126" s="803"/>
      <c r="AO126" s="804"/>
      <c r="AP126" s="806" t="s">
        <v>206</v>
      </c>
      <c r="AQ126" s="807"/>
      <c r="AR126" s="807"/>
      <c r="AS126" s="807"/>
      <c r="AT126" s="808"/>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87"/>
      <c r="CL126" s="982"/>
      <c r="CM126" s="982"/>
      <c r="CN126" s="982"/>
      <c r="CO126" s="983"/>
      <c r="CP126" s="809" t="s">
        <v>394</v>
      </c>
      <c r="CQ126" s="810"/>
      <c r="CR126" s="810"/>
      <c r="CS126" s="810"/>
      <c r="CT126" s="810"/>
      <c r="CU126" s="810"/>
      <c r="CV126" s="810"/>
      <c r="CW126" s="810"/>
      <c r="CX126" s="810"/>
      <c r="CY126" s="810"/>
      <c r="CZ126" s="810"/>
      <c r="DA126" s="810"/>
      <c r="DB126" s="810"/>
      <c r="DC126" s="810"/>
      <c r="DD126" s="810"/>
      <c r="DE126" s="810"/>
      <c r="DF126" s="811"/>
      <c r="DG126" s="812" t="s">
        <v>206</v>
      </c>
      <c r="DH126" s="813"/>
      <c r="DI126" s="813"/>
      <c r="DJ126" s="813"/>
      <c r="DK126" s="813"/>
      <c r="DL126" s="813" t="s">
        <v>206</v>
      </c>
      <c r="DM126" s="813"/>
      <c r="DN126" s="813"/>
      <c r="DO126" s="813"/>
      <c r="DP126" s="813"/>
      <c r="DQ126" s="813" t="s">
        <v>206</v>
      </c>
      <c r="DR126" s="813"/>
      <c r="DS126" s="813"/>
      <c r="DT126" s="813"/>
      <c r="DU126" s="813"/>
      <c r="DV126" s="816" t="s">
        <v>206</v>
      </c>
      <c r="DW126" s="816"/>
      <c r="DX126" s="816"/>
      <c r="DY126" s="816"/>
      <c r="DZ126" s="817"/>
    </row>
    <row r="127" spans="1:130" s="48" customFormat="1" ht="26.25" customHeight="1" x14ac:dyDescent="0.15">
      <c r="A127" s="1009"/>
      <c r="B127" s="1006"/>
      <c r="C127" s="834" t="s">
        <v>84</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802" t="s">
        <v>206</v>
      </c>
      <c r="AB127" s="803"/>
      <c r="AC127" s="803"/>
      <c r="AD127" s="803"/>
      <c r="AE127" s="804"/>
      <c r="AF127" s="805" t="s">
        <v>206</v>
      </c>
      <c r="AG127" s="803"/>
      <c r="AH127" s="803"/>
      <c r="AI127" s="803"/>
      <c r="AJ127" s="804"/>
      <c r="AK127" s="805" t="s">
        <v>206</v>
      </c>
      <c r="AL127" s="803"/>
      <c r="AM127" s="803"/>
      <c r="AN127" s="803"/>
      <c r="AO127" s="804"/>
      <c r="AP127" s="806" t="s">
        <v>206</v>
      </c>
      <c r="AQ127" s="807"/>
      <c r="AR127" s="807"/>
      <c r="AS127" s="807"/>
      <c r="AT127" s="808"/>
      <c r="AU127" s="56"/>
      <c r="AV127" s="56"/>
      <c r="AW127" s="56"/>
      <c r="AX127" s="866" t="s">
        <v>462</v>
      </c>
      <c r="AY127" s="867"/>
      <c r="AZ127" s="867"/>
      <c r="BA127" s="867"/>
      <c r="BB127" s="867"/>
      <c r="BC127" s="867"/>
      <c r="BD127" s="867"/>
      <c r="BE127" s="868"/>
      <c r="BF127" s="869" t="s">
        <v>463</v>
      </c>
      <c r="BG127" s="867"/>
      <c r="BH127" s="867"/>
      <c r="BI127" s="867"/>
      <c r="BJ127" s="867"/>
      <c r="BK127" s="867"/>
      <c r="BL127" s="868"/>
      <c r="BM127" s="869" t="s">
        <v>395</v>
      </c>
      <c r="BN127" s="867"/>
      <c r="BO127" s="867"/>
      <c r="BP127" s="867"/>
      <c r="BQ127" s="867"/>
      <c r="BR127" s="867"/>
      <c r="BS127" s="868"/>
      <c r="BT127" s="869" t="s">
        <v>385</v>
      </c>
      <c r="BU127" s="867"/>
      <c r="BV127" s="867"/>
      <c r="BW127" s="867"/>
      <c r="BX127" s="867"/>
      <c r="BY127" s="867"/>
      <c r="BZ127" s="870"/>
      <c r="CA127" s="56"/>
      <c r="CB127" s="56"/>
      <c r="CC127" s="56"/>
      <c r="CD127" s="74"/>
      <c r="CE127" s="74"/>
      <c r="CF127" s="74"/>
      <c r="CG127" s="56"/>
      <c r="CH127" s="56"/>
      <c r="CI127" s="56"/>
      <c r="CJ127" s="75"/>
      <c r="CK127" s="987"/>
      <c r="CL127" s="982"/>
      <c r="CM127" s="982"/>
      <c r="CN127" s="982"/>
      <c r="CO127" s="983"/>
      <c r="CP127" s="809" t="s">
        <v>388</v>
      </c>
      <c r="CQ127" s="810"/>
      <c r="CR127" s="810"/>
      <c r="CS127" s="810"/>
      <c r="CT127" s="810"/>
      <c r="CU127" s="810"/>
      <c r="CV127" s="810"/>
      <c r="CW127" s="810"/>
      <c r="CX127" s="810"/>
      <c r="CY127" s="810"/>
      <c r="CZ127" s="810"/>
      <c r="DA127" s="810"/>
      <c r="DB127" s="810"/>
      <c r="DC127" s="810"/>
      <c r="DD127" s="810"/>
      <c r="DE127" s="810"/>
      <c r="DF127" s="811"/>
      <c r="DG127" s="812" t="s">
        <v>206</v>
      </c>
      <c r="DH127" s="813"/>
      <c r="DI127" s="813"/>
      <c r="DJ127" s="813"/>
      <c r="DK127" s="813"/>
      <c r="DL127" s="813" t="s">
        <v>206</v>
      </c>
      <c r="DM127" s="813"/>
      <c r="DN127" s="813"/>
      <c r="DO127" s="813"/>
      <c r="DP127" s="813"/>
      <c r="DQ127" s="813" t="s">
        <v>206</v>
      </c>
      <c r="DR127" s="813"/>
      <c r="DS127" s="813"/>
      <c r="DT127" s="813"/>
      <c r="DU127" s="813"/>
      <c r="DV127" s="816" t="s">
        <v>206</v>
      </c>
      <c r="DW127" s="816"/>
      <c r="DX127" s="816"/>
      <c r="DY127" s="816"/>
      <c r="DZ127" s="817"/>
    </row>
    <row r="128" spans="1:130" s="48" customFormat="1" ht="26.25" customHeight="1" x14ac:dyDescent="0.15">
      <c r="A128" s="871" t="s">
        <v>464</v>
      </c>
      <c r="B128" s="872"/>
      <c r="C128" s="872"/>
      <c r="D128" s="872"/>
      <c r="E128" s="872"/>
      <c r="F128" s="872"/>
      <c r="G128" s="872"/>
      <c r="H128" s="872"/>
      <c r="I128" s="872"/>
      <c r="J128" s="872"/>
      <c r="K128" s="872"/>
      <c r="L128" s="872"/>
      <c r="M128" s="872"/>
      <c r="N128" s="872"/>
      <c r="O128" s="872"/>
      <c r="P128" s="872"/>
      <c r="Q128" s="872"/>
      <c r="R128" s="872"/>
      <c r="S128" s="872"/>
      <c r="T128" s="872"/>
      <c r="U128" s="872"/>
      <c r="V128" s="872"/>
      <c r="W128" s="873" t="s">
        <v>8</v>
      </c>
      <c r="X128" s="873"/>
      <c r="Y128" s="873"/>
      <c r="Z128" s="874"/>
      <c r="AA128" s="786">
        <v>19670</v>
      </c>
      <c r="AB128" s="787"/>
      <c r="AC128" s="787"/>
      <c r="AD128" s="787"/>
      <c r="AE128" s="788"/>
      <c r="AF128" s="789">
        <v>15875</v>
      </c>
      <c r="AG128" s="787"/>
      <c r="AH128" s="787"/>
      <c r="AI128" s="787"/>
      <c r="AJ128" s="788"/>
      <c r="AK128" s="789">
        <v>26459</v>
      </c>
      <c r="AL128" s="787"/>
      <c r="AM128" s="787"/>
      <c r="AN128" s="787"/>
      <c r="AO128" s="788"/>
      <c r="AP128" s="875"/>
      <c r="AQ128" s="876"/>
      <c r="AR128" s="876"/>
      <c r="AS128" s="876"/>
      <c r="AT128" s="877"/>
      <c r="AU128" s="56"/>
      <c r="AV128" s="56"/>
      <c r="AW128" s="56"/>
      <c r="AX128" s="783" t="s">
        <v>308</v>
      </c>
      <c r="AY128" s="784"/>
      <c r="AZ128" s="784"/>
      <c r="BA128" s="784"/>
      <c r="BB128" s="784"/>
      <c r="BC128" s="784"/>
      <c r="BD128" s="784"/>
      <c r="BE128" s="785"/>
      <c r="BF128" s="878" t="s">
        <v>206</v>
      </c>
      <c r="BG128" s="879"/>
      <c r="BH128" s="879"/>
      <c r="BI128" s="879"/>
      <c r="BJ128" s="879"/>
      <c r="BK128" s="879"/>
      <c r="BL128" s="880"/>
      <c r="BM128" s="878">
        <v>15</v>
      </c>
      <c r="BN128" s="879"/>
      <c r="BO128" s="879"/>
      <c r="BP128" s="879"/>
      <c r="BQ128" s="879"/>
      <c r="BR128" s="879"/>
      <c r="BS128" s="880"/>
      <c r="BT128" s="878">
        <v>20</v>
      </c>
      <c r="BU128" s="879"/>
      <c r="BV128" s="879"/>
      <c r="BW128" s="879"/>
      <c r="BX128" s="879"/>
      <c r="BY128" s="879"/>
      <c r="BZ128" s="881"/>
      <c r="CA128" s="74"/>
      <c r="CB128" s="74"/>
      <c r="CC128" s="74"/>
      <c r="CD128" s="74"/>
      <c r="CE128" s="74"/>
      <c r="CF128" s="74"/>
      <c r="CG128" s="56"/>
      <c r="CH128" s="56"/>
      <c r="CI128" s="56"/>
      <c r="CJ128" s="75"/>
      <c r="CK128" s="988"/>
      <c r="CL128" s="989"/>
      <c r="CM128" s="989"/>
      <c r="CN128" s="989"/>
      <c r="CO128" s="990"/>
      <c r="CP128" s="882" t="s">
        <v>377</v>
      </c>
      <c r="CQ128" s="678"/>
      <c r="CR128" s="678"/>
      <c r="CS128" s="678"/>
      <c r="CT128" s="678"/>
      <c r="CU128" s="678"/>
      <c r="CV128" s="678"/>
      <c r="CW128" s="678"/>
      <c r="CX128" s="678"/>
      <c r="CY128" s="678"/>
      <c r="CZ128" s="678"/>
      <c r="DA128" s="678"/>
      <c r="DB128" s="678"/>
      <c r="DC128" s="678"/>
      <c r="DD128" s="678"/>
      <c r="DE128" s="678"/>
      <c r="DF128" s="883"/>
      <c r="DG128" s="884" t="s">
        <v>206</v>
      </c>
      <c r="DH128" s="885"/>
      <c r="DI128" s="885"/>
      <c r="DJ128" s="885"/>
      <c r="DK128" s="885"/>
      <c r="DL128" s="885" t="s">
        <v>206</v>
      </c>
      <c r="DM128" s="885"/>
      <c r="DN128" s="885"/>
      <c r="DO128" s="885"/>
      <c r="DP128" s="885"/>
      <c r="DQ128" s="885" t="s">
        <v>206</v>
      </c>
      <c r="DR128" s="885"/>
      <c r="DS128" s="885"/>
      <c r="DT128" s="885"/>
      <c r="DU128" s="885"/>
      <c r="DV128" s="886" t="s">
        <v>206</v>
      </c>
      <c r="DW128" s="886"/>
      <c r="DX128" s="886"/>
      <c r="DY128" s="886"/>
      <c r="DZ128" s="887"/>
    </row>
    <row r="129" spans="1:131" s="48" customFormat="1" ht="26.25" customHeight="1" x14ac:dyDescent="0.15">
      <c r="A129" s="800" t="s">
        <v>179</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888" t="s">
        <v>242</v>
      </c>
      <c r="X129" s="889"/>
      <c r="Y129" s="889"/>
      <c r="Z129" s="890"/>
      <c r="AA129" s="802">
        <v>2196153</v>
      </c>
      <c r="AB129" s="803"/>
      <c r="AC129" s="803"/>
      <c r="AD129" s="803"/>
      <c r="AE129" s="804"/>
      <c r="AF129" s="805">
        <v>2319635</v>
      </c>
      <c r="AG129" s="803"/>
      <c r="AH129" s="803"/>
      <c r="AI129" s="803"/>
      <c r="AJ129" s="804"/>
      <c r="AK129" s="805">
        <v>2557699</v>
      </c>
      <c r="AL129" s="803"/>
      <c r="AM129" s="803"/>
      <c r="AN129" s="803"/>
      <c r="AO129" s="804"/>
      <c r="AP129" s="891"/>
      <c r="AQ129" s="892"/>
      <c r="AR129" s="892"/>
      <c r="AS129" s="892"/>
      <c r="AT129" s="893"/>
      <c r="AU129" s="67"/>
      <c r="AV129" s="67"/>
      <c r="AW129" s="67"/>
      <c r="AX129" s="894" t="s">
        <v>125</v>
      </c>
      <c r="AY129" s="810"/>
      <c r="AZ129" s="810"/>
      <c r="BA129" s="810"/>
      <c r="BB129" s="810"/>
      <c r="BC129" s="810"/>
      <c r="BD129" s="810"/>
      <c r="BE129" s="811"/>
      <c r="BF129" s="895" t="s">
        <v>206</v>
      </c>
      <c r="BG129" s="896"/>
      <c r="BH129" s="896"/>
      <c r="BI129" s="896"/>
      <c r="BJ129" s="896"/>
      <c r="BK129" s="896"/>
      <c r="BL129" s="897"/>
      <c r="BM129" s="895">
        <v>20</v>
      </c>
      <c r="BN129" s="896"/>
      <c r="BO129" s="896"/>
      <c r="BP129" s="896"/>
      <c r="BQ129" s="896"/>
      <c r="BR129" s="896"/>
      <c r="BS129" s="897"/>
      <c r="BT129" s="895">
        <v>30</v>
      </c>
      <c r="BU129" s="896"/>
      <c r="BV129" s="896"/>
      <c r="BW129" s="896"/>
      <c r="BX129" s="896"/>
      <c r="BY129" s="896"/>
      <c r="BZ129" s="898"/>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00" t="s">
        <v>465</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888" t="s">
        <v>467</v>
      </c>
      <c r="X130" s="889"/>
      <c r="Y130" s="889"/>
      <c r="Z130" s="890"/>
      <c r="AA130" s="802">
        <v>325802</v>
      </c>
      <c r="AB130" s="803"/>
      <c r="AC130" s="803"/>
      <c r="AD130" s="803"/>
      <c r="AE130" s="804"/>
      <c r="AF130" s="805">
        <v>332715</v>
      </c>
      <c r="AG130" s="803"/>
      <c r="AH130" s="803"/>
      <c r="AI130" s="803"/>
      <c r="AJ130" s="804"/>
      <c r="AK130" s="805">
        <v>351646</v>
      </c>
      <c r="AL130" s="803"/>
      <c r="AM130" s="803"/>
      <c r="AN130" s="803"/>
      <c r="AO130" s="804"/>
      <c r="AP130" s="891"/>
      <c r="AQ130" s="892"/>
      <c r="AR130" s="892"/>
      <c r="AS130" s="892"/>
      <c r="AT130" s="893"/>
      <c r="AU130" s="67"/>
      <c r="AV130" s="67"/>
      <c r="AW130" s="67"/>
      <c r="AX130" s="894" t="s">
        <v>400</v>
      </c>
      <c r="AY130" s="810"/>
      <c r="AZ130" s="810"/>
      <c r="BA130" s="810"/>
      <c r="BB130" s="810"/>
      <c r="BC130" s="810"/>
      <c r="BD130" s="810"/>
      <c r="BE130" s="811"/>
      <c r="BF130" s="899">
        <v>10.3</v>
      </c>
      <c r="BG130" s="900"/>
      <c r="BH130" s="900"/>
      <c r="BI130" s="900"/>
      <c r="BJ130" s="900"/>
      <c r="BK130" s="900"/>
      <c r="BL130" s="901"/>
      <c r="BM130" s="899">
        <v>25</v>
      </c>
      <c r="BN130" s="900"/>
      <c r="BO130" s="900"/>
      <c r="BP130" s="900"/>
      <c r="BQ130" s="900"/>
      <c r="BR130" s="900"/>
      <c r="BS130" s="901"/>
      <c r="BT130" s="899">
        <v>35</v>
      </c>
      <c r="BU130" s="900"/>
      <c r="BV130" s="900"/>
      <c r="BW130" s="900"/>
      <c r="BX130" s="900"/>
      <c r="BY130" s="900"/>
      <c r="BZ130" s="902"/>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03"/>
      <c r="B131" s="904"/>
      <c r="C131" s="904"/>
      <c r="D131" s="904"/>
      <c r="E131" s="904"/>
      <c r="F131" s="904"/>
      <c r="G131" s="904"/>
      <c r="H131" s="904"/>
      <c r="I131" s="904"/>
      <c r="J131" s="904"/>
      <c r="K131" s="904"/>
      <c r="L131" s="904"/>
      <c r="M131" s="904"/>
      <c r="N131" s="904"/>
      <c r="O131" s="904"/>
      <c r="P131" s="904"/>
      <c r="Q131" s="904"/>
      <c r="R131" s="904"/>
      <c r="S131" s="904"/>
      <c r="T131" s="904"/>
      <c r="U131" s="904"/>
      <c r="V131" s="904"/>
      <c r="W131" s="905" t="s">
        <v>182</v>
      </c>
      <c r="X131" s="906"/>
      <c r="Y131" s="906"/>
      <c r="Z131" s="907"/>
      <c r="AA131" s="841">
        <v>1870351</v>
      </c>
      <c r="AB131" s="842"/>
      <c r="AC131" s="842"/>
      <c r="AD131" s="842"/>
      <c r="AE131" s="843"/>
      <c r="AF131" s="844">
        <v>1986920</v>
      </c>
      <c r="AG131" s="842"/>
      <c r="AH131" s="842"/>
      <c r="AI131" s="842"/>
      <c r="AJ131" s="843"/>
      <c r="AK131" s="844">
        <v>2206053</v>
      </c>
      <c r="AL131" s="842"/>
      <c r="AM131" s="842"/>
      <c r="AN131" s="842"/>
      <c r="AO131" s="843"/>
      <c r="AP131" s="908"/>
      <c r="AQ131" s="909"/>
      <c r="AR131" s="909"/>
      <c r="AS131" s="909"/>
      <c r="AT131" s="910"/>
      <c r="AU131" s="67"/>
      <c r="AV131" s="67"/>
      <c r="AW131" s="67"/>
      <c r="AX131" s="911" t="s">
        <v>435</v>
      </c>
      <c r="AY131" s="678"/>
      <c r="AZ131" s="678"/>
      <c r="BA131" s="678"/>
      <c r="BB131" s="678"/>
      <c r="BC131" s="678"/>
      <c r="BD131" s="678"/>
      <c r="BE131" s="883"/>
      <c r="BF131" s="912">
        <v>0.1</v>
      </c>
      <c r="BG131" s="913"/>
      <c r="BH131" s="913"/>
      <c r="BI131" s="913"/>
      <c r="BJ131" s="913"/>
      <c r="BK131" s="913"/>
      <c r="BL131" s="914"/>
      <c r="BM131" s="912">
        <v>350</v>
      </c>
      <c r="BN131" s="913"/>
      <c r="BO131" s="913"/>
      <c r="BP131" s="913"/>
      <c r="BQ131" s="913"/>
      <c r="BR131" s="913"/>
      <c r="BS131" s="914"/>
      <c r="BT131" s="915"/>
      <c r="BU131" s="916"/>
      <c r="BV131" s="916"/>
      <c r="BW131" s="916"/>
      <c r="BX131" s="916"/>
      <c r="BY131" s="916"/>
      <c r="BZ131" s="917"/>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91" t="s">
        <v>31</v>
      </c>
      <c r="B132" s="992"/>
      <c r="C132" s="992"/>
      <c r="D132" s="992"/>
      <c r="E132" s="992"/>
      <c r="F132" s="992"/>
      <c r="G132" s="992"/>
      <c r="H132" s="992"/>
      <c r="I132" s="992"/>
      <c r="J132" s="992"/>
      <c r="K132" s="992"/>
      <c r="L132" s="992"/>
      <c r="M132" s="992"/>
      <c r="N132" s="992"/>
      <c r="O132" s="992"/>
      <c r="P132" s="992"/>
      <c r="Q132" s="992"/>
      <c r="R132" s="992"/>
      <c r="S132" s="992"/>
      <c r="T132" s="992"/>
      <c r="U132" s="992"/>
      <c r="V132" s="918" t="s">
        <v>468</v>
      </c>
      <c r="W132" s="918"/>
      <c r="X132" s="918"/>
      <c r="Y132" s="918"/>
      <c r="Z132" s="919"/>
      <c r="AA132" s="920">
        <v>10.2898333</v>
      </c>
      <c r="AB132" s="921"/>
      <c r="AC132" s="921"/>
      <c r="AD132" s="921"/>
      <c r="AE132" s="922"/>
      <c r="AF132" s="923">
        <v>10.66439744</v>
      </c>
      <c r="AG132" s="921"/>
      <c r="AH132" s="921"/>
      <c r="AI132" s="921"/>
      <c r="AJ132" s="922"/>
      <c r="AK132" s="923">
        <v>10.057328630000001</v>
      </c>
      <c r="AL132" s="921"/>
      <c r="AM132" s="921"/>
      <c r="AN132" s="921"/>
      <c r="AO132" s="922"/>
      <c r="AP132" s="838"/>
      <c r="AQ132" s="839"/>
      <c r="AR132" s="839"/>
      <c r="AS132" s="839"/>
      <c r="AT132" s="92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93"/>
      <c r="B133" s="994"/>
      <c r="C133" s="994"/>
      <c r="D133" s="994"/>
      <c r="E133" s="994"/>
      <c r="F133" s="994"/>
      <c r="G133" s="994"/>
      <c r="H133" s="994"/>
      <c r="I133" s="994"/>
      <c r="J133" s="994"/>
      <c r="K133" s="994"/>
      <c r="L133" s="994"/>
      <c r="M133" s="994"/>
      <c r="N133" s="994"/>
      <c r="O133" s="994"/>
      <c r="P133" s="994"/>
      <c r="Q133" s="994"/>
      <c r="R133" s="994"/>
      <c r="S133" s="994"/>
      <c r="T133" s="994"/>
      <c r="U133" s="994"/>
      <c r="V133" s="925" t="s">
        <v>90</v>
      </c>
      <c r="W133" s="925"/>
      <c r="X133" s="925"/>
      <c r="Y133" s="925"/>
      <c r="Z133" s="926"/>
      <c r="AA133" s="927">
        <v>9.9</v>
      </c>
      <c r="AB133" s="928"/>
      <c r="AC133" s="928"/>
      <c r="AD133" s="928"/>
      <c r="AE133" s="929"/>
      <c r="AF133" s="927">
        <v>10.199999999999999</v>
      </c>
      <c r="AG133" s="928"/>
      <c r="AH133" s="928"/>
      <c r="AI133" s="928"/>
      <c r="AJ133" s="929"/>
      <c r="AK133" s="927">
        <v>10.3</v>
      </c>
      <c r="AL133" s="928"/>
      <c r="AM133" s="928"/>
      <c r="AN133" s="928"/>
      <c r="AO133" s="929"/>
      <c r="AP133" s="863"/>
      <c r="AQ133" s="864"/>
      <c r="AR133" s="864"/>
      <c r="AS133" s="864"/>
      <c r="AT133" s="930"/>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09nvgtz+kHZip4xJa7duQdArrVh+h6Uz9UjTNnZgEEZr3HzRMoml5djJ1vRBzq0m4s8+7+oFYQNO5OG6qj0lJw==" saltValue="mUasGF197+wDjvNzBfpHd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7"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108</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DkXtjDdZpnlhp5Gv8sIqigwe/8o4lSU1Epu+3FW8byrzB5czdPXbTsXoHhOufRodfhvkgGzeX9hViiJos9vm0g==" saltValue="BYEQ9OuDhArbQ7zGCzBCe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WEFghaU1438QWBhSUWbyygHRbVSiYForYzMKhnqgBVowU9+Dyjb0zEM0cnbkXgRrnLavPLReqEYRwYyTAW+C4A==" saltValue="3qXNbxN6kUr0sj+KNQHO5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469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330</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32" t="s">
        <v>94</v>
      </c>
      <c r="AP7" s="127"/>
      <c r="AQ7" s="138" t="s">
        <v>470</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33"/>
      <c r="AP8" s="128" t="s">
        <v>472</v>
      </c>
      <c r="AQ8" s="139" t="s">
        <v>473</v>
      </c>
      <c r="AR8" s="153" t="s">
        <v>20</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0" t="s">
        <v>474</v>
      </c>
      <c r="AL9" s="1011"/>
      <c r="AM9" s="1011"/>
      <c r="AN9" s="1012"/>
      <c r="AO9" s="117">
        <v>867224</v>
      </c>
      <c r="AP9" s="117">
        <v>130331</v>
      </c>
      <c r="AQ9" s="140">
        <v>138005</v>
      </c>
      <c r="AR9" s="154">
        <v>-5.6</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0" t="s">
        <v>213</v>
      </c>
      <c r="AL10" s="1011"/>
      <c r="AM10" s="1011"/>
      <c r="AN10" s="1012"/>
      <c r="AO10" s="118">
        <v>126827</v>
      </c>
      <c r="AP10" s="118">
        <v>19060</v>
      </c>
      <c r="AQ10" s="141">
        <v>18944</v>
      </c>
      <c r="AR10" s="155">
        <v>0.6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0" t="s">
        <v>373</v>
      </c>
      <c r="AL11" s="1011"/>
      <c r="AM11" s="1011"/>
      <c r="AN11" s="1012"/>
      <c r="AO11" s="118" t="s">
        <v>206</v>
      </c>
      <c r="AP11" s="118" t="s">
        <v>206</v>
      </c>
      <c r="AQ11" s="141">
        <v>1141</v>
      </c>
      <c r="AR11" s="155" t="s">
        <v>206</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0" t="s">
        <v>226</v>
      </c>
      <c r="AL12" s="1011"/>
      <c r="AM12" s="1011"/>
      <c r="AN12" s="1012"/>
      <c r="AO12" s="118" t="s">
        <v>206</v>
      </c>
      <c r="AP12" s="118" t="s">
        <v>206</v>
      </c>
      <c r="AQ12" s="141" t="s">
        <v>206</v>
      </c>
      <c r="AR12" s="155" t="s">
        <v>206</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0" t="s">
        <v>475</v>
      </c>
      <c r="AL13" s="1011"/>
      <c r="AM13" s="1011"/>
      <c r="AN13" s="1012"/>
      <c r="AO13" s="118">
        <v>48453</v>
      </c>
      <c r="AP13" s="118">
        <v>7282</v>
      </c>
      <c r="AQ13" s="141">
        <v>5446</v>
      </c>
      <c r="AR13" s="155">
        <v>33.700000000000003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0" t="s">
        <v>476</v>
      </c>
      <c r="AL14" s="1011"/>
      <c r="AM14" s="1011"/>
      <c r="AN14" s="1012"/>
      <c r="AO14" s="118">
        <v>24936</v>
      </c>
      <c r="AP14" s="118">
        <v>3748</v>
      </c>
      <c r="AQ14" s="141">
        <v>2970</v>
      </c>
      <c r="AR14" s="155">
        <v>26.2</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3" t="s">
        <v>311</v>
      </c>
      <c r="AL15" s="1014"/>
      <c r="AM15" s="1014"/>
      <c r="AN15" s="1015"/>
      <c r="AO15" s="118">
        <v>-75566</v>
      </c>
      <c r="AP15" s="118">
        <v>-11356</v>
      </c>
      <c r="AQ15" s="141">
        <v>-11906</v>
      </c>
      <c r="AR15" s="155">
        <v>-4.5999999999999996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3" t="s">
        <v>278</v>
      </c>
      <c r="AL16" s="1014"/>
      <c r="AM16" s="1014"/>
      <c r="AN16" s="1015"/>
      <c r="AO16" s="118">
        <v>991874</v>
      </c>
      <c r="AP16" s="118">
        <v>149064</v>
      </c>
      <c r="AQ16" s="141">
        <v>154600</v>
      </c>
      <c r="AR16" s="155">
        <v>-3.6</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183</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477</v>
      </c>
      <c r="AP20" s="129" t="s">
        <v>333</v>
      </c>
      <c r="AQ20" s="142" t="s">
        <v>44</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6" t="s">
        <v>478</v>
      </c>
      <c r="AL21" s="1017"/>
      <c r="AM21" s="1017"/>
      <c r="AN21" s="1018"/>
      <c r="AO21" s="120">
        <v>14.88</v>
      </c>
      <c r="AP21" s="130">
        <v>13.81</v>
      </c>
      <c r="AQ21" s="143">
        <v>1.07</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6" t="s">
        <v>479</v>
      </c>
      <c r="AL22" s="1017"/>
      <c r="AM22" s="1017"/>
      <c r="AN22" s="1018"/>
      <c r="AO22" s="121">
        <v>92.9</v>
      </c>
      <c r="AP22" s="131">
        <v>95.5</v>
      </c>
      <c r="AQ22" s="144">
        <v>-2.6</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19" t="s">
        <v>480</v>
      </c>
      <c r="B26" s="1019"/>
      <c r="C26" s="1019"/>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c r="AQ26" s="1019"/>
      <c r="AR26" s="1019"/>
      <c r="AS26" s="1019"/>
      <c r="AT26" s="91"/>
    </row>
    <row r="27" spans="1:46" x14ac:dyDescent="0.15">
      <c r="A27" s="85"/>
      <c r="AO27" s="90"/>
      <c r="AP27" s="90"/>
      <c r="AQ27" s="90"/>
      <c r="AR27" s="90"/>
      <c r="AS27" s="90"/>
      <c r="AT27" s="90"/>
    </row>
    <row r="28" spans="1:46" ht="17.25" x14ac:dyDescent="0.15">
      <c r="A28" s="82" t="s">
        <v>270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32" t="s">
        <v>94</v>
      </c>
      <c r="AP30" s="127"/>
      <c r="AQ30" s="138" t="s">
        <v>470</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33"/>
      <c r="AP31" s="128" t="s">
        <v>472</v>
      </c>
      <c r="AQ31" s="139" t="s">
        <v>473</v>
      </c>
      <c r="AR31" s="153" t="s">
        <v>20</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20" t="s">
        <v>481</v>
      </c>
      <c r="AL32" s="1021"/>
      <c r="AM32" s="1021"/>
      <c r="AN32" s="1022"/>
      <c r="AO32" s="118">
        <v>388940</v>
      </c>
      <c r="AP32" s="118">
        <v>58452</v>
      </c>
      <c r="AQ32" s="145">
        <v>81359</v>
      </c>
      <c r="AR32" s="155">
        <v>-28.2</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20" t="s">
        <v>482</v>
      </c>
      <c r="AL33" s="1021"/>
      <c r="AM33" s="1021"/>
      <c r="AN33" s="1022"/>
      <c r="AO33" s="118" t="s">
        <v>206</v>
      </c>
      <c r="AP33" s="118" t="s">
        <v>206</v>
      </c>
      <c r="AQ33" s="145" t="s">
        <v>206</v>
      </c>
      <c r="AR33" s="155" t="s">
        <v>206</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20" t="s">
        <v>70</v>
      </c>
      <c r="AL34" s="1021"/>
      <c r="AM34" s="1021"/>
      <c r="AN34" s="1022"/>
      <c r="AO34" s="118" t="s">
        <v>206</v>
      </c>
      <c r="AP34" s="118" t="s">
        <v>206</v>
      </c>
      <c r="AQ34" s="145" t="s">
        <v>206</v>
      </c>
      <c r="AR34" s="155" t="s">
        <v>206</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20" t="s">
        <v>483</v>
      </c>
      <c r="AL35" s="1021"/>
      <c r="AM35" s="1021"/>
      <c r="AN35" s="1022"/>
      <c r="AO35" s="118">
        <v>157549</v>
      </c>
      <c r="AP35" s="118">
        <v>23677</v>
      </c>
      <c r="AQ35" s="145">
        <v>18647</v>
      </c>
      <c r="AR35" s="155">
        <v>27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20" t="s">
        <v>40</v>
      </c>
      <c r="AL36" s="1021"/>
      <c r="AM36" s="1021"/>
      <c r="AN36" s="1022"/>
      <c r="AO36" s="118">
        <v>53486</v>
      </c>
      <c r="AP36" s="118">
        <v>8038</v>
      </c>
      <c r="AQ36" s="145">
        <v>4480</v>
      </c>
      <c r="AR36" s="155">
        <v>79.400000000000006</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20" t="s">
        <v>346</v>
      </c>
      <c r="AL37" s="1021"/>
      <c r="AM37" s="1021"/>
      <c r="AN37" s="1022"/>
      <c r="AO37" s="118" t="s">
        <v>206</v>
      </c>
      <c r="AP37" s="118" t="s">
        <v>206</v>
      </c>
      <c r="AQ37" s="145">
        <v>815</v>
      </c>
      <c r="AR37" s="155" t="s">
        <v>206</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23" t="s">
        <v>484</v>
      </c>
      <c r="AL38" s="1024"/>
      <c r="AM38" s="1024"/>
      <c r="AN38" s="1025"/>
      <c r="AO38" s="122" t="s">
        <v>206</v>
      </c>
      <c r="AP38" s="122" t="s">
        <v>206</v>
      </c>
      <c r="AQ38" s="146">
        <v>14</v>
      </c>
      <c r="AR38" s="144" t="s">
        <v>206</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23" t="s">
        <v>93</v>
      </c>
      <c r="AL39" s="1024"/>
      <c r="AM39" s="1024"/>
      <c r="AN39" s="1025"/>
      <c r="AO39" s="118">
        <v>-26459</v>
      </c>
      <c r="AP39" s="118">
        <v>-3976</v>
      </c>
      <c r="AQ39" s="145">
        <v>-4008</v>
      </c>
      <c r="AR39" s="155">
        <v>-0.8</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20" t="s">
        <v>306</v>
      </c>
      <c r="AL40" s="1021"/>
      <c r="AM40" s="1021"/>
      <c r="AN40" s="1022"/>
      <c r="AO40" s="118">
        <v>-351646</v>
      </c>
      <c r="AP40" s="118">
        <v>-52847</v>
      </c>
      <c r="AQ40" s="145">
        <v>-68941</v>
      </c>
      <c r="AR40" s="155">
        <v>-23.3</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26" t="s">
        <v>365</v>
      </c>
      <c r="AL41" s="1027"/>
      <c r="AM41" s="1027"/>
      <c r="AN41" s="1028"/>
      <c r="AO41" s="118">
        <v>221870</v>
      </c>
      <c r="AP41" s="118">
        <v>33344</v>
      </c>
      <c r="AQ41" s="145">
        <v>32367</v>
      </c>
      <c r="AR41" s="155">
        <v>3</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375</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485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486</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34" t="s">
        <v>94</v>
      </c>
      <c r="AN49" s="1029" t="s">
        <v>407</v>
      </c>
      <c r="AO49" s="1030"/>
      <c r="AP49" s="1030"/>
      <c r="AQ49" s="1030"/>
      <c r="AR49" s="1031"/>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35"/>
      <c r="AN50" s="114" t="s">
        <v>459</v>
      </c>
      <c r="AO50" s="124" t="s">
        <v>460</v>
      </c>
      <c r="AP50" s="135" t="s">
        <v>488</v>
      </c>
      <c r="AQ50" s="148" t="s">
        <v>360</v>
      </c>
      <c r="AR50" s="158" t="s">
        <v>489</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240</v>
      </c>
      <c r="AL51" s="103"/>
      <c r="AM51" s="108">
        <v>319788</v>
      </c>
      <c r="AN51" s="115">
        <v>45723</v>
      </c>
      <c r="AO51" s="125">
        <v>-48.5</v>
      </c>
      <c r="AP51" s="136">
        <v>116162</v>
      </c>
      <c r="AQ51" s="149">
        <v>-3.1</v>
      </c>
      <c r="AR51" s="159">
        <v>-45.4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280</v>
      </c>
      <c r="AM52" s="109">
        <v>181961</v>
      </c>
      <c r="AN52" s="116">
        <v>26017</v>
      </c>
      <c r="AO52" s="126">
        <v>-7.3</v>
      </c>
      <c r="AP52" s="137">
        <v>61562</v>
      </c>
      <c r="AQ52" s="150">
        <v>-7.4</v>
      </c>
      <c r="AR52" s="160">
        <v>0.1</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471</v>
      </c>
      <c r="AL53" s="103"/>
      <c r="AM53" s="108">
        <v>388480</v>
      </c>
      <c r="AN53" s="115">
        <v>55977</v>
      </c>
      <c r="AO53" s="125">
        <v>22.4</v>
      </c>
      <c r="AP53" s="136">
        <v>121449</v>
      </c>
      <c r="AQ53" s="149">
        <v>4.5999999999999996</v>
      </c>
      <c r="AR53" s="159">
        <v>17.8</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280</v>
      </c>
      <c r="AM54" s="109">
        <v>133202</v>
      </c>
      <c r="AN54" s="116">
        <v>19193</v>
      </c>
      <c r="AO54" s="126">
        <v>-26.2</v>
      </c>
      <c r="AP54" s="137">
        <v>62922</v>
      </c>
      <c r="AQ54" s="150">
        <v>2.2000000000000002</v>
      </c>
      <c r="AR54" s="160">
        <v>-28.4</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490</v>
      </c>
      <c r="AL55" s="103"/>
      <c r="AM55" s="108">
        <v>310105</v>
      </c>
      <c r="AN55" s="115">
        <v>45324</v>
      </c>
      <c r="AO55" s="125">
        <v>-19</v>
      </c>
      <c r="AP55" s="136">
        <v>145139</v>
      </c>
      <c r="AQ55" s="149">
        <v>19.5</v>
      </c>
      <c r="AR55" s="159">
        <v>-38.5</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280</v>
      </c>
      <c r="AM56" s="109">
        <v>93441</v>
      </c>
      <c r="AN56" s="116">
        <v>13657</v>
      </c>
      <c r="AO56" s="126">
        <v>-28.8</v>
      </c>
      <c r="AP56" s="137">
        <v>83762</v>
      </c>
      <c r="AQ56" s="150">
        <v>33.1</v>
      </c>
      <c r="AR56" s="160">
        <v>-61.9</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441</v>
      </c>
      <c r="AL57" s="103"/>
      <c r="AM57" s="108">
        <v>1003455</v>
      </c>
      <c r="AN57" s="115">
        <v>148111</v>
      </c>
      <c r="AO57" s="125">
        <v>226.8</v>
      </c>
      <c r="AP57" s="136">
        <v>125391</v>
      </c>
      <c r="AQ57" s="149">
        <v>-13.6</v>
      </c>
      <c r="AR57" s="159">
        <v>240.4</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280</v>
      </c>
      <c r="AM58" s="109">
        <v>70334</v>
      </c>
      <c r="AN58" s="116">
        <v>10381</v>
      </c>
      <c r="AO58" s="126">
        <v>-24</v>
      </c>
      <c r="AP58" s="137">
        <v>68516</v>
      </c>
      <c r="AQ58" s="150">
        <v>-18.2</v>
      </c>
      <c r="AR58" s="160">
        <v>-5.8</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317</v>
      </c>
      <c r="AL59" s="103"/>
      <c r="AM59" s="108">
        <v>361002</v>
      </c>
      <c r="AN59" s="115">
        <v>54253</v>
      </c>
      <c r="AO59" s="125">
        <v>-63.4</v>
      </c>
      <c r="AP59" s="136">
        <v>138402</v>
      </c>
      <c r="AQ59" s="149">
        <v>10.4</v>
      </c>
      <c r="AR59" s="159">
        <v>-73.8</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280</v>
      </c>
      <c r="AM60" s="109">
        <v>188572</v>
      </c>
      <c r="AN60" s="116">
        <v>28340</v>
      </c>
      <c r="AO60" s="126">
        <v>173</v>
      </c>
      <c r="AP60" s="137">
        <v>70652</v>
      </c>
      <c r="AQ60" s="150">
        <v>3.1</v>
      </c>
      <c r="AR60" s="160">
        <v>169.9</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491</v>
      </c>
      <c r="AL61" s="106"/>
      <c r="AM61" s="108">
        <v>476566</v>
      </c>
      <c r="AN61" s="115">
        <v>69878</v>
      </c>
      <c r="AO61" s="125">
        <v>23.7</v>
      </c>
      <c r="AP61" s="136">
        <v>129309</v>
      </c>
      <c r="AQ61" s="151">
        <v>3.6</v>
      </c>
      <c r="AR61" s="159">
        <v>20.100000000000001</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280</v>
      </c>
      <c r="AM62" s="109">
        <v>133502</v>
      </c>
      <c r="AN62" s="116">
        <v>19518</v>
      </c>
      <c r="AO62" s="126">
        <v>17.3</v>
      </c>
      <c r="AP62" s="137">
        <v>69483</v>
      </c>
      <c r="AQ62" s="150">
        <v>2.6</v>
      </c>
      <c r="AR62" s="160">
        <v>14.7</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EZw14G/i/Oz/1FaEzhbwgihSH0nh/u65brRkhueDJBonLk4rrtRj5zTvWOGIg1bDACbBLiMW93oz0BOvSRmPGg==" saltValue="ywbya4Qv1zCVTTAAVOeEu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108</v>
      </c>
    </row>
    <row r="121" spans="125:125" ht="13.5" hidden="1" customHeight="1" x14ac:dyDescent="0.15">
      <c r="DU121" s="78"/>
    </row>
  </sheetData>
  <sheetProtection algorithmName="SHA-512" hashValue="OIUvn/rm4Fhv9AulNUBJ/KKAis3SDQenYYM472lYDud//Ea7AwToXoLs1mBg8R2+ARaJ3PgqvDD2PXawl4jubw==" saltValue="9nLXvwsg81Y/px6M+QCg5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108</v>
      </c>
    </row>
  </sheetData>
  <sheetProtection algorithmName="SHA-512" hashValue="wURL5byMA0ZRMvJv6A0jDWwO6vILu3YfFcvwC9sxsDrHWBKoloi7XKZ7dv7YXm6FnfP4WHb9PP+6QcxJvpPgPw==" saltValue="iZvIF9TwlUVu5BOHAqIaKg=="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5</v>
      </c>
    </row>
    <row r="46" spans="2:10" ht="29.25" customHeight="1" x14ac:dyDescent="0.2">
      <c r="B46" s="167" t="s">
        <v>6</v>
      </c>
      <c r="C46" s="171"/>
      <c r="D46" s="171"/>
      <c r="E46" s="172" t="s">
        <v>18</v>
      </c>
      <c r="F46" s="173" t="s">
        <v>387</v>
      </c>
      <c r="G46" s="177" t="s">
        <v>351</v>
      </c>
      <c r="H46" s="177" t="s">
        <v>4</v>
      </c>
      <c r="I46" s="177" t="s">
        <v>493</v>
      </c>
      <c r="J46" s="182" t="s">
        <v>442</v>
      </c>
    </row>
    <row r="47" spans="2:10" ht="57.75" customHeight="1" x14ac:dyDescent="0.15">
      <c r="B47" s="168"/>
      <c r="C47" s="1036" t="s">
        <v>1</v>
      </c>
      <c r="D47" s="1036"/>
      <c r="E47" s="1037"/>
      <c r="F47" s="174">
        <v>53.28</v>
      </c>
      <c r="G47" s="178">
        <v>52.59</v>
      </c>
      <c r="H47" s="178">
        <v>52.36</v>
      </c>
      <c r="I47" s="178">
        <v>49.62</v>
      </c>
      <c r="J47" s="183">
        <v>45.8</v>
      </c>
    </row>
    <row r="48" spans="2:10" ht="57.75" customHeight="1" x14ac:dyDescent="0.15">
      <c r="B48" s="169"/>
      <c r="C48" s="1038" t="s">
        <v>11</v>
      </c>
      <c r="D48" s="1038"/>
      <c r="E48" s="1039"/>
      <c r="F48" s="175">
        <v>8.1300000000000008</v>
      </c>
      <c r="G48" s="179">
        <v>6.9</v>
      </c>
      <c r="H48" s="179">
        <v>2.3199999999999998</v>
      </c>
      <c r="I48" s="179">
        <v>6.49</v>
      </c>
      <c r="J48" s="184">
        <v>8.7799999999999994</v>
      </c>
    </row>
    <row r="49" spans="2:10" ht="57.75" customHeight="1" x14ac:dyDescent="0.15">
      <c r="B49" s="170"/>
      <c r="C49" s="1040" t="s">
        <v>17</v>
      </c>
      <c r="D49" s="1040"/>
      <c r="E49" s="1041"/>
      <c r="F49" s="176" t="s">
        <v>421</v>
      </c>
      <c r="G49" s="180" t="s">
        <v>495</v>
      </c>
      <c r="H49" s="180" t="s">
        <v>140</v>
      </c>
      <c r="I49" s="180">
        <v>4.33</v>
      </c>
      <c r="J49" s="185">
        <v>3.7</v>
      </c>
    </row>
    <row r="50" spans="2:10" x14ac:dyDescent="0.15"/>
  </sheetData>
  <sheetProtection algorithmName="SHA-512" hashValue="saL0TyObs0MPnhYcr1X+O/27gROSdp8MqT6iqNdBtSEJtvUUj8hbN32S70XKDjSw0jP6MhI7Jm5z37PZo9vwRA==" saltValue="5ESqfHPjLYBAG4mfAxKGn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2023-02-20T06:20:31Z</dcterms:created>
  <dcterms:modified xsi:type="dcterms:W3CDTF">2024-02-06T06:25:02Z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2023-11-17T04:24:29Z</vt:filetime>
  </property>
</Properties>
</file>