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EF8549DD-1028-476C-93A4-51C0DC2BFF63}"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O37" i="10"/>
  <c r="BE37" i="10"/>
  <c r="AM37" i="10"/>
  <c r="CO36" i="10"/>
  <c r="BE36" i="10"/>
  <c r="AM36" i="10"/>
  <c r="BE35" i="10"/>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BW34" i="10" l="1"/>
  <c r="BW35" i="10" l="1"/>
  <c r="BW36" i="10" s="1"/>
  <c r="BW37" i="10" s="1"/>
  <c r="CO34" i="10"/>
  <c r="CO35" i="10" s="1"/>
</calcChain>
</file>

<file path=xl/sharedStrings.xml><?xml version="1.0" encoding="utf-8"?>
<sst xmlns="http://schemas.openxmlformats.org/spreadsheetml/2006/main" count="1157" uniqueCount="610">
  <si>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</si>
  <si>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</si>
  <si>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</si>
  <si>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</si>
  <si>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</si>
  <si>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</si>
  <si>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</si>
  <si>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</si>
  <si>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</si>
  <si>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</si>
  <si>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</si>
  <si>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</si>
  <si>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</si>
  <si>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</si>
  <si>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</si>
  <si>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</si>
  <si>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</si>
  <si>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</si>
  <si>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</si>
  <si>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</si>
  <si>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</si>
  <si>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</si>
  <si>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</si>
  <si>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</si>
  <si>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</si>
  <si>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</si>
  <si>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</si>
  <si>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</si>
  <si>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</si>
  <si>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</si>
  <si>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</si>
  <si>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</si>
  <si>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</si>
  <si>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</si>
  <si>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</si>
  <si>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</si>
  <si>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</si>
  <si>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</si>
  <si>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</si>
  <si>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</si>
  <si>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</si>
  <si>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</si>
  <si>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</si>
  <si>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</si>
  <si>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</si>
  <si>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</si>
  <si>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</si>
  <si>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</si>
  <si>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</si>
  <si>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</si>
  <si>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</si>
  <si>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</si>
  <si>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</si>
  <si>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</si>
  <si>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</si>
  <si>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</si>
  <si>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</si>
  <si>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</si>
  <si>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</si>
  <si>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</si>
  <si>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</si>
  <si>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</si>
  <si>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</si>
  <si>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</si>
  <si>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</si>
  <si>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</si>
  <si>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</si>
  <si>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</si>
  <si>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</si>
  <si>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</si>
  <si>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</si>
  <si>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</si>
  <si>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</si>
  <si>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</si>
  <si>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</si>
  <si>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</si>
  <si>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</si>
  <si>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</si>
  <si>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</si>
  <si>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</si>
  <si>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</si>
  <si>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</si>
  <si>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</si>
  <si>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</si>
  <si>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</si>
  <si>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</si>
  <si>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</si>
  <si>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</si>
  <si>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</si>
  <si>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</si>
  <si>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</si>
  <si>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</si>
  <si>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</si>
  <si>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</si>
  <si>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</si>
  <si>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</si>
  <si>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</si>
  <si>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</si>
  <si>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</si>
  <si>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</si>
  <si>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</si>
  <si>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</si>
  <si>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</si>
  <si>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</si>
  <si>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</si>
  <si>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</si>
  <si>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</si>
  <si>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</si>
  <si>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</si>
  <si>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</si>
  <si>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</si>
  <si>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</si>
  <si>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</si>
  <si>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</si>
  <si>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</si>
  <si>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</si>
  <si>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</si>
  <si>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</si>
  <si>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</si>
  <si>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</si>
  <si>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</si>
  <si>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</si>
  <si>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</si>
  <si>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</si>
  <si>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</si>
  <si>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</si>
  <si>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</si>
  <si>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</si>
  <si>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</si>
  <si>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</si>
  <si>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</si>
  <si>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</si>
  <si>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</si>
  <si>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</si>
  <si>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</si>
  <si>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</si>
  <si>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</si>
  <si>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</si>
  <si>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</si>
  <si>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</si>
  <si>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</si>
  <si>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</si>
  <si>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</si>
  <si>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</si>
  <si>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</si>
  <si>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</si>
  <si>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</si>
  <si>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</si>
  <si>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</si>
  <si>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</si>
  <si>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</si>
  <si>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</si>
  <si>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</si>
  <si>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</si>
  <si>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</si>
  <si>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</si>
  <si>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</si>
  <si>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</si>
  <si>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</si>
  <si>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</si>
  <si>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</si>
  <si>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</si>
  <si>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</si>
  <si>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</si>
  <si>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</si>
  <si>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</si>
  <si>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</si>
  <si>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</si>
  <si>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</si>
  <si>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</si>
  <si>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</si>
  <si>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</si>
  <si>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</si>
  <si>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</si>
  <si>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</si>
  <si>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</si>
  <si>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</si>
  <si>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</si>
  <si>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</si>
  <si>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</si>
  <si>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</si>
  <si>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</si>
  <si>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</si>
  <si>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</si>
  <si>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</si>
  <si>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</si>
  <si>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</si>
  <si>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</si>
  <si>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</si>
  <si>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</si>
  <si>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</si>
  <si>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</si>
  <si>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</si>
  <si>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</si>
  <si>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</si>
  <si>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</si>
  <si>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</si>
  <si>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</si>
  <si>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</si>
  <si>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</si>
  <si>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</si>
  <si>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</si>
  <si>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</si>
  <si>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</si>
  <si>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</si>
  <si>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</si>
  <si>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</si>
  <si>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</si>
  <si>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</si>
  <si>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</si>
  <si>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</si>
  <si>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</si>
  <si>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</si>
  <si>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</si>
  <si>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奈良県明日香村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</si>
  <si>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</si>
  <si>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</si>
  <si>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</si>
  <si>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</si>
  <si>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</si>
  <si>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</si>
  <si>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</si>
  <si>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</si>
  <si>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</si>
  <si>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</si>
  <si>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</si>
  <si>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</si>
  <si>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</si>
  <si>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</si>
  <si>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</si>
  <si>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</si>
  <si>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</si>
  <si>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</si>
  <si>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</si>
  <si>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</si>
  <si>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</si>
  <si>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</si>
  <si>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</si>
  <si>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</si>
  <si>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</si>
  <si>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</si>
  <si>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</si>
  <si>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</si>
  <si>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</si>
  <si>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</si>
  <si>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</si>
  <si>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</si>
  <si>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</si>
  <si>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</si>
  <si>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</si>
  <si>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</si>
  <si>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</si>
  <si>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</si>
  <si>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</si>
  <si>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</si>
  <si>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</si>
  <si>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</si>
  <si>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</si>
  <si>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</si>
  <si>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</si>
  <si>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</si>
  <si>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</si>
  <si>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</si>
  <si>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</si>
  <si>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</si>
  <si>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</si>
  <si>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</si>
  <si>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</si>
  <si>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</si>
  <si>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</si>
  <si>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</si>
  <si>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</si>
  <si>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</si>
  <si>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</si>
  <si>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</si>
  <si>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</si>
  <si>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</si>
  <si>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</si>
  <si>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</si>
  <si>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</si>
  <si>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</si>
  <si>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</si>
  <si>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</si>
  <si>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</si>
  <si>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</si>
  <si>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</si>
  <si>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</si>
  <si>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</si>
  <si>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</si>
  <si>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</si>
  <si>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</si>
  <si>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</si>
  <si>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</si>
  <si>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</si>
  <si>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</si>
  <si>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</si>
  <si>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</si>
  <si>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</si>
  <si>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</si>
  <si>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</si>
  <si>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</si>
  <si>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</si>
  <si>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</si>
  <si>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</si>
  <si>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</si>
  <si>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</si>
  <si>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</si>
  <si>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</si>
  <si>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</si>
  <si>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</si>
  <si>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</si>
  <si>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</si>
  <si>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</si>
  <si>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</si>
  <si>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</si>
  <si>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</si>
  <si>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</si>
  <si>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</si>
  <si>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</si>
  <si>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</si>
  <si>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</si>
  <si>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</si>
  <si>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</si>
  <si>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</si>
  <si>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</si>
  <si>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</si>
  <si>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</si>
  <si>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</si>
  <si>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</si>
  <si>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</si>
  <si>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</si>
  <si>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</si>
  <si>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</si>
  <si>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</si>
  <si>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</si>
  <si>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</si>
  <si>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</si>
  <si>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</si>
  <si>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</si>
  <si>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</si>
  <si>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</si>
  <si>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</si>
  <si>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</si>
  <si>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</si>
  <si>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</si>
  <si>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</si>
  <si>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</si>
  <si>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</si>
  <si>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</si>
  <si>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</si>
  <si>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</si>
  <si>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</si>
  <si>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</si>
  <si>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</si>
  <si>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</si>
  <si>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</si>
  <si>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</si>
  <si>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</si>
  <si>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</si>
  <si>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</si>
  <si>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</si>
  <si>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</si>
  <si>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</si>
  <si>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</si>
  <si>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</si>
  <si>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</si>
  <si>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</si>
  <si>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</si>
  <si>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</si>
  <si>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</si>
  <si>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</si>
  <si>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奈良県明日香村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</si>
  <si>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</si>
  <si>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</si>
  <si>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</si>
  <si>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</si>
  <si>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</si>
  <si>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</si>
  <si>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</si>
  <si>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</si>
  <si>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</si>
  <si>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</si>
  <si>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</si>
  <si>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</si>
  <si>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</si>
  <si>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</si>
  <si>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</si>
  <si>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</si>
  <si>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</si>
  <si>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</si>
  <si>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</si>
  <si>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</si>
  <si>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</si>
  <si>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</si>
  <si>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t>
    <phoneticPr fontId="5"/>
  </si>
  <si>
    <t>飲料水供給施設特別会計</t>
    <phoneticPr fontId="5"/>
  </si>
  <si>
    <t>公有地等住宅開発事業特別会計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</si>
  <si>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</si>
  <si>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</si>
  <si>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</si>
  <si>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</si>
  <si>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</si>
  <si>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</si>
  <si>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</si>
  <si>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</si>
  <si>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</si>
  <si>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</si>
  <si>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</si>
  <si>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</si>
  <si>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</si>
  <si>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</si>
  <si>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</si>
  <si>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</si>
  <si>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</si>
  <si>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</si>
  <si>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</si>
  <si>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</si>
  <si>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</si>
  <si>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</si>
  <si>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</si>
  <si>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</si>
  <si>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</si>
  <si>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</si>
  <si>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</si>
  <si>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</si>
  <si>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</si>
  <si>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</si>
  <si>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</si>
  <si>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</si>
  <si>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</si>
  <si>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</si>
  <si>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</si>
  <si>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</si>
  <si>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</si>
  <si>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</si>
  <si>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</si>
  <si>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</si>
  <si>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</si>
  <si>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</si>
  <si>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</si>
  <si>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</si>
  <si>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</si>
  <si>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</si>
  <si>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</si>
  <si>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</si>
  <si>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</si>
  <si>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</si>
  <si>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</si>
  <si>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</si>
  <si>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</si>
  <si>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</si>
  <si>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</si>
  <si>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</si>
  <si>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</si>
  <si>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</si>
  <si>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</si>
  <si>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</si>
  <si>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</si>
  <si>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</si>
  <si>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</si>
  <si>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</si>
  <si>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</si>
  <si>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</si>
  <si>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</si>
  <si>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</si>
  <si>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</si>
  <si>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</si>
  <si>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</si>
  <si>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</si>
  <si>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</si>
  <si>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</si>
  <si>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</si>
  <si>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</si>
  <si>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</si>
  <si>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</si>
  <si>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</si>
  <si>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</si>
  <si>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</si>
  <si>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</si>
  <si>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</si>
  <si>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</si>
  <si>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</si>
  <si>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</si>
  <si>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</si>
  <si>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</si>
  <si>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</si>
  <si>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</si>
  <si>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</si>
  <si>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</si>
  <si>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</si>
  <si>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</si>
  <si>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</si>
  <si>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</si>
  <si>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</si>
  <si>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</si>
  <si>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</si>
  <si>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</si>
  <si>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</si>
  <si>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</si>
  <si>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</si>
  <si>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</si>
  <si>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</si>
  <si>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</si>
  <si>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</si>
  <si>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</si>
  <si>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</si>
  <si>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</si>
  <si>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</si>
  <si>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</si>
  <si>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</si>
  <si>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</si>
  <si>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</si>
  <si>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</si>
  <si>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</si>
  <si>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</si>
  <si>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</si>
  <si>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</si>
  <si>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</si>
  <si>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</si>
  <si>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</si>
  <si>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</si>
  <si>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</si>
  <si>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</si>
  <si>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</si>
  <si>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</si>
  <si>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</si>
  <si>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</si>
  <si>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</si>
  <si>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</si>
  <si>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</si>
  <si>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</si>
  <si>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</si>
  <si>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</si>
  <si>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</si>
  <si>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</si>
  <si>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</si>
  <si>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</si>
  <si>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</si>
  <si>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</si>
  <si>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</si>
  <si>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</si>
  <si>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</si>
  <si>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</si>
  <si>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</si>
  <si>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</si>
  <si>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</si>
  <si>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</si>
  <si>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</si>
  <si>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</si>
  <si>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</si>
  <si>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</si>
  <si>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</si>
  <si>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</si>
  <si>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</si>
  <si>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</si>
  <si>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</si>
  <si>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</si>
  <si>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</si>
  <si>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</si>
  <si>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</si>
  <si>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</si>
  <si>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</si>
  <si>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</si>
  <si>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</si>
  <si>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11.26</t>
  </si>
  <si>
    <t>▲ 7.43</t>
  </si>
  <si>
    <t>一般会計</t>
  </si>
  <si>
    <t>水道事業会計</t>
  </si>
  <si>
    <t>国民健康保険事業会計（事業勘定）</t>
  </si>
  <si>
    <t>▲ 1.89</t>
  </si>
  <si>
    <t>▲ 1.57</t>
  </si>
  <si>
    <t>▲ 1.02</t>
  </si>
  <si>
    <t>▲ 0.00</t>
  </si>
  <si>
    <t>下水道事業会計</t>
  </si>
  <si>
    <t>介護保険事業会計（保険事業勘定）</t>
  </si>
  <si>
    <t>整備基金特別会計</t>
  </si>
  <si>
    <t>後期高齢者医療事業会計</t>
  </si>
  <si>
    <t>高松塚壁画館受託事業特別会計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</si>
  <si>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</si>
  <si>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</si>
  <si>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</si>
  <si>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</si>
  <si>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</si>
  <si>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</si>
  <si>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</si>
  <si>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</si>
  <si>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</si>
  <si>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</si>
  <si>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</si>
  <si>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</si>
  <si>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飛鳥広域行政事務組合</t>
    <rPh sb="0" eb="2">
      <t>アスカ</t>
    </rPh>
    <rPh sb="2" eb="4">
      <t>コウイキ</t>
    </rPh>
    <rPh sb="4" eb="6">
      <t>ギョウセイ</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</si>
  <si>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</si>
  <si>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明日香村地域振興公社</t>
    <rPh sb="0" eb="4">
      <t>アスカムラ</t>
    </rPh>
    <rPh sb="4" eb="6">
      <t>チイキ</t>
    </rPh>
    <rPh sb="6" eb="8">
      <t>シンコウ</t>
    </rPh>
    <rPh sb="8" eb="10">
      <t>コウシャ</t>
    </rPh>
    <phoneticPr fontId="2"/>
  </si>
  <si>
    <t>明日香村土地開発公社</t>
    <rPh sb="0" eb="4">
      <t>アスカムラ</t>
    </rPh>
    <rPh sb="4" eb="6">
      <t>トチ</t>
    </rPh>
    <rPh sb="6" eb="8">
      <t>カイハツ</t>
    </rPh>
    <rPh sb="8" eb="10">
      <t>コウシャ</t>
    </rPh>
    <phoneticPr fontId="2"/>
  </si>
  <si>
    <t>明日香村整備基金</t>
    <rPh sb="0" eb="4">
      <t>アスカムラ</t>
    </rPh>
    <rPh sb="4" eb="6">
      <t>セイビ</t>
    </rPh>
    <rPh sb="6" eb="8">
      <t>キキン</t>
    </rPh>
    <phoneticPr fontId="5"/>
  </si>
  <si>
    <t>役場庁舎建設基金</t>
    <rPh sb="0" eb="2">
      <t>ヤクバ</t>
    </rPh>
    <rPh sb="2" eb="4">
      <t>チョウシャ</t>
    </rPh>
    <rPh sb="4" eb="6">
      <t>ケンセツ</t>
    </rPh>
    <rPh sb="6" eb="8">
      <t>キキン</t>
    </rPh>
    <phoneticPr fontId="2"/>
  </si>
  <si>
    <t>人づくり基金</t>
    <rPh sb="0" eb="1">
      <t>ヒト</t>
    </rPh>
    <rPh sb="4" eb="6">
      <t>キキン</t>
    </rPh>
    <phoneticPr fontId="2"/>
  </si>
  <si>
    <t>地域福祉基金</t>
    <rPh sb="0" eb="2">
      <t>チイキ</t>
    </rPh>
    <rPh sb="2" eb="4">
      <t>フクシ</t>
    </rPh>
    <rPh sb="4" eb="6">
      <t>キキン</t>
    </rPh>
    <phoneticPr fontId="2"/>
  </si>
  <si>
    <t>文化財保存基金</t>
    <rPh sb="0" eb="3">
      <t>ブンカザイ</t>
    </rPh>
    <rPh sb="3" eb="5">
      <t>ホゾン</t>
    </rPh>
    <rPh sb="5" eb="7">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</si>
  <si>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</si>
  <si>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</si>
  <si>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減少傾向にある。３年度は、財政調整基金等の充当可能基金が増加したこと、また、退職手当負担見込額が減少したことに伴い、将来負担比率が減少。また、有形固定資産減価償却率は類似団体よりも低くなっているが、今後公共施設等の老朽化に要する経費が増加することが見込まれる。</t>
    <rPh sb="1" eb="4">
      <t>チホウサイ</t>
    </rPh>
    <rPh sb="5" eb="7">
      <t>シンキ</t>
    </rPh>
    <rPh sb="7" eb="9">
      <t>ハッコウ</t>
    </rPh>
    <rPh sb="10" eb="12">
      <t>ヨクセイ</t>
    </rPh>
    <rPh sb="16" eb="18">
      <t>ケッカ</t>
    </rPh>
    <rPh sb="19" eb="21">
      <t>ショウライ</t>
    </rPh>
    <rPh sb="21" eb="23">
      <t>フタン</t>
    </rPh>
    <rPh sb="23" eb="25">
      <t>ヒリツ</t>
    </rPh>
    <rPh sb="26" eb="28">
      <t>ゲンショウ</t>
    </rPh>
    <rPh sb="28" eb="30">
      <t>ケイコウ</t>
    </rPh>
    <rPh sb="35" eb="37">
      <t>ネンド</t>
    </rPh>
    <rPh sb="39" eb="41">
      <t>ザイセイ</t>
    </rPh>
    <rPh sb="41" eb="43">
      <t>チョウセイ</t>
    </rPh>
    <rPh sb="43" eb="45">
      <t>キキン</t>
    </rPh>
    <rPh sb="45" eb="46">
      <t>トウ</t>
    </rPh>
    <rPh sb="47" eb="49">
      <t>ジュウトウ</t>
    </rPh>
    <rPh sb="49" eb="51">
      <t>カノウ</t>
    </rPh>
    <rPh sb="51" eb="53">
      <t>キキン</t>
    </rPh>
    <rPh sb="54" eb="56">
      <t>ゾウカ</t>
    </rPh>
    <rPh sb="64" eb="66">
      <t>タイショク</t>
    </rPh>
    <rPh sb="66" eb="68">
      <t>テアテ</t>
    </rPh>
    <rPh sb="68" eb="70">
      <t>フタン</t>
    </rPh>
    <rPh sb="70" eb="72">
      <t>ミコ</t>
    </rPh>
    <rPh sb="72" eb="73">
      <t>ガク</t>
    </rPh>
    <rPh sb="74" eb="76">
      <t>ゲンショウ</t>
    </rPh>
    <rPh sb="81" eb="82">
      <t>トモナ</t>
    </rPh>
    <rPh sb="84" eb="86">
      <t>ショウライ</t>
    </rPh>
    <rPh sb="86" eb="88">
      <t>フタン</t>
    </rPh>
    <rPh sb="88" eb="90">
      <t>ヒリツ</t>
    </rPh>
    <rPh sb="91" eb="93">
      <t>ゲンショウ</t>
    </rPh>
    <rPh sb="97" eb="99">
      <t>ユウケイ</t>
    </rPh>
    <rPh sb="99" eb="101">
      <t>コテイ</t>
    </rPh>
    <rPh sb="101" eb="103">
      <t>シサン</t>
    </rPh>
    <rPh sb="103" eb="105">
      <t>ゲンカ</t>
    </rPh>
    <rPh sb="105" eb="107">
      <t>ショウキャク</t>
    </rPh>
    <rPh sb="107" eb="108">
      <t>リツ</t>
    </rPh>
    <rPh sb="109" eb="111">
      <t>ルイジ</t>
    </rPh>
    <rPh sb="111" eb="113">
      <t>ダンタイ</t>
    </rPh>
    <rPh sb="116" eb="117">
      <t>ヒク</t>
    </rPh>
    <rPh sb="125" eb="127">
      <t>コンゴ</t>
    </rPh>
    <rPh sb="127" eb="129">
      <t>コウキョウ</t>
    </rPh>
    <rPh sb="129" eb="131">
      <t>シセツ</t>
    </rPh>
    <rPh sb="131" eb="132">
      <t>トウ</t>
    </rPh>
    <rPh sb="133" eb="136">
      <t>ロウキュウカ</t>
    </rPh>
    <rPh sb="137" eb="138">
      <t>ヨウ</t>
    </rPh>
    <rPh sb="140" eb="142">
      <t>ケイヒ</t>
    </rPh>
    <rPh sb="143" eb="145">
      <t>ゾウカ</t>
    </rPh>
    <rPh sb="150" eb="152">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</si>
  <si>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</si>
  <si>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</si>
  <si>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</si>
  <si>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</si>
  <si>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</si>
  <si>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</si>
  <si>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と将来負担比率は、平成１３年度に実施されたクリーンセンター建設事業等の大規模事業に係る既発債の発行が終了し、新規発行を抑制してきたため類似団体と比較して低くなっている。ただし、令和４年度に完成する新庁舎建設事業等に伴う借入等に伴い、今後上昇していくことが見込まれる。</t>
    <rPh sb="0" eb="2">
      <t>ジッシツ</t>
    </rPh>
    <rPh sb="2" eb="5">
      <t>コウサイヒ</t>
    </rPh>
    <rPh sb="5" eb="7">
      <t>ヒリツ</t>
    </rPh>
    <rPh sb="8" eb="10">
      <t>ショウライ</t>
    </rPh>
    <rPh sb="10" eb="12">
      <t>フタン</t>
    </rPh>
    <rPh sb="12" eb="14">
      <t>ヒリツ</t>
    </rPh>
    <rPh sb="61" eb="63">
      <t>シンキ</t>
    </rPh>
    <rPh sb="63" eb="65">
      <t>ハッコウ</t>
    </rPh>
    <rPh sb="66" eb="68">
      <t>ヨクセイ</t>
    </rPh>
    <rPh sb="74" eb="76">
      <t>ルイジ</t>
    </rPh>
    <rPh sb="76" eb="78">
      <t>ダンタイ</t>
    </rPh>
    <rPh sb="79" eb="81">
      <t>ヒカク</t>
    </rPh>
    <rPh sb="83" eb="84">
      <t>ヒク</t>
    </rPh>
    <rPh sb="95" eb="97">
      <t>レイワ</t>
    </rPh>
    <rPh sb="98" eb="100">
      <t>ネンド</t>
    </rPh>
    <rPh sb="101" eb="103">
      <t>カンセイ</t>
    </rPh>
    <rPh sb="105" eb="108">
      <t>シンチョウシャ</t>
    </rPh>
    <rPh sb="108" eb="110">
      <t>ケンセツ</t>
    </rPh>
    <rPh sb="110" eb="112">
      <t>ジギョウ</t>
    </rPh>
    <rPh sb="112" eb="113">
      <t>トウ</t>
    </rPh>
    <rPh sb="114" eb="115">
      <t>トモナ</t>
    </rPh>
    <rPh sb="116" eb="118">
      <t>カリイレ</t>
    </rPh>
    <rPh sb="118" eb="119">
      <t>トウ</t>
    </rPh>
    <rPh sb="120" eb="121">
      <t>トモナ</t>
    </rPh>
    <rPh sb="123" eb="125">
      <t>コンゴ</t>
    </rPh>
    <rPh sb="125" eb="127">
      <t>ジョウショウ</t>
    </rPh>
    <rPh sb="134" eb="136">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</si>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</sst>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7F48DF-81C7-4F61-A540-B298CDB17F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9A7D-4E94-A12A-70B2A3238D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124667</c:v>
                </c:pt>
                <c:pt idx="1">
                  <c:v>116002</c:v>
                </c:pt>
                <c:pt idx="2">
                  <c:v>97748</c:v>
                </c:pt>
                <c:pt idx="3">
                  <c:v>172705</c:v>
                </c:pt>
                <c:pt idx="4">
                  <c:v>219608</c:v>
                </c:pt>
              </c:numCache>
            </c:numRef>
          </c:val>
          <c:smooth val="0"/>
          <c:extLst>
            <c:ext xmlns:c16="http://schemas.microsoft.com/office/drawing/2014/chart" uri="{C3380CC4-5D6E-409C-BE32-E72D297353CC}">
              <c16:uniqueId val="{00000001-9A7D-4E94-A12A-70B2A3238D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10.34</c:v>
                </c:pt>
                <c:pt idx="1">
                  <c:v>16.760000000000002</c:v>
                </c:pt>
                <c:pt idx="2">
                  <c:v>17.48</c:v>
                </c:pt>
                <c:pt idx="3">
                  <c:v>13.08</c:v>
                </c:pt>
                <c:pt idx="4">
                  <c:v>17</c:v>
                </c:pt>
              </c:numCache>
            </c:numRef>
          </c:val>
          <c:extLst>
            <c:ext xmlns:c16="http://schemas.microsoft.com/office/drawing/2014/chart" uri="{C3380CC4-5D6E-409C-BE32-E72D297353CC}">
              <c16:uniqueId val="{00000000-1E73-47FC-9194-6678451414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32.47</c:v>
                </c:pt>
                <c:pt idx="1">
                  <c:v>18.899999999999999</c:v>
                </c:pt>
                <c:pt idx="2">
                  <c:v>19.97</c:v>
                </c:pt>
                <c:pt idx="3">
                  <c:v>30.44</c:v>
                </c:pt>
                <c:pt idx="4">
                  <c:v>30.04</c:v>
                </c:pt>
              </c:numCache>
            </c:numRef>
          </c:val>
          <c:extLst>
            <c:ext xmlns:c16="http://schemas.microsoft.com/office/drawing/2014/chart" uri="{C3380CC4-5D6E-409C-BE32-E72D297353CC}">
              <c16:uniqueId val="{00000001-1E73-47FC-9194-6678451414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-11.26</c:v>
                </c:pt>
                <c:pt idx="1">
                  <c:v>-7.43</c:v>
                </c:pt>
                <c:pt idx="2">
                  <c:v>1.34</c:v>
                </c:pt>
                <c:pt idx="3">
                  <c:v>8.32</c:v>
                </c:pt>
                <c:pt idx="4">
                  <c:v>7.15</c:v>
                </c:pt>
              </c:numCache>
            </c:numRef>
          </c:val>
          <c:smooth val="0"/>
          <c:extLst>
            <c:ext xmlns:c16="http://schemas.microsoft.com/office/drawing/2014/chart" uri="{C3380CC4-5D6E-409C-BE32-E72D297353CC}">
              <c16:uniqueId val="{00000002-1E73-47FC-9194-6678451414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1.4</c:v>
                </c:pt>
                <c:pt idx="4">
                  <c:v>#N/A</c:v>
                </c:pt>
                <c:pt idx="5">
                  <c:v>0</c:v>
                </c:pt>
                <c:pt idx="6">
                  <c:v>#N/A</c:v>
                </c:pt>
                <c:pt idx="7">
                  <c:v>0</c:v>
                </c:pt>
                <c:pt idx="8">
                  <c:v>#N/A</c:v>
                </c:pt>
                <c:pt idx="9">
                  <c:v>0</c:v>
                </c:pt>
              </c:numCache>
            </c:numRef>
          </c:val>
          <c:extLst>
            <c:ext xmlns:c16="http://schemas.microsoft.com/office/drawing/2014/chart" uri="{C3380CC4-5D6E-409C-BE32-E72D297353CC}">
              <c16:uniqueId val="{00000000-A312-4562-A75E-3C742CA2CC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12-4562-A75E-3C742CA2CC2E}"/>
            </c:ext>
          </c:extLst>
        </c:ser>
        <c:ser>
          <c:idx val="2"/>
          <c:order val="2"/>
          <c:tx>
            <c:strRef>
              <c:f>データシート!$A$29</c:f>
              <c:strCache>
                <c:ptCount val="1"/>
                <c:pt idx="0">
                  <c:v>高松塚壁画館受託事業特別会計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312-4562-A75E-3C742CA2CC2E}"/>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312-4562-A75E-3C742CA2CC2E}"/>
            </c:ext>
          </c:extLst>
        </c:ser>
        <c:ser>
          <c:idx val="4"/>
          <c:order val="4"/>
          <c:tx>
            <c:strRef>
              <c:f>データシート!$A$31</c:f>
              <c:strCache>
                <c:ptCount val="1"/>
                <c:pt idx="0">
                  <c:v>整備基金特別会計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0.24</c:v>
                </c:pt>
                <c:pt idx="2">
                  <c:v>#N/A</c:v>
                </c:pt>
                <c:pt idx="3">
                  <c:v>0.19</c:v>
                </c:pt>
                <c:pt idx="4">
                  <c:v>#N/A</c:v>
                </c:pt>
                <c:pt idx="5">
                  <c:v>0.08</c:v>
                </c:pt>
                <c:pt idx="6">
                  <c:v>#N/A</c:v>
                </c:pt>
                <c:pt idx="7">
                  <c:v>0.14000000000000001</c:v>
                </c:pt>
                <c:pt idx="8">
                  <c:v>#N/A</c:v>
                </c:pt>
                <c:pt idx="9">
                  <c:v>0.13</c:v>
                </c:pt>
              </c:numCache>
            </c:numRef>
          </c:val>
          <c:extLst>
            <c:ext xmlns:c16="http://schemas.microsoft.com/office/drawing/2014/chart" uri="{C3380CC4-5D6E-409C-BE32-E72D297353CC}">
              <c16:uniqueId val="{00000004-A312-4562-A75E-3C742CA2CC2E}"/>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0.84</c:v>
                </c:pt>
                <c:pt idx="4">
                  <c:v>#N/A</c:v>
                </c:pt>
                <c:pt idx="5">
                  <c:v>1.01</c:v>
                </c:pt>
                <c:pt idx="6">
                  <c:v>#N/A</c:v>
                </c:pt>
                <c:pt idx="7">
                  <c:v>0.16</c:v>
                </c:pt>
                <c:pt idx="8">
                  <c:v>#N/A</c:v>
                </c:pt>
                <c:pt idx="9">
                  <c:v>0.48</c:v>
                </c:pt>
              </c:numCache>
            </c:numRef>
          </c:val>
          <c:extLst>
            <c:ext xmlns:c16="http://schemas.microsoft.com/office/drawing/2014/chart" uri="{C3380CC4-5D6E-409C-BE32-E72D297353CC}">
              <c16:uniqueId val="{00000005-A312-4562-A75E-3C742CA2CC2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0.01</c:v>
                </c:pt>
                <c:pt idx="6">
                  <c:v>#N/A</c:v>
                </c:pt>
                <c:pt idx="7">
                  <c:v>0.41</c:v>
                </c:pt>
                <c:pt idx="8">
                  <c:v>#N/A</c:v>
                </c:pt>
                <c:pt idx="9">
                  <c:v>0.93</c:v>
                </c:pt>
              </c:numCache>
            </c:numRef>
          </c:val>
          <c:extLst>
            <c:ext xmlns:c16="http://schemas.microsoft.com/office/drawing/2014/chart" uri="{C3380CC4-5D6E-409C-BE32-E72D297353CC}">
              <c16:uniqueId val="{00000006-A312-4562-A75E-3C742CA2CC2E}"/>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1.89</c:v>
                </c:pt>
                <c:pt idx="1">
                  <c:v>#N/A</c:v>
                </c:pt>
                <c:pt idx="2">
                  <c:v>1.57</c:v>
                </c:pt>
                <c:pt idx="3">
                  <c:v>#N/A</c:v>
                </c:pt>
                <c:pt idx="4">
                  <c:v>1.02</c:v>
                </c:pt>
                <c:pt idx="5">
                  <c:v>#N/A</c:v>
                </c:pt>
                <c:pt idx="6">
                  <c:v>#N/A</c:v>
                </c:pt>
                <c:pt idx="7">
                  <c:v>0</c:v>
                </c:pt>
                <c:pt idx="8">
                  <c:v>#N/A</c:v>
                </c:pt>
                <c:pt idx="9">
                  <c:v>1.17</c:v>
                </c:pt>
              </c:numCache>
            </c:numRef>
          </c:val>
          <c:extLst>
            <c:ext xmlns:c16="http://schemas.microsoft.com/office/drawing/2014/chart" uri="{C3380CC4-5D6E-409C-BE32-E72D297353CC}">
              <c16:uniqueId val="{00000007-A312-4562-A75E-3C742CA2CC2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23.25</c:v>
                </c:pt>
                <c:pt idx="2">
                  <c:v>#N/A</c:v>
                </c:pt>
                <c:pt idx="3">
                  <c:v>23.03</c:v>
                </c:pt>
                <c:pt idx="4">
                  <c:v>#N/A</c:v>
                </c:pt>
                <c:pt idx="5">
                  <c:v>20.58</c:v>
                </c:pt>
                <c:pt idx="6">
                  <c:v>#N/A</c:v>
                </c:pt>
                <c:pt idx="7">
                  <c:v>16.600000000000001</c:v>
                </c:pt>
                <c:pt idx="8">
                  <c:v>#N/A</c:v>
                </c:pt>
                <c:pt idx="9">
                  <c:v>12.22</c:v>
                </c:pt>
              </c:numCache>
            </c:numRef>
          </c:val>
          <c:extLst>
            <c:ext xmlns:c16="http://schemas.microsoft.com/office/drawing/2014/chart" uri="{C3380CC4-5D6E-409C-BE32-E72D297353CC}">
              <c16:uniqueId val="{00000008-A312-4562-A75E-3C742CA2CC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10.09</c:v>
                </c:pt>
                <c:pt idx="2">
                  <c:v>#N/A</c:v>
                </c:pt>
                <c:pt idx="3">
                  <c:v>16.559999999999999</c:v>
                </c:pt>
                <c:pt idx="4">
                  <c:v>#N/A</c:v>
                </c:pt>
                <c:pt idx="5">
                  <c:v>17.39</c:v>
                </c:pt>
                <c:pt idx="6">
                  <c:v>#N/A</c:v>
                </c:pt>
                <c:pt idx="7">
                  <c:v>12.93</c:v>
                </c:pt>
                <c:pt idx="8">
                  <c:v>#N/A</c:v>
                </c:pt>
                <c:pt idx="9">
                  <c:v>16.86</c:v>
                </c:pt>
              </c:numCache>
            </c:numRef>
          </c:val>
          <c:extLst>
            <c:ext xmlns:c16="http://schemas.microsoft.com/office/drawing/2014/chart" uri="{C3380CC4-5D6E-409C-BE32-E72D297353CC}">
              <c16:uniqueId val="{00000009-A312-4562-A75E-3C742CA2CC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328</c:v>
                </c:pt>
                <c:pt idx="5">
                  <c:v>319</c:v>
                </c:pt>
                <c:pt idx="8">
                  <c:v>310</c:v>
                </c:pt>
                <c:pt idx="11">
                  <c:v>294</c:v>
                </c:pt>
                <c:pt idx="14">
                  <c:v>286</c:v>
                </c:pt>
              </c:numCache>
            </c:numRef>
          </c:val>
          <c:extLst>
            <c:ext xmlns:c16="http://schemas.microsoft.com/office/drawing/2014/chart" uri="{C3380CC4-5D6E-409C-BE32-E72D297353CC}">
              <c16:uniqueId val="{00000000-2B93-4F12-A89B-745CDF3DDF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93-4F12-A89B-745CDF3DDF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93-4F12-A89B-745CDF3DDF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8</c:v>
                </c:pt>
                <c:pt idx="6">
                  <c:v>8</c:v>
                </c:pt>
                <c:pt idx="9">
                  <c:v>8</c:v>
                </c:pt>
                <c:pt idx="12">
                  <c:v>8</c:v>
                </c:pt>
              </c:numCache>
            </c:numRef>
          </c:val>
          <c:extLst>
            <c:ext xmlns:c16="http://schemas.microsoft.com/office/drawing/2014/chart" uri="{C3380CC4-5D6E-409C-BE32-E72D297353CC}">
              <c16:uniqueId val="{00000003-2B93-4F12-A89B-745CDF3DDF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c:v>
                </c:pt>
                <c:pt idx="3">
                  <c:v>156</c:v>
                </c:pt>
                <c:pt idx="6">
                  <c:v>132</c:v>
                </c:pt>
                <c:pt idx="9">
                  <c:v>107</c:v>
                </c:pt>
                <c:pt idx="12">
                  <c:v>108</c:v>
                </c:pt>
              </c:numCache>
            </c:numRef>
          </c:val>
          <c:extLst>
            <c:ext xmlns:c16="http://schemas.microsoft.com/office/drawing/2014/chart" uri="{C3380CC4-5D6E-409C-BE32-E72D297353CC}">
              <c16:uniqueId val="{00000004-2B93-4F12-A89B-745CDF3DDF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93-4F12-A89B-745CDF3DDF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93-4F12-A89B-745CDF3DDF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299</c:v>
                </c:pt>
                <c:pt idx="3">
                  <c:v>251</c:v>
                </c:pt>
                <c:pt idx="6">
                  <c:v>251</c:v>
                </c:pt>
                <c:pt idx="9">
                  <c:v>242</c:v>
                </c:pt>
                <c:pt idx="12">
                  <c:v>256</c:v>
                </c:pt>
              </c:numCache>
            </c:numRef>
          </c:val>
          <c:extLst>
            <c:ext xmlns:c16="http://schemas.microsoft.com/office/drawing/2014/chart" uri="{C3380CC4-5D6E-409C-BE32-E72D297353CC}">
              <c16:uniqueId val="{00000007-2B93-4F12-A89B-745CDF3DDF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c:v>
                </c:pt>
                <c:pt idx="2">
                  <c:v>#N/A</c:v>
                </c:pt>
                <c:pt idx="3">
                  <c:v>#N/A</c:v>
                </c:pt>
                <c:pt idx="4">
                  <c:v>96</c:v>
                </c:pt>
                <c:pt idx="5">
                  <c:v>#N/A</c:v>
                </c:pt>
                <c:pt idx="6">
                  <c:v>#N/A</c:v>
                </c:pt>
                <c:pt idx="7">
                  <c:v>81</c:v>
                </c:pt>
                <c:pt idx="8">
                  <c:v>#N/A</c:v>
                </c:pt>
                <c:pt idx="9">
                  <c:v>#N/A</c:v>
                </c:pt>
                <c:pt idx="10">
                  <c:v>63</c:v>
                </c:pt>
                <c:pt idx="11">
                  <c:v>#N/A</c:v>
                </c:pt>
                <c:pt idx="12">
                  <c:v>#N/A</c:v>
                </c:pt>
                <c:pt idx="13">
                  <c:v>86</c:v>
                </c:pt>
                <c:pt idx="14">
                  <c:v>#N/A</c:v>
                </c:pt>
              </c:numCache>
            </c:numRef>
          </c:val>
          <c:smooth val="0"/>
          <c:extLst>
            <c:ext xmlns:c16="http://schemas.microsoft.com/office/drawing/2014/chart" uri="{C3380CC4-5D6E-409C-BE32-E72D297353CC}">
              <c16:uniqueId val="{00000008-2B93-4F12-A89B-745CDF3DDF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3206</c:v>
                </c:pt>
                <c:pt idx="5">
                  <c:v>3281</c:v>
                </c:pt>
                <c:pt idx="8">
                  <c:v>3061</c:v>
                </c:pt>
                <c:pt idx="11">
                  <c:v>3051</c:v>
                </c:pt>
                <c:pt idx="14">
                  <c:v>3367</c:v>
                </c:pt>
              </c:numCache>
            </c:numRef>
          </c:val>
          <c:extLst>
            <c:ext xmlns:c16="http://schemas.microsoft.com/office/drawing/2014/chart" uri="{C3380CC4-5D6E-409C-BE32-E72D297353CC}">
              <c16:uniqueId val="{00000000-A778-43F1-B8E9-DE3153DEA8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82</c:v>
                </c:pt>
                <c:pt idx="5">
                  <c:v>82</c:v>
                </c:pt>
                <c:pt idx="8">
                  <c:v>57</c:v>
                </c:pt>
                <c:pt idx="11">
                  <c:v>82</c:v>
                </c:pt>
                <c:pt idx="14">
                  <c:v>82</c:v>
                </c:pt>
              </c:numCache>
            </c:numRef>
          </c:val>
          <c:extLst>
            <c:ext xmlns:c16="http://schemas.microsoft.com/office/drawing/2014/chart" uri="{C3380CC4-5D6E-409C-BE32-E72D297353CC}">
              <c16:uniqueId val="{00000001-A778-43F1-B8E9-DE3153DEA8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1909</c:v>
                </c:pt>
                <c:pt idx="5">
                  <c:v>1765</c:v>
                </c:pt>
                <c:pt idx="8">
                  <c:v>1813</c:v>
                </c:pt>
                <c:pt idx="11">
                  <c:v>1839</c:v>
                </c:pt>
                <c:pt idx="14">
                  <c:v>1941</c:v>
                </c:pt>
              </c:numCache>
            </c:numRef>
          </c:val>
          <c:extLst>
            <c:ext xmlns:c16="http://schemas.microsoft.com/office/drawing/2014/chart" uri="{C3380CC4-5D6E-409C-BE32-E72D297353CC}">
              <c16:uniqueId val="{00000002-A778-43F1-B8E9-DE3153DEA8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78-43F1-B8E9-DE3153DEA8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78-43F1-B8E9-DE3153DEA8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66</c:v>
                </c:pt>
                <c:pt idx="3">
                  <c:v>67</c:v>
                </c:pt>
                <c:pt idx="6">
                  <c:v>69</c:v>
                </c:pt>
                <c:pt idx="9">
                  <c:v>67</c:v>
                </c:pt>
                <c:pt idx="12">
                  <c:v>64</c:v>
                </c:pt>
              </c:numCache>
            </c:numRef>
          </c:val>
          <c:extLst>
            <c:ext xmlns:c16="http://schemas.microsoft.com/office/drawing/2014/chart" uri="{C3380CC4-5D6E-409C-BE32-E72D297353CC}">
              <c16:uniqueId val="{00000005-A778-43F1-B8E9-DE3153DEA8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1016</c:v>
                </c:pt>
                <c:pt idx="3">
                  <c:v>957</c:v>
                </c:pt>
                <c:pt idx="6">
                  <c:v>983</c:v>
                </c:pt>
                <c:pt idx="9">
                  <c:v>888</c:v>
                </c:pt>
                <c:pt idx="12">
                  <c:v>760</c:v>
                </c:pt>
              </c:numCache>
            </c:numRef>
          </c:val>
          <c:extLst>
            <c:ext xmlns:c16="http://schemas.microsoft.com/office/drawing/2014/chart" uri="{C3380CC4-5D6E-409C-BE32-E72D297353CC}">
              <c16:uniqueId val="{00000006-A778-43F1-B8E9-DE3153DEA8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c:v>
                </c:pt>
                <c:pt idx="3">
                  <c:v>38</c:v>
                </c:pt>
                <c:pt idx="6">
                  <c:v>33</c:v>
                </c:pt>
                <c:pt idx="9">
                  <c:v>33</c:v>
                </c:pt>
                <c:pt idx="12">
                  <c:v>35</c:v>
                </c:pt>
              </c:numCache>
            </c:numRef>
          </c:val>
          <c:extLst>
            <c:ext xmlns:c16="http://schemas.microsoft.com/office/drawing/2014/chart" uri="{C3380CC4-5D6E-409C-BE32-E72D297353CC}">
              <c16:uniqueId val="{00000007-A778-43F1-B8E9-DE3153DEA8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2044</c:v>
                </c:pt>
                <c:pt idx="3">
                  <c:v>1803</c:v>
                </c:pt>
                <c:pt idx="6">
                  <c:v>1310</c:v>
                </c:pt>
                <c:pt idx="9">
                  <c:v>1022</c:v>
                </c:pt>
                <c:pt idx="12">
                  <c:v>822</c:v>
                </c:pt>
              </c:numCache>
            </c:numRef>
          </c:val>
          <c:extLst>
            <c:ext xmlns:c16="http://schemas.microsoft.com/office/drawing/2014/chart" uri="{C3380CC4-5D6E-409C-BE32-E72D297353CC}">
              <c16:uniqueId val="{00000008-A778-43F1-B8E9-DE3153DEA8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78-43F1-B8E9-DE3153DEA8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2726</c:v>
                </c:pt>
                <c:pt idx="3">
                  <c:v>2972</c:v>
                </c:pt>
                <c:pt idx="6">
                  <c:v>3041</c:v>
                </c:pt>
                <c:pt idx="9">
                  <c:v>3335</c:v>
                </c:pt>
                <c:pt idx="12">
                  <c:v>3993</c:v>
                </c:pt>
              </c:numCache>
            </c:numRef>
          </c:val>
          <c:extLst>
            <c:ext xmlns:c16="http://schemas.microsoft.com/office/drawing/2014/chart" uri="{C3380CC4-5D6E-409C-BE32-E72D297353CC}">
              <c16:uniqueId val="{0000000A-A778-43F1-B8E9-DE3153DEA8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697</c:v>
                </c:pt>
                <c:pt idx="2">
                  <c:v>#N/A</c:v>
                </c:pt>
                <c:pt idx="3">
                  <c:v>#N/A</c:v>
                </c:pt>
                <c:pt idx="4">
                  <c:v>709</c:v>
                </c:pt>
                <c:pt idx="5">
                  <c:v>#N/A</c:v>
                </c:pt>
                <c:pt idx="6">
                  <c:v>#N/A</c:v>
                </c:pt>
                <c:pt idx="7">
                  <c:v>505</c:v>
                </c:pt>
                <c:pt idx="8">
                  <c:v>#N/A</c:v>
                </c:pt>
                <c:pt idx="9">
                  <c:v>#N/A</c:v>
                </c:pt>
                <c:pt idx="10">
                  <c:v>374</c:v>
                </c:pt>
                <c:pt idx="11">
                  <c:v>#N/A</c:v>
                </c:pt>
                <c:pt idx="12">
                  <c:v>#N/A</c:v>
                </c:pt>
                <c:pt idx="13">
                  <c:v>284</c:v>
                </c:pt>
                <c:pt idx="14">
                  <c:v>#N/A</c:v>
                </c:pt>
              </c:numCache>
            </c:numRef>
          </c:val>
          <c:smooth val="0"/>
          <c:extLst>
            <c:ext xmlns:c16="http://schemas.microsoft.com/office/drawing/2014/chart" uri="{C3380CC4-5D6E-409C-BE32-E72D297353CC}">
              <c16:uniqueId val="{0000000B-A778-43F1-B8E9-DE3153DEA8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403</c:v>
                </c:pt>
                <c:pt idx="1">
                  <c:v>653</c:v>
                </c:pt>
                <c:pt idx="2">
                  <c:v>703</c:v>
                </c:pt>
              </c:numCache>
            </c:numRef>
          </c:val>
          <c:extLst>
            <c:ext xmlns:c16="http://schemas.microsoft.com/office/drawing/2014/chart" uri="{C3380CC4-5D6E-409C-BE32-E72D297353CC}">
              <c16:uniqueId val="{00000000-0392-4233-80DE-FD147D30BC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164</c:v>
                </c:pt>
                <c:pt idx="1">
                  <c:v>165</c:v>
                </c:pt>
                <c:pt idx="2">
                  <c:v>215</c:v>
                </c:pt>
              </c:numCache>
            </c:numRef>
          </c:val>
          <c:extLst>
            <c:ext xmlns:c16="http://schemas.microsoft.com/office/drawing/2014/chart" uri="{C3380CC4-5D6E-409C-BE32-E72D297353CC}">
              <c16:uniqueId val="{00000001-0392-4233-80DE-FD147D30BC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4524</c:v>
                </c:pt>
                <c:pt idx="1">
                  <c:v>4298</c:v>
                </c:pt>
                <c:pt idx="2">
                  <c:v>4291</c:v>
                </c:pt>
              </c:numCache>
            </c:numRef>
          </c:val>
          <c:extLst>
            <c:ext xmlns:c16="http://schemas.microsoft.com/office/drawing/2014/chart" uri="{C3380CC4-5D6E-409C-BE32-E72D297353CC}">
              <c16:uniqueId val="{00000002-0392-4233-80DE-FD147D30BC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{E44D4DF7-DB8C-41B5-98CE-1B42B932917C}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D9-40D7-AE1C-6EFD4DD9D0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{BD19C685-7047-4594-A698-E564A11713AD}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9-40D7-AE1C-6EFD4DD9D0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{288DFA17-0383-4D0E-A40B-9066F41A56E8}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9-40D7-AE1C-6EFD4DD9D0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{3256B183-0C3E-4C5D-B3FE-588B9E31CBC8}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9-40D7-AE1C-6EFD4DD9D0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{8247B626-3237-4EB2-A16D-1D8A3079C8C6}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9-40D7-AE1C-6EFD4DD9D0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{608AA40D-4A04-4A00-9D29-29026647763F}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D9-40D7-AE1C-6EFD4DD9D0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{0A92C98A-2444-4958-9BC0-3D8396E3D61B}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D9-40D7-AE1C-6EFD4DD9D0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{6822F61D-71BA-4206-A214-68E1D1BEBE3C}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D9-40D7-AE1C-6EFD4DD9D0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{6270177E-4FB9-4A10-B9D5-EC3822DAF51D}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D9-40D7-AE1C-6EFD4DD9D0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57.8</c:v>
                </c:pt>
                <c:pt idx="16">
                  <c:v>57.7</c:v>
                </c:pt>
                <c:pt idx="24">
                  <c:v>57.3</c:v>
                </c:pt>
                <c:pt idx="32">
                  <c:v>55.4</c:v>
                </c:pt>
              </c:numCache>
            </c:numRef>
          </c:xVal>
          <c:yVal>
            <c:numRef>
              <c:f>公会計指標分析・財政指標組合せ分析表!$BP$51:$DC$51</c:f>
              <c:numCache>
                <c:formatCode>#,##0.0;"▲ "#,##0.0</c:formatCode>
                <c:ptCount val="40"/>
                <c:pt idx="0">
                  <c:v>40.299999999999997</c:v>
                </c:pt>
                <c:pt idx="8">
                  <c:v>41.1</c:v>
                </c:pt>
                <c:pt idx="16">
                  <c:v>29.6</c:v>
                </c:pt>
                <c:pt idx="24">
                  <c:v>20.100000000000001</c:v>
                </c:pt>
                <c:pt idx="32">
                  <c:v>13.8</c:v>
                </c:pt>
              </c:numCache>
            </c:numRef>
          </c:yVal>
          <c:smooth val="0"/>
          <c:extLst>
            <c:ext xmlns:c16="http://schemas.microsoft.com/office/drawing/2014/chart" uri="{C3380CC4-5D6E-409C-BE32-E72D297353CC}">
              <c16:uniqueId val="{00000009-CFD9-40D7-AE1C-6EFD4DD9D0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{00C6408F-8303-43C9-9664-32B3A580E0A7}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D9-40D7-AE1C-6EFD4DD9D0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{580D1DDC-9BAC-4EC1-AA41-F3C0F2086FE2}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9-40D7-AE1C-6EFD4DD9D0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{F59AA8D8-0EE1-43A3-90CB-215F7D293B91}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9-40D7-AE1C-6EFD4DD9D0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{535AA43B-380C-4B4D-98EC-F17956604132}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9-40D7-AE1C-6EFD4DD9D0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{40753BD1-E929-4B9B-89C1-D5C2A087A188}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9-40D7-AE1C-6EFD4DD9D0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{2C4AF0B6-532F-4F4B-9C6B-48D77E7BFEFC}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D9-40D7-AE1C-6EFD4DD9D0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{689D1152-6A70-4CD6-842A-F3D0BCE24ECB}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D9-40D7-AE1C-6EFD4DD9D0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{67EC6031-1541-49DE-B724-A0F7E4E0C279}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D9-40D7-AE1C-6EFD4DD9D0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{9BF1CE84-7842-42C9-9D34-EAA4DF8C3D45}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D9-40D7-AE1C-6EFD4DD9D0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FD9-40D7-AE1C-6EFD4DD9D062}"/>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4324773247319E-2"/>
                  <c:y val="-7.614303513853965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{6BB22196-BBB8-4B47-B311-A8534C01454F}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B72-450B-8E07-2142216228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{46DCAD98-0058-44D8-83A2-99D0C91E2180}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72-450B-8E07-2142216228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{33AC9E2E-7AC3-46FD-8741-51467CC22AFC}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72-450B-8E07-2142216228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{A76C6912-AE7E-4B92-94F8-FC4A65940094}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72-450B-8E07-2142216228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{23CE342D-4800-4B05-8015-280F92165EAD}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72-450B-8E07-2142216228CB}"/>
                </c:ext>
              </c:extLst>
            </c:dLbl>
            <c:dLbl>
              <c:idx val="8"/>
              <c:layout>
                <c:manualLayout>
                  <c:x val="-3.3052735505748013E-2"/>
                  <c:y val="-4.86902590370482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{0A6F9AC2-31A2-4C99-9004-3F5260990F02}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B72-450B-8E07-2142216228C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{6743A129-4FA3-4E87-B1DB-296402F2643D}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B72-450B-8E07-2142216228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{50A1CB1F-5681-4BBD-AA1F-10B433F50FD2}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B72-450B-8E07-2142216228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{53375F4C-7229-4766-882E-3A90A717017D}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B72-450B-8E07-2142216228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6.2</c:v>
                </c:pt>
                <c:pt idx="16">
                  <c:v>6</c:v>
                </c:pt>
                <c:pt idx="24">
                  <c:v>4.5</c:v>
                </c:pt>
                <c:pt idx="32">
                  <c:v>4.0999999999999996</c:v>
                </c:pt>
              </c:numCache>
            </c:numRef>
          </c:xVal>
          <c:yVal>
            <c:numRef>
              <c:f>公会計指標分析・財政指標組合せ分析表!$BP$73:$DC$73</c:f>
              <c:numCache>
                <c:formatCode>#,##0.0;"▲ "#,##0.0</c:formatCode>
                <c:ptCount val="40"/>
                <c:pt idx="0">
                  <c:v>40.299999999999997</c:v>
                </c:pt>
                <c:pt idx="8">
                  <c:v>41.1</c:v>
                </c:pt>
                <c:pt idx="16">
                  <c:v>29.6</c:v>
                </c:pt>
                <c:pt idx="24">
                  <c:v>20.100000000000001</c:v>
                </c:pt>
                <c:pt idx="32">
                  <c:v>13.8</c:v>
                </c:pt>
              </c:numCache>
            </c:numRef>
          </c:yVal>
          <c:smooth val="0"/>
          <c:extLst>
            <c:ext xmlns:c16="http://schemas.microsoft.com/office/drawing/2014/chart" uri="{C3380CC4-5D6E-409C-BE32-E72D297353CC}">
              <c16:uniqueId val="{00000009-4B72-450B-8E07-2142216228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{42C6825F-D8D0-40BA-BD59-4F7D3E04D2E4}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B72-450B-8E07-2142216228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{625EA3B2-7BF8-4737-B9F7-0F8A8CC543C4}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72-450B-8E07-2142216228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{639F1458-7A60-481A-8604-FFABE0872827}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72-450B-8E07-2142216228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{48E90834-3A49-4E99-BD67-945F191A7AC5}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72-450B-8E07-2142216228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{CC1E12C4-617A-4C2E-9B28-A6176C9E4477}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72-450B-8E07-2142216228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{B0E15B59-A5CC-4478-85BF-8405DF0D5658}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B72-450B-8E07-2142216228CB}"/>
                </c:ext>
              </c:extLst>
            </c:dLbl>
            <c:dLbl>
              <c:idx val="16"/>
              <c:layout>
                <c:manualLayout>
                  <c:x val="0"/>
                  <c:y val="-1.6323642533394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{5A9111D8-3A23-44E9-8440-3BF75478A437}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B72-450B-8E07-2142216228CB}"/>
                </c:ext>
              </c:extLst>
            </c:dLbl>
            <c:dLbl>
              <c:idx val="24"/>
              <c:layout>
                <c:manualLayout>
                  <c:x val="0"/>
                  <c:y val="1.632364253339425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{39D0FBD7-E37A-49BF-A21D-688A42303FC6}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B72-450B-8E07-2142216228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{07C3F5F7-27E0-419E-A1EF-AFA38F65900D}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B72-450B-8E07-2142216228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B72-450B-8E07-2142216228CB}"/>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過去に実施した大規模な普通建設事業にかかる元利償還金は減少してきている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年度過疎債借入分の元金償還開始等により増加している。</a:t>
          </a:r>
          <a:r>
            <a:rPr kumimoji="1" lang="ja-JP" altLang="ja-JP" sz="1100">
              <a:solidFill>
                <a:schemeClr val="dk1"/>
              </a:solidFill>
              <a:effectLst/>
              <a:latin typeface="+mn-lt"/>
              <a:ea typeface="+mn-ea"/>
              <a:cs typeface="+mn-cs"/>
            </a:rPr>
            <a:t>今後は新庁舎建設に伴う新発債の借入により、元利償還金の増加は必須であることから、適正な財政運営を図ることとする。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将来負担額については、過疎債の借入により増加傾向にある。また、今後は新庁舎建設に伴う新発債の借入による地方債残高の増加及び充当可能基金の取り崩しにより、</a:t>
          </a:r>
          <a:r>
            <a:rPr kumimoji="1" lang="ja-JP" altLang="en-US" sz="1100">
              <a:solidFill>
                <a:schemeClr val="dk1"/>
              </a:solidFill>
              <a:effectLst/>
              <a:latin typeface="+mn-lt"/>
              <a:ea typeface="+mn-ea"/>
              <a:cs typeface="+mn-cs"/>
            </a:rPr>
            <a:t>将来負担比率の悪化</a:t>
          </a:r>
          <a:r>
            <a:rPr kumimoji="1" lang="ja-JP" altLang="ja-JP" sz="1100">
              <a:solidFill>
                <a:schemeClr val="dk1"/>
              </a:solidFill>
              <a:effectLst/>
              <a:latin typeface="+mn-lt"/>
              <a:ea typeface="+mn-ea"/>
              <a:cs typeface="+mn-cs"/>
            </a:rPr>
            <a:t>が見込まれることから、各種事業についてさらに精査するとともに、事業の縮小等を実施し、より一層の抑制に努める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奈良県明日香村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年度、基金全体額は５０億円程度で推移しており、大きな変動は見られない。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今後、役場庁舎の建設等により基金の取り崩しをおこなうため、基金全体の額が減少することとなる。</a:t>
          </a:r>
          <a:r>
            <a:rPr kumimoji="1" lang="ja-JP" altLang="en-US" sz="1100">
              <a:solidFill>
                <a:schemeClr val="dk1"/>
              </a:solidFill>
              <a:effectLst/>
              <a:latin typeface="+mn-lt"/>
              <a:ea typeface="+mn-ea"/>
              <a:cs typeface="+mn-cs"/>
            </a:rPr>
            <a:t>その後、本村では</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年代にかけて整備した施設が多くあり、老朽化が進んでいるため</a:t>
          </a:r>
          <a:r>
            <a:rPr kumimoji="1" lang="ja-JP" altLang="en-US" sz="1100">
              <a:solidFill>
                <a:schemeClr val="dk1"/>
              </a:solidFill>
              <a:effectLst/>
              <a:latin typeface="+mn-lt"/>
              <a:ea typeface="+mn-ea"/>
              <a:cs typeface="+mn-cs"/>
            </a:rPr>
            <a:t>、新たに「公共施設等整備基金（仮称）」を創設し、毎年度計画的に積立てを行う予定である。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明日香村における歴史的風土の保存及び生活環境の整備等に関する特別措置法（明日香法）第８条の規定により、国（</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億円）や県（６億円）の補助を受けて造成。運用益を明日香村の歴史的風土保存や文化財の発掘調査等に充てるための基金。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役場庁舎建設基金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役場庁舎建設資金の造成のための基金。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村民の文化能力開発のための基金。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高齢保健福祉の増進のための基金。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文化財保存事業の推進のための基金。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その他特定目的基金のうち、増減が多いのは役場庁舎建設基金である。役場庁舎の建設をおこなう令和２～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役場庁舎の建設等により基金の取り崩しをおこなうため、その他特目基金全体の額が減少することとなる。その後、過疎債等新発債の借入よる元利償還金の増加が控えていることから、他の基金の取り崩しをおこなわないように財政運営の健全化を図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財政調整基金が増加しているのは、今後</a:t>
          </a:r>
          <a:r>
            <a:rPr kumimoji="1" lang="ja-JP" altLang="en-US" sz="1100">
              <a:solidFill>
                <a:schemeClr val="dk1"/>
              </a:solidFill>
              <a:effectLst/>
              <a:latin typeface="+mn-lt"/>
              <a:ea typeface="+mn-ea"/>
              <a:cs typeface="+mn-cs"/>
            </a:rPr>
            <a:t>老朽化した施設改修等</a:t>
          </a:r>
          <a:r>
            <a:rPr kumimoji="1" lang="ja-JP" altLang="ja-JP" sz="1100">
              <a:solidFill>
                <a:schemeClr val="dk1"/>
              </a:solidFill>
              <a:effectLst/>
              <a:latin typeface="+mn-lt"/>
              <a:ea typeface="+mn-ea"/>
              <a:cs typeface="+mn-cs"/>
            </a:rPr>
            <a:t>が控えているため、普通交付税で増加分やコロナにより事業中止等となった分について財政調整基金に積立をおこなったためである。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災害への備え等のため、５～６億程度を目途に積み立てることとしている。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減債基金は取り崩しをおこなっておらず、大きな変動はみられない。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年度に地方債償還のピークを迎える予定であるため、それに備えて積立をおこなえる年度については、積立をおこなっていく予定をしている。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EDB8B87-4681-42E7-B680-9C6EA3AED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637A1F-9817-4505-A591-16F5B8889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46106B0-94A9-4212-BC86-141BEAAD879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89EC9FA-CC6F-4342-9D86-97F3C2052B9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20B5BC5-F957-4B8D-811E-C6404504773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ED0235C-4546-4D04-8A7E-76C830C4D0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6B5F1CA-4608-4DD5-B320-2F99A365AA4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F4645E1-57C6-4C2C-9A8B-E1F01374599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CA7C3B2-36A4-4A64-BB1D-9BDFEEA109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EDAFE19-311A-4FF6-AD72-60DA84BC9A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4CB36AD-22ED-4D4F-9C39-4AFDC68DFB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BD091BC-6821-4197-AB92-B4F9302ED14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B7A4563-FCCE-42FD-B1FF-3F6D96D4EC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38FF794-3738-4DD5-AB97-95E045E09CF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02944D4-6CCE-4ABB-B1E2-D5F5FBAC01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5FE730-43BD-41B8-AE9A-036E000FD98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AF77D98-5939-47F5-B7DB-3B5FEFD168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ACAA42D-B217-4FC4-A5F5-BD0D7803E40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4143504-BC30-4BEA-A391-8F3545E33B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E366DD-1A3E-40D0-B0D7-737AB5CC18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5C8A1AF-E615-49B6-9CDB-B5EE7EBE039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CC413FB-34EA-41A0-96EE-8455B07C641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427F7E5-7C52-4936-99BE-FBAD9D5EE8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AA7348-A3F8-4D92-A485-99AA1DC67A4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5D30944-9553-4142-BDBC-AD6FA5EC4B4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0B449EA-502F-43E4-BCA3-30AA8A7882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7509E70-ABCA-48BC-A73E-9763834083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9712E6E-BC28-4E09-973A-8CD7D2A436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B219803-A500-47F3-84B5-0866340757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C8F201-9BDC-41C4-BADE-65622CD02DB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5D0E58D-13AB-446A-AACE-8732E22A315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1F2553C-3A73-4E39-BEB0-1AE38E633CC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F467354-3328-413E-8BF1-FCB14E3643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503A22D-5FB5-4083-A48F-9ECE2534302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6A20471-E03F-4A0D-BAEA-E3711217344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CC35162-E4C0-4CD2-8243-EAFA6E2264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259BEA9-E389-410C-9563-83015C7C549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6684C8-6794-4457-AB38-1FA77EE4ACB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F964401-0C9D-4622-837B-7F4756A5A9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EE4C113-ED5D-4608-AFB5-15C667A0F7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D2A88B0-87A3-4B6D-8594-137EFF32CF8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A4540FE-945D-472C-A857-0DB5E7CD6F6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3FBC777-814E-4BE3-A101-59EAFC8B0E2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77518F-40CE-4E75-B140-05CD677FF9E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EEFD95D-BE93-456B-8655-9C6454BC62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6F1E4FD-2E93-4C80-AFA0-F20A18E6C13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5D673EA-67FD-43F3-B041-6C1B826881C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本村では、平成２８年度に策定した公共施設等総合管理計画において、中長期的な視点から、維持管理・更新、耐震化・長寿命化、統合や廃止等を計画的におこなっていくとしている。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年度～令和４年度にかけて実施する新庁舎建設工事の影響により微減していますが、全体的に施設の老朽化が進んでいます。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611A5C7-79F3-4CB8-A0AA-944B9643CA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6B5E842-76BA-4CB2-A2EC-EC604ED9936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196EA02-8F1B-4B46-B4C8-2520C2132FA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83BDBCB8-51A3-46CC-9BC2-95B39123BC7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1AECFF1-5940-407B-8594-FF7AA70FAFF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6E6C0D32-0F5B-4B9E-BD9B-B8035954441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7BBF000-C330-4B78-BDED-013F58964B0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C75AC210-7E82-444A-BAEF-03734E73055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2108A15-6756-4FF7-AB08-475C209926C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EC7D20D-B56D-4F13-836A-1CDCDBB4517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E5F92CF-914F-4D0E-87F7-233516B7B42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3BAB16E-BE15-4C62-9E4F-EE46799D34E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3C4D95E6-60D7-47E1-A7F8-ADB145DBDCC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2A203DE0-E17C-4BA7-A23D-11A33F752C8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B68C094-3B24-434F-95B4-D58978E1747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6CD5E02-D9FF-4C64-A2FA-4D628E7D1F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0C5EFC5-6499-4B20-B8E0-0963BBD16A4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59AE8C1-5B08-4C9F-9709-3B7AAC141A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232F9D12-480B-4491-BD3A-EA941A486D6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1DCB35D2-4CC7-4766-8D8E-EDDE7152206A}"/>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ABFC8FFA-9189-4DE9-ADEA-7A16DCA5A50E}"/>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9A23D317-9C4A-421B-A062-78F17611D518}"/>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8AB15FF-8E17-4E90-9408-5222907F448A}"/>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DEAA0CB0-5272-4460-9AE4-6F31B78845C9}"/>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339F6399-8144-47D5-8BD2-E05FC632E1BE}"/>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8DA0E247-7FBE-413F-AD3F-D7F1FA31DE59}"/>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728446A3-1013-450E-B5D5-04216AF773DF}"/>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A05F03C5-3216-49D9-9639-B5D6EC2E1C68}"/>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BA1CC093-8855-4029-99B5-0689C411E573}"/>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DB823FA-ED5F-418E-8006-04A69EB2B7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68BAB43-67DC-4EB0-B5BF-54F67A28D1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8769411-3F84-4B0B-A21C-DBE37F4BBA0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657E300-9A72-4A17-AD20-717CEBB8E86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788B1562-3DD8-413E-B9A2-F7676B7918D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3" name="楕円 82">
          <a:extLst>
            <a:ext uri="{FF2B5EF4-FFF2-40B4-BE49-F238E27FC236}">
              <a16:creationId xmlns:a16="http://schemas.microsoft.com/office/drawing/2014/main" id="{B64B38C1-B35C-403B-BF50-97ED6813CA09}"/>
            </a:ext>
          </a:extLst>
        </xdr:cNvPr>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84" name="有形固定資産減価償却率該当値テキスト">
          <a:extLst>
            <a:ext uri="{FF2B5EF4-FFF2-40B4-BE49-F238E27FC236}">
              <a16:creationId xmlns:a16="http://schemas.microsoft.com/office/drawing/2014/main" id="{72B23F85-1574-4447-A00C-CB9CB2EEF56D}"/>
            </a:ext>
          </a:extLst>
        </xdr:cNvPr>
        <xdr:cNvSpPr txBox="1"/>
      </xdr:nvSpPr>
      <xdr:spPr>
        <a:xfrm>
          <a:off x="4813300"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137614</xdr:rowOff>
    </xdr:from>
    <xdr:to>
      <xdr:col>19</xdr:col>
      <xdr:colOff>187325</xdr:colOff>
      <xdr:row>31</xdr:row>
      <xdr:rowOff>67764</xdr:rowOff>
    </xdr:to>
    <xdr:sp macro="" textlink="">
      <xdr:nvSpPr>
        <xdr:cNvPr id="85" name="楕円 84">
          <a:extLst>
            <a:ext uri="{FF2B5EF4-FFF2-40B4-BE49-F238E27FC236}">
              <a16:creationId xmlns:a16="http://schemas.microsoft.com/office/drawing/2014/main" id="{4DE2053D-3330-4FA2-AF27-53A92FCB87C4}"/>
            </a:ext>
          </a:extLst>
        </xdr:cNvPr>
        <xdr:cNvSpPr/>
      </xdr:nvSpPr>
      <xdr:spPr>
        <a:xfrm>
          <a:off x="4000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16964</xdr:rowOff>
    </xdr:to>
    <xdr:cxnSp macro="">
      <xdr:nvCxnSpPr>
        <xdr:cNvPr id="86" name="直線コネクタ 85">
          <a:extLst>
            <a:ext uri="{FF2B5EF4-FFF2-40B4-BE49-F238E27FC236}">
              <a16:creationId xmlns:a16="http://schemas.microsoft.com/office/drawing/2014/main" id="{D2B94E5C-8322-4B12-8872-D9B1471E9A89}"/>
            </a:ext>
          </a:extLst>
        </xdr:cNvPr>
        <xdr:cNvCxnSpPr/>
      </xdr:nvCxnSpPr>
      <xdr:spPr>
        <a:xfrm flipV="1">
          <a:off x="4051300" y="6044837"/>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7" name="楕円 86">
          <a:extLst>
            <a:ext uri="{FF2B5EF4-FFF2-40B4-BE49-F238E27FC236}">
              <a16:creationId xmlns:a16="http://schemas.microsoft.com/office/drawing/2014/main" id="{DC60E55B-CB90-46E3-8057-89F68751BD91}"/>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16964</xdr:rowOff>
    </xdr:from>
    <xdr:to>
      <xdr:col>19</xdr:col>
      <xdr:colOff>136525</xdr:colOff>
      <xdr:row>31</xdr:row>
      <xdr:rowOff>29301</xdr:rowOff>
    </xdr:to>
    <xdr:cxnSp macro="">
      <xdr:nvCxnSpPr>
        <xdr:cNvPr id="88" name="直線コネクタ 87">
          <a:extLst>
            <a:ext uri="{FF2B5EF4-FFF2-40B4-BE49-F238E27FC236}">
              <a16:creationId xmlns:a16="http://schemas.microsoft.com/office/drawing/2014/main" id="{D37C22B7-EDBD-48BE-A3F4-5DC629088FD1}"/>
            </a:ext>
          </a:extLst>
        </xdr:cNvPr>
        <xdr:cNvCxnSpPr/>
      </xdr:nvCxnSpPr>
      <xdr:spPr>
        <a:xfrm flipV="1">
          <a:off x="3289300" y="610343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9" name="楕円 88">
          <a:extLst>
            <a:ext uri="{FF2B5EF4-FFF2-40B4-BE49-F238E27FC236}">
              <a16:creationId xmlns:a16="http://schemas.microsoft.com/office/drawing/2014/main" id="{B9829651-55B3-40E0-B2A3-F8AC09E6DA67}"/>
            </a:ext>
          </a:extLst>
        </xdr:cNvPr>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31</xdr:row>
      <xdr:rowOff>32385</xdr:rowOff>
    </xdr:to>
    <xdr:cxnSp macro="">
      <xdr:nvCxnSpPr>
        <xdr:cNvPr id="90" name="直線コネクタ 89">
          <a:extLst>
            <a:ext uri="{FF2B5EF4-FFF2-40B4-BE49-F238E27FC236}">
              <a16:creationId xmlns:a16="http://schemas.microsoft.com/office/drawing/2014/main" id="{9CBA4298-CB38-4697-BC75-EFDF9F9E191F}"/>
            </a:ext>
          </a:extLst>
        </xdr:cNvPr>
        <xdr:cNvCxnSpPr/>
      </xdr:nvCxnSpPr>
      <xdr:spPr>
        <a:xfrm flipV="1">
          <a:off x="2527300" y="611577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91" name="楕円 90">
          <a:extLst>
            <a:ext uri="{FF2B5EF4-FFF2-40B4-BE49-F238E27FC236}">
              <a16:creationId xmlns:a16="http://schemas.microsoft.com/office/drawing/2014/main" id="{38155F9B-65E7-43A2-B87E-EAE4BC3845E9}"/>
            </a:ext>
          </a:extLst>
        </xdr:cNvPr>
        <xdr:cNvSpPr/>
      </xdr:nvSpPr>
      <xdr:spPr>
        <a:xfrm>
          <a:off x="1714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149588</xdr:rowOff>
    </xdr:to>
    <xdr:cxnSp macro="">
      <xdr:nvCxnSpPr>
        <xdr:cNvPr id="92" name="直線コネクタ 91">
          <a:extLst>
            <a:ext uri="{FF2B5EF4-FFF2-40B4-BE49-F238E27FC236}">
              <a16:creationId xmlns:a16="http://schemas.microsoft.com/office/drawing/2014/main" id="{DDC69617-B867-49E3-BD1C-0AEDF387DC15}"/>
            </a:ext>
          </a:extLst>
        </xdr:cNvPr>
        <xdr:cNvCxnSpPr/>
      </xdr:nvCxnSpPr>
      <xdr:spPr>
        <a:xfrm flipV="1">
          <a:off x="1765300" y="6118860"/>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3" name="n_1aveValue有形固定資産減価償却率">
          <a:extLst>
            <a:ext uri="{FF2B5EF4-FFF2-40B4-BE49-F238E27FC236}">
              <a16:creationId xmlns:a16="http://schemas.microsoft.com/office/drawing/2014/main" id="{0FA35F98-A05B-4374-A205-1E184F94C42E}"/>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4" name="n_2aveValue有形固定資産減価償却率">
          <a:extLst>
            <a:ext uri="{FF2B5EF4-FFF2-40B4-BE49-F238E27FC236}">
              <a16:creationId xmlns:a16="http://schemas.microsoft.com/office/drawing/2014/main" id="{53C46183-89BC-443E-9CFF-DFBAB7DC5EB7}"/>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5" name="n_3aveValue有形固定資産減価償却率">
          <a:extLst>
            <a:ext uri="{FF2B5EF4-FFF2-40B4-BE49-F238E27FC236}">
              <a16:creationId xmlns:a16="http://schemas.microsoft.com/office/drawing/2014/main" id="{FA7FA266-77CE-4DAD-AC9C-B4357D0B6A97}"/>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B9A84769-2FF0-4712-B5B4-7EEAEC86BDB8}"/>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84291</xdr:rowOff>
    </xdr:from>
    <xdr:ext cx="405111" cy="259045"/>
    <xdr:sp macro="" textlink="">
      <xdr:nvSpPr>
        <xdr:cNvPr id="97" name="n_1mainValue有形固定資産減価償却率">
          <a:extLst>
            <a:ext uri="{FF2B5EF4-FFF2-40B4-BE49-F238E27FC236}">
              <a16:creationId xmlns:a16="http://schemas.microsoft.com/office/drawing/2014/main" id="{C9108BCE-F831-4F27-8D66-0B6AFD6414D8}"/>
            </a:ext>
          </a:extLst>
        </xdr:cNvPr>
        <xdr:cNvSpPr txBox="1"/>
      </xdr:nvSpPr>
      <xdr:spPr>
        <a:xfrm>
          <a:off x="3836044" y="582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98" name="n_2mainValue有形固定資産減価償却率">
          <a:extLst>
            <a:ext uri="{FF2B5EF4-FFF2-40B4-BE49-F238E27FC236}">
              <a16:creationId xmlns:a16="http://schemas.microsoft.com/office/drawing/2014/main" id="{73E264DA-0662-44DE-AD3E-A66184135780}"/>
            </a:ext>
          </a:extLst>
        </xdr:cNvPr>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99" name="n_3mainValue有形固定資産減価償却率">
          <a:extLst>
            <a:ext uri="{FF2B5EF4-FFF2-40B4-BE49-F238E27FC236}">
              <a16:creationId xmlns:a16="http://schemas.microsoft.com/office/drawing/2014/main" id="{C5007E3E-1CC1-4285-BE0A-87A8710263F2}"/>
            </a:ext>
          </a:extLst>
        </xdr:cNvPr>
        <xdr:cNvSpPr txBox="1"/>
      </xdr:nvSpPr>
      <xdr:spPr>
        <a:xfrm>
          <a:off x="2324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100" name="n_4mainValue有形固定資産減価償却率">
          <a:extLst>
            <a:ext uri="{FF2B5EF4-FFF2-40B4-BE49-F238E27FC236}">
              <a16:creationId xmlns:a16="http://schemas.microsoft.com/office/drawing/2014/main" id="{10FDAE64-3C96-42E4-8271-AF229E8C9DFC}"/>
            </a:ext>
          </a:extLst>
        </xdr:cNvPr>
        <xdr:cNvSpPr txBox="1"/>
      </xdr:nvSpPr>
      <xdr:spPr>
        <a:xfrm>
          <a:off x="1562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001E168-DF41-4130-BF7D-4E1A15BE28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15429C5-4ABC-4968-974C-D5100D7FEA7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CDE6121-4699-4AB7-ACFA-E94CB7A7524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D887E90-7372-468F-B390-68CB400911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A3AA7F6-DAFD-41EA-A93E-88CE0D38CC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707B08F-661E-4F8A-A17D-923660920B3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3F7A6E6-B328-4796-A86E-A0ED9E2574E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2457581-B1DA-49CA-8685-9444F84C966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D75E207-1FCA-4259-B6B4-7275BAA6288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65836F0-65FD-40CB-B809-AA0DA3CD0B7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4B0AB87-9DBB-43F5-88A7-4EC154D5B34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794F2061-1EAD-4377-869A-C55F591C4E6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FD9418C-CC7F-4F19-96E4-D5E27FECD1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３年度に実施されたクリーンセンター建設事業等の大規模事業に係る既発債の発行が終了し、将来負担額は減少傾向にあるものの、類似団体と比較して明日香村特別措置法の関係により、各種事業への人員を増加しているため職員数が多く、人件費が高い水準にあるため、債務償還比率も類似団体と比べ高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9C70CD5-F2C3-491B-859F-0E42047311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31FC553-7A6F-4926-870E-653AA4C1C5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EBF49A3-7315-47D7-A22D-3734E86C828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9C4EC54D-5B9B-4CEF-BF00-A2D16732EB8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377E892C-52C2-4343-B057-08DC8E9DAC4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8D4571F2-9188-4FF4-A763-E8EC67A06C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A403FD8B-7E7D-4970-A394-D94412D414F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70B15343-E291-4D16-9238-DD8B303BB20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D4942F81-C0CE-461C-89D8-F94BA964CE9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EFB26E66-982F-4181-9A33-6310B1461C0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74135F19-B04A-4928-AD9C-7B27C4B40AB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8FA8FD4A-DB93-41D5-AD0B-80A80F97523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D20F00A0-E6BD-420B-BC55-ED78D471D23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89665C98-318C-450C-A137-EA96E5F41D8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6278DE8D-00BE-4495-9467-6D7258CD77D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6D01BD6-5BBF-4D98-9DB8-C6BA18035CC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37F5AD5-020C-4007-8B0B-E4EE6C12F8B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E304B909-8F25-4E5A-9827-69697AD665D8}"/>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AD61D99F-6895-4081-8A5C-D7569D9C2CFE}"/>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8818D123-7F0C-4B56-895E-0CB54D336FB8}"/>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82CB6612-1195-4864-A122-522083769D1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FCA61729-2991-40E6-9692-59546AC0C96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C5B413A6-68D6-40F0-B6CE-3C7F4AB2D75B}"/>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40896BEB-EC4E-4BF5-B2E8-98F5FF947BEE}"/>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45D1576B-F602-4CE2-A85E-3E6CB7346FA5}"/>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1691729F-8451-4950-B7C7-9BF0B3383C5C}"/>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3EA1F628-0DB4-401A-8972-B5081B29882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C16A3FAA-7038-4572-A811-24D733AED1DE}"/>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FE72E46-3B8C-4C91-B095-223C830D8AB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FFE5FBB-2D5D-4111-9C19-0DF03AB676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F584B65-3F3D-4511-B46B-FBC61A129AA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0C8B0EB-71B0-43FD-8A79-09D35CF9E16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66BC80F-0A81-4399-8B16-4F15B8C085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94433</xdr:rowOff>
    </xdr:from>
    <xdr:to>
      <xdr:col>76</xdr:col>
      <xdr:colOff>73025</xdr:colOff>
      <xdr:row>31</xdr:row>
      <xdr:rowOff>24583</xdr:rowOff>
    </xdr:to>
    <xdr:sp macro="" textlink="">
      <xdr:nvSpPr>
        <xdr:cNvPr id="147" name="楕円 146">
          <a:extLst>
            <a:ext uri="{FF2B5EF4-FFF2-40B4-BE49-F238E27FC236}">
              <a16:creationId xmlns:a16="http://schemas.microsoft.com/office/drawing/2014/main" id="{79906B7E-F0F4-45E6-A1A9-827E122115CA}"/>
            </a:ext>
          </a:extLst>
        </xdr:cNvPr>
        <xdr:cNvSpPr/>
      </xdr:nvSpPr>
      <xdr:spPr>
        <a:xfrm>
          <a:off x="14744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72860</xdr:rowOff>
    </xdr:from>
    <xdr:ext cx="469744" cy="259045"/>
    <xdr:sp macro="" textlink="">
      <xdr:nvSpPr>
        <xdr:cNvPr id="148" name="債務償還比率該当値テキスト">
          <a:extLst>
            <a:ext uri="{FF2B5EF4-FFF2-40B4-BE49-F238E27FC236}">
              <a16:creationId xmlns:a16="http://schemas.microsoft.com/office/drawing/2014/main" id="{B89CCB04-6F34-4278-AF1C-B1B5D888A55D}"/>
            </a:ext>
          </a:extLst>
        </xdr:cNvPr>
        <xdr:cNvSpPr txBox="1"/>
      </xdr:nvSpPr>
      <xdr:spPr>
        <a:xfrm>
          <a:off x="14846300" y="59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139500</xdr:rowOff>
    </xdr:from>
    <xdr:to>
      <xdr:col>72</xdr:col>
      <xdr:colOff>123825</xdr:colOff>
      <xdr:row>32</xdr:row>
      <xdr:rowOff>69650</xdr:rowOff>
    </xdr:to>
    <xdr:sp macro="" textlink="">
      <xdr:nvSpPr>
        <xdr:cNvPr id="149" name="楕円 148">
          <a:extLst>
            <a:ext uri="{FF2B5EF4-FFF2-40B4-BE49-F238E27FC236}">
              <a16:creationId xmlns:a16="http://schemas.microsoft.com/office/drawing/2014/main" id="{2831634D-C3E3-467D-9BD0-4CF3EDF629C3}"/>
            </a:ext>
          </a:extLst>
        </xdr:cNvPr>
        <xdr:cNvSpPr/>
      </xdr:nvSpPr>
      <xdr:spPr>
        <a:xfrm>
          <a:off x="14033500" y="62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145233</xdr:rowOff>
    </xdr:from>
    <xdr:to>
      <xdr:col>76</xdr:col>
      <xdr:colOff>22225</xdr:colOff>
      <xdr:row>32</xdr:row>
      <xdr:rowOff>18850</xdr:rowOff>
    </xdr:to>
    <xdr:cxnSp macro="">
      <xdr:nvCxnSpPr>
        <xdr:cNvPr id="150" name="直線コネクタ 149">
          <a:extLst>
            <a:ext uri="{FF2B5EF4-FFF2-40B4-BE49-F238E27FC236}">
              <a16:creationId xmlns:a16="http://schemas.microsoft.com/office/drawing/2014/main" id="{051F2B31-9B8B-43CA-907D-FA8A90E6DD1A}"/>
            </a:ext>
          </a:extLst>
        </xdr:cNvPr>
        <xdr:cNvCxnSpPr/>
      </xdr:nvCxnSpPr>
      <xdr:spPr>
        <a:xfrm flipV="1">
          <a:off x="14084300" y="6060258"/>
          <a:ext cx="711200" cy="2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69868</xdr:rowOff>
    </xdr:from>
    <xdr:to>
      <xdr:col>68</xdr:col>
      <xdr:colOff>123825</xdr:colOff>
      <xdr:row>34</xdr:row>
      <xdr:rowOff>19</xdr:rowOff>
    </xdr:to>
    <xdr:sp macro="" textlink="">
      <xdr:nvSpPr>
        <xdr:cNvPr id="151" name="楕円 150">
          <a:extLst>
            <a:ext uri="{FF2B5EF4-FFF2-40B4-BE49-F238E27FC236}">
              <a16:creationId xmlns:a16="http://schemas.microsoft.com/office/drawing/2014/main" id="{3D605BE4-3D71-4E42-8D8F-E9E138C957A4}"/>
            </a:ext>
          </a:extLst>
        </xdr:cNvPr>
        <xdr:cNvSpPr/>
      </xdr:nvSpPr>
      <xdr:spPr>
        <a:xfrm>
          <a:off x="13271500" y="6499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18850</xdr:rowOff>
    </xdr:from>
    <xdr:to>
      <xdr:col>72</xdr:col>
      <xdr:colOff>73025</xdr:colOff>
      <xdr:row>33</xdr:row>
      <xdr:rowOff>120668</xdr:rowOff>
    </xdr:to>
    <xdr:cxnSp macro="">
      <xdr:nvCxnSpPr>
        <xdr:cNvPr id="152" name="直線コネクタ 151">
          <a:extLst>
            <a:ext uri="{FF2B5EF4-FFF2-40B4-BE49-F238E27FC236}">
              <a16:creationId xmlns:a16="http://schemas.microsoft.com/office/drawing/2014/main" id="{6F69C3C3-CBCC-459F-8CC8-53D34117F681}"/>
            </a:ext>
          </a:extLst>
        </xdr:cNvPr>
        <xdr:cNvCxnSpPr/>
      </xdr:nvCxnSpPr>
      <xdr:spPr>
        <a:xfrm flipV="1">
          <a:off x="13322300" y="6276775"/>
          <a:ext cx="762000" cy="27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110581</xdr:rowOff>
    </xdr:from>
    <xdr:to>
      <xdr:col>64</xdr:col>
      <xdr:colOff>123825</xdr:colOff>
      <xdr:row>34</xdr:row>
      <xdr:rowOff>40731</xdr:rowOff>
    </xdr:to>
    <xdr:sp macro="" textlink="">
      <xdr:nvSpPr>
        <xdr:cNvPr id="153" name="楕円 152">
          <a:extLst>
            <a:ext uri="{FF2B5EF4-FFF2-40B4-BE49-F238E27FC236}">
              <a16:creationId xmlns:a16="http://schemas.microsoft.com/office/drawing/2014/main" id="{8730637D-7D88-4655-B78D-48B94BEDDECF}"/>
            </a:ext>
          </a:extLst>
        </xdr:cNvPr>
        <xdr:cNvSpPr/>
      </xdr:nvSpPr>
      <xdr:spPr>
        <a:xfrm>
          <a:off x="12509500" y="6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120668</xdr:rowOff>
    </xdr:from>
    <xdr:to>
      <xdr:col>68</xdr:col>
      <xdr:colOff>73025</xdr:colOff>
      <xdr:row>33</xdr:row>
      <xdr:rowOff>161381</xdr:rowOff>
    </xdr:to>
    <xdr:cxnSp macro="">
      <xdr:nvCxnSpPr>
        <xdr:cNvPr id="154" name="直線コネクタ 153">
          <a:extLst>
            <a:ext uri="{FF2B5EF4-FFF2-40B4-BE49-F238E27FC236}">
              <a16:creationId xmlns:a16="http://schemas.microsoft.com/office/drawing/2014/main" id="{43A4A513-35AA-4352-AD85-476E4BBAC402}"/>
            </a:ext>
          </a:extLst>
        </xdr:cNvPr>
        <xdr:cNvCxnSpPr/>
      </xdr:nvCxnSpPr>
      <xdr:spPr>
        <a:xfrm flipV="1">
          <a:off x="12560300" y="6550043"/>
          <a:ext cx="762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67673</xdr:rowOff>
    </xdr:from>
    <xdr:to>
      <xdr:col>60</xdr:col>
      <xdr:colOff>123825</xdr:colOff>
      <xdr:row>32</xdr:row>
      <xdr:rowOff>169273</xdr:rowOff>
    </xdr:to>
    <xdr:sp macro="" textlink="">
      <xdr:nvSpPr>
        <xdr:cNvPr id="155" name="楕円 154">
          <a:extLst>
            <a:ext uri="{FF2B5EF4-FFF2-40B4-BE49-F238E27FC236}">
              <a16:creationId xmlns:a16="http://schemas.microsoft.com/office/drawing/2014/main" id="{1BDBFD59-5122-4B44-B136-3487D3B6B3F4}"/>
            </a:ext>
          </a:extLst>
        </xdr:cNvPr>
        <xdr:cNvSpPr/>
      </xdr:nvSpPr>
      <xdr:spPr>
        <a:xfrm>
          <a:off x="11747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118473</xdr:rowOff>
    </xdr:from>
    <xdr:to>
      <xdr:col>64</xdr:col>
      <xdr:colOff>73025</xdr:colOff>
      <xdr:row>33</xdr:row>
      <xdr:rowOff>161381</xdr:rowOff>
    </xdr:to>
    <xdr:cxnSp macro="">
      <xdr:nvCxnSpPr>
        <xdr:cNvPr id="156" name="直線コネクタ 155">
          <a:extLst>
            <a:ext uri="{FF2B5EF4-FFF2-40B4-BE49-F238E27FC236}">
              <a16:creationId xmlns:a16="http://schemas.microsoft.com/office/drawing/2014/main" id="{1AE4361F-197F-4E6E-BC24-A6D5CF7C3563}"/>
            </a:ext>
          </a:extLst>
        </xdr:cNvPr>
        <xdr:cNvCxnSpPr/>
      </xdr:nvCxnSpPr>
      <xdr:spPr>
        <a:xfrm>
          <a:off x="11798300" y="6376398"/>
          <a:ext cx="762000" cy="2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A53312D6-6DE1-4A4A-87CE-AAFA749D56B1}"/>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E512E5E2-96AE-4E82-A73D-E738ABB8C21B}"/>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6D88BA33-5C73-4BF9-9D3B-13CA5DC0C801}"/>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9CD5818B-ED3F-4F6A-A2AD-6F4C8E47FA5D}"/>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60777</xdr:rowOff>
    </xdr:from>
    <xdr:ext cx="469744" cy="259045"/>
    <xdr:sp macro="" textlink="">
      <xdr:nvSpPr>
        <xdr:cNvPr id="161" name="n_1mainValue債務償還比率">
          <a:extLst>
            <a:ext uri="{FF2B5EF4-FFF2-40B4-BE49-F238E27FC236}">
              <a16:creationId xmlns:a16="http://schemas.microsoft.com/office/drawing/2014/main" id="{89A060A4-BEF0-4112-8810-22B1C96921A3}"/>
            </a:ext>
          </a:extLst>
        </xdr:cNvPr>
        <xdr:cNvSpPr txBox="1"/>
      </xdr:nvSpPr>
      <xdr:spPr>
        <a:xfrm>
          <a:off x="13836727" y="631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162595</xdr:rowOff>
    </xdr:from>
    <xdr:ext cx="469744" cy="259045"/>
    <xdr:sp macro="" textlink="">
      <xdr:nvSpPr>
        <xdr:cNvPr id="162" name="n_2mainValue債務償還比率">
          <a:extLst>
            <a:ext uri="{FF2B5EF4-FFF2-40B4-BE49-F238E27FC236}">
              <a16:creationId xmlns:a16="http://schemas.microsoft.com/office/drawing/2014/main" id="{6F6AB21C-E47A-4FD1-9F97-F2B0933D0335}"/>
            </a:ext>
          </a:extLst>
        </xdr:cNvPr>
        <xdr:cNvSpPr txBox="1"/>
      </xdr:nvSpPr>
      <xdr:spPr>
        <a:xfrm>
          <a:off x="13087427" y="65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31858</xdr:rowOff>
    </xdr:from>
    <xdr:ext cx="469744" cy="259045"/>
    <xdr:sp macro="" textlink="">
      <xdr:nvSpPr>
        <xdr:cNvPr id="163" name="n_3mainValue債務償還比率">
          <a:extLst>
            <a:ext uri="{FF2B5EF4-FFF2-40B4-BE49-F238E27FC236}">
              <a16:creationId xmlns:a16="http://schemas.microsoft.com/office/drawing/2014/main" id="{24A94DAA-6E97-4792-AFD8-324C7696C409}"/>
            </a:ext>
          </a:extLst>
        </xdr:cNvPr>
        <xdr:cNvSpPr txBox="1"/>
      </xdr:nvSpPr>
      <xdr:spPr>
        <a:xfrm>
          <a:off x="12325427" y="66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160400</xdr:rowOff>
    </xdr:from>
    <xdr:ext cx="469744" cy="259045"/>
    <xdr:sp macro="" textlink="">
      <xdr:nvSpPr>
        <xdr:cNvPr id="164" name="n_4mainValue債務償還比率">
          <a:extLst>
            <a:ext uri="{FF2B5EF4-FFF2-40B4-BE49-F238E27FC236}">
              <a16:creationId xmlns:a16="http://schemas.microsoft.com/office/drawing/2014/main" id="{6E180571-FFAA-47B4-B50A-9659FD03BF10}"/>
            </a:ext>
          </a:extLst>
        </xdr:cNvPr>
        <xdr:cNvSpPr txBox="1"/>
      </xdr:nvSpPr>
      <xdr:spPr>
        <a:xfrm>
          <a:off x="11563427"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AB21E489-8FB2-47B2-923A-ABEE63B98A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C173D9E-FBD1-4E0F-87E5-EA5459E36CE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CA75253B-C69D-4A44-9A13-96E6DD05C4C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1D955E9B-2802-4260-B945-FCDBA40B75F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0499BBC-44CE-43C5-A8BD-CCE0C99E3A2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994C947-F150-4129-BEA2-0FB0AB13178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052195-AB1C-45E1-833D-5A6D536EA1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CAABD3-C8D3-49A1-8078-9474D0EB58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90CC0F-A100-4D9F-9DF6-3918331AF0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DBEDC7-6FE5-4A47-8423-63A9742BB5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1508FB-C268-49BC-9011-D0DE6A01E1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BC3EC0-4A44-4A43-B253-9DBB66ECD5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7C1B14-F618-42F8-AF87-3B34A9BDDD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58A453-BD66-4429-8539-C53423B134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6E8FFC-AA34-432C-80B7-12BE8A5037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52613B-E324-4F44-9732-AB8F54D2B1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648853-D26F-4FE3-BA5A-4424231B39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E6B0B9-B720-43D2-A4F8-80F081593B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C4288D-67B9-4F29-B0D2-ABFCA565A1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558DB4-EBD3-4D1F-846B-E25C061A16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B59BFF-6BF0-48E2-8796-BB4AF59C6F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573D2D0-0297-4F89-9968-AB4BCC91955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9E0065-0DEA-4F37-AADA-8BD005FC80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B5DADB-D57F-443A-A39B-E8E33AC2B4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E68A9A-3616-4809-B5A9-D5605C1449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AE9103-735D-41D3-9A6E-3C18C00BA0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D87DD6-CF1D-4545-96E4-B273B9A82C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7BB2CB-BBCA-4276-9DB2-35CB7D0D3C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51687F-6315-4CD6-BA6F-73A5790CC0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7006CD-4D80-478F-9125-3F60B759F4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BB3759-7442-431C-96A2-E8B8E510CD0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E50102C-243D-4266-AF71-F8496E5AD6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6F94FC-7A83-4586-8C1E-E8DA7A1099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15424E-4661-4DBC-970B-FC67E64702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C0D92B-EE6A-4BE2-AEC7-C1856DEA7B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5DF96C-0BE0-4897-A4CF-BE3E51EF934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9D767E-9E6F-4BC1-855E-9F79036175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D08E2B2-8A2C-4A45-96B6-F5C4D4C77B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29FB0F-D5AA-471C-88AE-8F45F1D33C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98B925-0145-4C96-8C91-B753C39AAF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C5F228-7D07-4F50-8D9D-EA0371CADA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DDCD13-2AD5-4D57-B0DE-1A12CFE92C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E7145F-50A5-4514-9DF8-9BE1A0F7C2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E085EF-9EF6-44C4-B1C0-6562FC391D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E4B691-F32A-4AB8-AD11-CD0DE21078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7C08704-8573-414C-96D4-DDB9C0592D8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8A2E2A-0262-477D-9E80-E07B3C994B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6443E15-B1ED-4B36-8587-EDC08E1742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50D0598-11CC-4B71-870E-272790FB9CA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43CBBD1-4A3C-4620-A92C-F88C7CAEE5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C61AA4B-9F77-493C-9EC9-813A68AAB7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06487BC-8AE4-45EB-9E28-4242DE662B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ED7BB9E-5B0F-4DC6-97A8-E63A1A9B8F0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4376675-0A57-46CD-AE9A-EF0BFA8EAF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45804CD-E987-4048-8B24-5223D5C7C73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7DA50CC-C0E6-4AB2-899E-148E230972D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C05544C-07EA-4011-9475-CD5143FD371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411C6F2-0E49-4920-ABE4-7923EADB3B1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D140B8-AE13-4DBE-AA10-B12C0C979D7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FDE2DD9-8E7A-4C25-950E-DE8B6D6CE91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470667C-DA93-4593-B860-2CF6D044BB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65CD05A-7DF0-4A2C-AB58-2DB22C058D48}"/>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63CBA0E-DD39-4DC2-83D8-2A320614976B}"/>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E0B85AE-B1EC-4A89-8A03-0C444E2907AA}"/>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452E26B2-7FD6-4694-983D-EC47EE1510EF}"/>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35E484C-30C0-4E85-8BA8-17A15F27787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CAECCB81-87E1-42E6-ADE3-72632A6C2AC0}"/>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D607E42C-EAF7-456B-A579-2C358543CEFB}"/>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BFBA190C-51A5-4428-B23E-11187678D9B2}"/>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93F0348E-0922-4110-AEA4-45BF52D0ADEB}"/>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BC308662-55CB-4792-BA07-67640D2E673F}"/>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C81B9E97-A64C-4B1B-8E68-412179C29A45}"/>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FB7034-9209-4C36-9968-516F4C79B3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D86742-77C3-415C-891F-3B15283782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B2A960-6AC7-4FAB-8513-A517424131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FC6113-64A8-4277-ADF9-5EBF54F47B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F3D5F65-0D48-438D-8578-31609E7DFC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a:extLst>
            <a:ext uri="{FF2B5EF4-FFF2-40B4-BE49-F238E27FC236}">
              <a16:creationId xmlns:a16="http://schemas.microsoft.com/office/drawing/2014/main" id="{AB431904-9809-48EA-A951-1A023A7C6E3E}"/>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a:extLst>
            <a:ext uri="{FF2B5EF4-FFF2-40B4-BE49-F238E27FC236}">
              <a16:creationId xmlns:a16="http://schemas.microsoft.com/office/drawing/2014/main" id="{42C05023-2B99-4A03-BCC1-4D449427E607}"/>
            </a:ext>
          </a:extLst>
        </xdr:cNvPr>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a:extLst>
            <a:ext uri="{FF2B5EF4-FFF2-40B4-BE49-F238E27FC236}">
              <a16:creationId xmlns:a16="http://schemas.microsoft.com/office/drawing/2014/main" id="{11236A08-7367-4056-9492-95EAB1712C2D}"/>
            </a:ext>
          </a:extLst>
        </xdr:cNvPr>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154305</xdr:rowOff>
    </xdr:to>
    <xdr:cxnSp macro="">
      <xdr:nvCxnSpPr>
        <xdr:cNvPr id="76" name="直線コネクタ 75">
          <a:extLst>
            <a:ext uri="{FF2B5EF4-FFF2-40B4-BE49-F238E27FC236}">
              <a16:creationId xmlns:a16="http://schemas.microsoft.com/office/drawing/2014/main" id="{8E45D0E3-E462-416F-A35D-B916CD26CBB0}"/>
            </a:ext>
          </a:extLst>
        </xdr:cNvPr>
        <xdr:cNvCxnSpPr/>
      </xdr:nvCxnSpPr>
      <xdr:spPr>
        <a:xfrm>
          <a:off x="3797300" y="640270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57D6FAE6-B79C-4267-BDAF-696B4DFEEFEF}"/>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59055</xdr:rowOff>
    </xdr:to>
    <xdr:cxnSp macro="">
      <xdr:nvCxnSpPr>
        <xdr:cNvPr id="78" name="直線コネクタ 77">
          <a:extLst>
            <a:ext uri="{FF2B5EF4-FFF2-40B4-BE49-F238E27FC236}">
              <a16:creationId xmlns:a16="http://schemas.microsoft.com/office/drawing/2014/main" id="{6003842E-F940-405B-AA73-9C714D0F17B0}"/>
            </a:ext>
          </a:extLst>
        </xdr:cNvPr>
        <xdr:cNvCxnSpPr/>
      </xdr:nvCxnSpPr>
      <xdr:spPr>
        <a:xfrm>
          <a:off x="2908300" y="639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id="{ED7439B0-A816-4E28-A106-B03141270FF2}"/>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D7FC2004-0C7E-49B1-ACD6-0B2F05F3D4F5}"/>
            </a:ext>
          </a:extLst>
        </xdr:cNvPr>
        <xdr:cNvCxnSpPr/>
      </xdr:nvCxnSpPr>
      <xdr:spPr>
        <a:xfrm>
          <a:off x="2019300" y="63798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166370</xdr:rowOff>
    </xdr:from>
    <xdr:to>
      <xdr:col>6</xdr:col>
      <xdr:colOff>38100</xdr:colOff>
      <xdr:row>37</xdr:row>
      <xdr:rowOff>96520</xdr:rowOff>
    </xdr:to>
    <xdr:sp macro="" textlink="">
      <xdr:nvSpPr>
        <xdr:cNvPr id="81" name="楕円 80">
          <a:extLst>
            <a:ext uri="{FF2B5EF4-FFF2-40B4-BE49-F238E27FC236}">
              <a16:creationId xmlns:a16="http://schemas.microsoft.com/office/drawing/2014/main" id="{FF28FE37-9427-4005-B39F-605C1F953259}"/>
            </a:ext>
          </a:extLst>
        </xdr:cNvPr>
        <xdr:cNvSpPr/>
      </xdr:nvSpPr>
      <xdr:spPr>
        <a:xfrm>
          <a:off x="107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37</xdr:row>
      <xdr:rowOff>45720</xdr:rowOff>
    </xdr:to>
    <xdr:cxnSp macro="">
      <xdr:nvCxnSpPr>
        <xdr:cNvPr id="82" name="直線コネクタ 81">
          <a:extLst>
            <a:ext uri="{FF2B5EF4-FFF2-40B4-BE49-F238E27FC236}">
              <a16:creationId xmlns:a16="http://schemas.microsoft.com/office/drawing/2014/main" id="{2A02FDA6-4427-40C9-AF90-E4994B6829B3}"/>
            </a:ext>
          </a:extLst>
        </xdr:cNvPr>
        <xdr:cNvCxnSpPr/>
      </xdr:nvCxnSpPr>
      <xdr:spPr>
        <a:xfrm flipV="1">
          <a:off x="1130300" y="6379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D4BDE485-BE6A-4F89-8944-CD6811D1C792}"/>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31CA7DB2-9421-4C38-9B05-7A8F1DBD1F4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5523C3E0-5B4A-483B-AE4A-FF324D35B974}"/>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CE64FB8E-9240-432F-A54D-29ED078CEE65}"/>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7" name="n_1mainValue【道路】&#10;有形固定資産減価償却率">
          <a:extLst>
            <a:ext uri="{FF2B5EF4-FFF2-40B4-BE49-F238E27FC236}">
              <a16:creationId xmlns:a16="http://schemas.microsoft.com/office/drawing/2014/main" id="{D681C331-8CDD-465A-9818-F03BDB148A4C}"/>
            </a:ext>
          </a:extLst>
        </xdr:cNvPr>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A18F8505-0347-4CDB-A711-EF755BD8AE91}"/>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5978CB9B-9DBB-4FE7-926F-F4010417604C}"/>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113047</xdr:rowOff>
    </xdr:from>
    <xdr:ext cx="405111" cy="259045"/>
    <xdr:sp macro="" textlink="">
      <xdr:nvSpPr>
        <xdr:cNvPr id="90" name="n_4mainValue【道路】&#10;有形固定資産減価償却率">
          <a:extLst>
            <a:ext uri="{FF2B5EF4-FFF2-40B4-BE49-F238E27FC236}">
              <a16:creationId xmlns:a16="http://schemas.microsoft.com/office/drawing/2014/main" id="{A903FB03-1F3F-45F7-A4AF-39F6C1F96EC6}"/>
            </a:ext>
          </a:extLst>
        </xdr:cNvPr>
        <xdr:cNvSpPr txBox="1"/>
      </xdr:nvSpPr>
      <xdr:spPr>
        <a:xfrm>
          <a:off x="927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88B0FB2-8E0F-451B-83E8-06134DCFC5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AF4E7AE-C633-495D-8E7F-5D6C1F6418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DFC42DC-B19B-46F7-A3E9-9AA1B916A2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57AC2CD-6769-4E5C-B0B8-4DC4F58490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B186E30-FE25-4410-A94F-E6D3405004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913A7C0-C428-4649-A743-8BA7A4FEB1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37797AD-0834-4945-809B-5775DCB892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EA210D8-1625-427E-ABA1-2198530B61A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CFD694C-7AF7-4E2D-894B-CE43E2E03AF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29246E-9787-4177-9F0F-DE5A53E89C9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0229C71-F434-4EBD-95D6-EE5D6814275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1129A0D-F4B0-44D4-B86C-DDF36A1928C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1F0577A-F037-4411-9C42-848DD0F0C24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98A3334-5C45-456C-A0D1-BF76CDCF77E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68C5DEB-7511-4488-9C28-E464FAE9348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73B57260-13C8-4BAA-842E-9BCF0D0B321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049A728-92C1-4468-AF6D-D52D9F4ACC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D647501B-1C6D-42AF-9C21-2BC77967264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A0D98ED-C83A-45BD-8DD3-78AC3563AC3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B63ACE4-9796-4AB3-A63C-9876B495AAC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B517731-7218-4BC1-8527-8BDB14D83F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1AA1C5E-18D9-432F-A69A-08A0B8F48DB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086F12A-536E-4651-B92E-3084364CF9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E9F449B5-3421-4196-A6B0-7D10CEE9C9A5}"/>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DD8D7263-9F83-4FA7-84B4-69AE4AD3570E}"/>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FD4BBBF1-45AD-4FDB-8950-B14C1776E0C4}"/>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EC4A20CE-AC0C-4B8F-B8F1-2399383909F3}"/>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8A0F58CD-B47A-42DE-9099-81EA330A9EFE}"/>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1164082C-B414-47A3-A0AD-E1BF8ED8EE2D}"/>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7842F904-BFF3-4491-8C8A-2D9704B9FEA6}"/>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C6AD3747-A4CA-4B2E-95A6-49C2A908E2C9}"/>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B79414C0-0F4A-4C80-9CAB-2A87AB0F3B2E}"/>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7B51557D-00FF-4832-8E6C-91D22A7D2F26}"/>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C5320B41-C44A-404B-B371-65376DEBC2AE}"/>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78AF97F-B003-4F1F-AD7E-F45447053D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EF70C73-10CA-469D-A9D8-B35F8453EE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6C492A-9D07-4FF8-8E8A-28AC855171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9E8770-4066-4831-80B1-E2D0910EBEA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AA166C0-A78F-474C-AE86-BB211E4BA4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16248</xdr:rowOff>
    </xdr:from>
    <xdr:to>
      <xdr:col>55</xdr:col>
      <xdr:colOff>50800</xdr:colOff>
      <xdr:row>37</xdr:row>
      <xdr:rowOff>117848</xdr:rowOff>
    </xdr:to>
    <xdr:sp macro="" textlink="">
      <xdr:nvSpPr>
        <xdr:cNvPr id="130" name="楕円 129">
          <a:extLst>
            <a:ext uri="{FF2B5EF4-FFF2-40B4-BE49-F238E27FC236}">
              <a16:creationId xmlns:a16="http://schemas.microsoft.com/office/drawing/2014/main" id="{7B43AA06-CB74-4375-BB89-364D101FD297}"/>
            </a:ext>
          </a:extLst>
        </xdr:cNvPr>
        <xdr:cNvSpPr/>
      </xdr:nvSpPr>
      <xdr:spPr>
        <a:xfrm>
          <a:off x="10426700" y="63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39125</xdr:rowOff>
    </xdr:from>
    <xdr:ext cx="599010" cy="259045"/>
    <xdr:sp macro="" textlink="">
      <xdr:nvSpPr>
        <xdr:cNvPr id="131" name="【道路】&#10;一人当たり延長該当値テキスト">
          <a:extLst>
            <a:ext uri="{FF2B5EF4-FFF2-40B4-BE49-F238E27FC236}">
              <a16:creationId xmlns:a16="http://schemas.microsoft.com/office/drawing/2014/main" id="{C0228354-4605-4985-90A2-73C5017B808A}"/>
            </a:ext>
          </a:extLst>
        </xdr:cNvPr>
        <xdr:cNvSpPr txBox="1"/>
      </xdr:nvSpPr>
      <xdr:spPr>
        <a:xfrm>
          <a:off x="10515600" y="621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38750</xdr:rowOff>
    </xdr:from>
    <xdr:to>
      <xdr:col>50</xdr:col>
      <xdr:colOff>165100</xdr:colOff>
      <xdr:row>37</xdr:row>
      <xdr:rowOff>140350</xdr:rowOff>
    </xdr:to>
    <xdr:sp macro="" textlink="">
      <xdr:nvSpPr>
        <xdr:cNvPr id="132" name="楕円 131">
          <a:extLst>
            <a:ext uri="{FF2B5EF4-FFF2-40B4-BE49-F238E27FC236}">
              <a16:creationId xmlns:a16="http://schemas.microsoft.com/office/drawing/2014/main" id="{CB1B2535-7B26-47DF-8B0A-52ABBC0B1E52}"/>
            </a:ext>
          </a:extLst>
        </xdr:cNvPr>
        <xdr:cNvSpPr/>
      </xdr:nvSpPr>
      <xdr:spPr>
        <a:xfrm>
          <a:off x="9588500" y="63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67048</xdr:rowOff>
    </xdr:from>
    <xdr:to>
      <xdr:col>55</xdr:col>
      <xdr:colOff>0</xdr:colOff>
      <xdr:row>37</xdr:row>
      <xdr:rowOff>89550</xdr:rowOff>
    </xdr:to>
    <xdr:cxnSp macro="">
      <xdr:nvCxnSpPr>
        <xdr:cNvPr id="133" name="直線コネクタ 132">
          <a:extLst>
            <a:ext uri="{FF2B5EF4-FFF2-40B4-BE49-F238E27FC236}">
              <a16:creationId xmlns:a16="http://schemas.microsoft.com/office/drawing/2014/main" id="{C90119C7-6DA5-47E3-9F1C-334768B78422}"/>
            </a:ext>
          </a:extLst>
        </xdr:cNvPr>
        <xdr:cNvCxnSpPr/>
      </xdr:nvCxnSpPr>
      <xdr:spPr>
        <a:xfrm flipV="1">
          <a:off x="9639300" y="6410698"/>
          <a:ext cx="8382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49365</xdr:rowOff>
    </xdr:from>
    <xdr:to>
      <xdr:col>46</xdr:col>
      <xdr:colOff>38100</xdr:colOff>
      <xdr:row>37</xdr:row>
      <xdr:rowOff>150965</xdr:rowOff>
    </xdr:to>
    <xdr:sp macro="" textlink="">
      <xdr:nvSpPr>
        <xdr:cNvPr id="134" name="楕円 133">
          <a:extLst>
            <a:ext uri="{FF2B5EF4-FFF2-40B4-BE49-F238E27FC236}">
              <a16:creationId xmlns:a16="http://schemas.microsoft.com/office/drawing/2014/main" id="{BF549D31-F474-4465-A70A-EC093E2D6E1F}"/>
            </a:ext>
          </a:extLst>
        </xdr:cNvPr>
        <xdr:cNvSpPr/>
      </xdr:nvSpPr>
      <xdr:spPr>
        <a:xfrm>
          <a:off x="8699500" y="63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89550</xdr:rowOff>
    </xdr:from>
    <xdr:to>
      <xdr:col>50</xdr:col>
      <xdr:colOff>114300</xdr:colOff>
      <xdr:row>37</xdr:row>
      <xdr:rowOff>100165</xdr:rowOff>
    </xdr:to>
    <xdr:cxnSp macro="">
      <xdr:nvCxnSpPr>
        <xdr:cNvPr id="135" name="直線コネクタ 134">
          <a:extLst>
            <a:ext uri="{FF2B5EF4-FFF2-40B4-BE49-F238E27FC236}">
              <a16:creationId xmlns:a16="http://schemas.microsoft.com/office/drawing/2014/main" id="{674FFA25-1FF9-45D9-AE0A-5E08E4E3F48F}"/>
            </a:ext>
          </a:extLst>
        </xdr:cNvPr>
        <xdr:cNvCxnSpPr/>
      </xdr:nvCxnSpPr>
      <xdr:spPr>
        <a:xfrm flipV="1">
          <a:off x="8750300" y="6433200"/>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53358</xdr:rowOff>
    </xdr:from>
    <xdr:to>
      <xdr:col>41</xdr:col>
      <xdr:colOff>101600</xdr:colOff>
      <xdr:row>37</xdr:row>
      <xdr:rowOff>154958</xdr:rowOff>
    </xdr:to>
    <xdr:sp macro="" textlink="">
      <xdr:nvSpPr>
        <xdr:cNvPr id="136" name="楕円 135">
          <a:extLst>
            <a:ext uri="{FF2B5EF4-FFF2-40B4-BE49-F238E27FC236}">
              <a16:creationId xmlns:a16="http://schemas.microsoft.com/office/drawing/2014/main" id="{3C4545EE-21B2-4C22-A61C-57BDAAD8B250}"/>
            </a:ext>
          </a:extLst>
        </xdr:cNvPr>
        <xdr:cNvSpPr/>
      </xdr:nvSpPr>
      <xdr:spPr>
        <a:xfrm>
          <a:off x="7810500" y="63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100165</xdr:rowOff>
    </xdr:from>
    <xdr:to>
      <xdr:col>45</xdr:col>
      <xdr:colOff>177800</xdr:colOff>
      <xdr:row>37</xdr:row>
      <xdr:rowOff>104158</xdr:rowOff>
    </xdr:to>
    <xdr:cxnSp macro="">
      <xdr:nvCxnSpPr>
        <xdr:cNvPr id="137" name="直線コネクタ 136">
          <a:extLst>
            <a:ext uri="{FF2B5EF4-FFF2-40B4-BE49-F238E27FC236}">
              <a16:creationId xmlns:a16="http://schemas.microsoft.com/office/drawing/2014/main" id="{F8844FF8-5368-4FB0-AF6E-63F7724B4AFB}"/>
            </a:ext>
          </a:extLst>
        </xdr:cNvPr>
        <xdr:cNvCxnSpPr/>
      </xdr:nvCxnSpPr>
      <xdr:spPr>
        <a:xfrm flipV="1">
          <a:off x="7861300" y="6443815"/>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62205</xdr:rowOff>
    </xdr:from>
    <xdr:to>
      <xdr:col>36</xdr:col>
      <xdr:colOff>165100</xdr:colOff>
      <xdr:row>37</xdr:row>
      <xdr:rowOff>163805</xdr:rowOff>
    </xdr:to>
    <xdr:sp macro="" textlink="">
      <xdr:nvSpPr>
        <xdr:cNvPr id="138" name="楕円 137">
          <a:extLst>
            <a:ext uri="{FF2B5EF4-FFF2-40B4-BE49-F238E27FC236}">
              <a16:creationId xmlns:a16="http://schemas.microsoft.com/office/drawing/2014/main" id="{F44345DE-A466-4518-BBB3-898F46A2CA4B}"/>
            </a:ext>
          </a:extLst>
        </xdr:cNvPr>
        <xdr:cNvSpPr/>
      </xdr:nvSpPr>
      <xdr:spPr>
        <a:xfrm>
          <a:off x="6921500" y="64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104158</xdr:rowOff>
    </xdr:from>
    <xdr:to>
      <xdr:col>41</xdr:col>
      <xdr:colOff>50800</xdr:colOff>
      <xdr:row>37</xdr:row>
      <xdr:rowOff>113005</xdr:rowOff>
    </xdr:to>
    <xdr:cxnSp macro="">
      <xdr:nvCxnSpPr>
        <xdr:cNvPr id="139" name="直線コネクタ 138">
          <a:extLst>
            <a:ext uri="{FF2B5EF4-FFF2-40B4-BE49-F238E27FC236}">
              <a16:creationId xmlns:a16="http://schemas.microsoft.com/office/drawing/2014/main" id="{A40A043C-8DE9-4001-A982-6F6ED489C1C7}"/>
            </a:ext>
          </a:extLst>
        </xdr:cNvPr>
        <xdr:cNvCxnSpPr/>
      </xdr:nvCxnSpPr>
      <xdr:spPr>
        <a:xfrm flipV="1">
          <a:off x="6972300" y="6447808"/>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1EE89FD3-F8E1-4E08-B33F-EF07A19EE09E}"/>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79790686-E486-45C3-94BA-4D602205C9F1}"/>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028DF190-D998-40CC-B852-3ED4A9253460}"/>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A6194F10-4FD3-4934-9B43-EFFCDBD5983C}"/>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156877</xdr:rowOff>
    </xdr:from>
    <xdr:ext cx="599010" cy="259045"/>
    <xdr:sp macro="" textlink="">
      <xdr:nvSpPr>
        <xdr:cNvPr id="144" name="n_1mainValue【道路】&#10;一人当たり延長">
          <a:extLst>
            <a:ext uri="{FF2B5EF4-FFF2-40B4-BE49-F238E27FC236}">
              <a16:creationId xmlns:a16="http://schemas.microsoft.com/office/drawing/2014/main" id="{B7B644E0-12F4-49D7-9873-3145676CC9F7}"/>
            </a:ext>
          </a:extLst>
        </xdr:cNvPr>
        <xdr:cNvSpPr txBox="1"/>
      </xdr:nvSpPr>
      <xdr:spPr>
        <a:xfrm>
          <a:off x="9327094" y="615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167492</xdr:rowOff>
    </xdr:from>
    <xdr:ext cx="599010" cy="259045"/>
    <xdr:sp macro="" textlink="">
      <xdr:nvSpPr>
        <xdr:cNvPr id="145" name="n_2mainValue【道路】&#10;一人当たり延長">
          <a:extLst>
            <a:ext uri="{FF2B5EF4-FFF2-40B4-BE49-F238E27FC236}">
              <a16:creationId xmlns:a16="http://schemas.microsoft.com/office/drawing/2014/main" id="{1C7B5FC7-CC0F-4BDD-848D-805CD523AE15}"/>
            </a:ext>
          </a:extLst>
        </xdr:cNvPr>
        <xdr:cNvSpPr txBox="1"/>
      </xdr:nvSpPr>
      <xdr:spPr>
        <a:xfrm>
          <a:off x="8450794" y="61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35</xdr:rowOff>
    </xdr:from>
    <xdr:ext cx="599010" cy="259045"/>
    <xdr:sp macro="" textlink="">
      <xdr:nvSpPr>
        <xdr:cNvPr id="146" name="n_3mainValue【道路】&#10;一人当たり延長">
          <a:extLst>
            <a:ext uri="{FF2B5EF4-FFF2-40B4-BE49-F238E27FC236}">
              <a16:creationId xmlns:a16="http://schemas.microsoft.com/office/drawing/2014/main" id="{C08D903C-CED4-4AAA-B671-38065CC85246}"/>
            </a:ext>
          </a:extLst>
        </xdr:cNvPr>
        <xdr:cNvSpPr txBox="1"/>
      </xdr:nvSpPr>
      <xdr:spPr>
        <a:xfrm>
          <a:off x="7561794" y="617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8882</xdr:rowOff>
    </xdr:from>
    <xdr:ext cx="599010" cy="259045"/>
    <xdr:sp macro="" textlink="">
      <xdr:nvSpPr>
        <xdr:cNvPr id="147" name="n_4mainValue【道路】&#10;一人当たり延長">
          <a:extLst>
            <a:ext uri="{FF2B5EF4-FFF2-40B4-BE49-F238E27FC236}">
              <a16:creationId xmlns:a16="http://schemas.microsoft.com/office/drawing/2014/main" id="{E12388E3-E491-4146-AFE9-CE6B60B0A6DC}"/>
            </a:ext>
          </a:extLst>
        </xdr:cNvPr>
        <xdr:cNvSpPr txBox="1"/>
      </xdr:nvSpPr>
      <xdr:spPr>
        <a:xfrm>
          <a:off x="6672794" y="618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893E06D-4603-4324-AE0D-1AC9886FBF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0FBC01A-B94B-4264-9783-85E325EBE0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4CC1528-7621-45A4-A867-16C7D66429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9745AF2-38B4-4FAD-9FD8-34FD1E7CDB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E056822-3793-404F-A187-8A9A4EBB379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4D42983-FF0F-4C1D-BFC0-8B157E4964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C9C6BEF-43E7-42F7-9230-A4E1EB6B26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9DDC14F-3B88-4A9E-9DB5-7624BFE5F0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F3BE336-896B-4348-9B6A-B2D24C6E06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EFC1155-73A4-4F6F-AB1A-F4AFFA197A7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FC581C2-74E8-413F-8262-83DC00FAC6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6BC078-3580-4E50-A217-30C4A5DC7C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B7857E0-F123-4314-94DE-840E72C6112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113774A-9FE0-4142-BF02-61B34938658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C17D2FC-B241-4FE1-A5BE-109E9265918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4E5513D-3D85-415E-99E3-EF487EC7A2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166D7E5-5F00-436D-B6AA-EA4EE317A0B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F759E99-6A96-418D-B452-0D3D8CE5DC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8140B80-E426-42C8-A5D9-4C95FD072AD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B853B84-D039-4EF8-BC09-AAA7A8BC9C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4BB470A-622D-4663-B3C4-6E0068E3ED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93E79E2-23A9-4D77-AEED-06202839678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A2557D0-AE61-4880-A8C1-DC0BD26C803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C22B9DB-9FE2-499D-ABB6-456E7A1E29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9A1E56D-7A08-478D-AFED-3374826C6D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A7DADB99-4B88-4126-8C3D-76FE9E786623}"/>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E1FA140-1B59-4D26-B034-0D0A64342839}"/>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12AA2EA6-3515-4970-897A-B7A383F41B8F}"/>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60ADF66-B2EE-4CF4-B639-858969BDDACE}"/>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83868D2D-97D0-4955-AA9B-0DCEC9AB4CC1}"/>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C1BC04C-AACE-4235-99F8-84E216498794}"/>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EE3B51C6-C0DE-45EE-90E1-FF6B8713B495}"/>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FF387B1F-AD9A-4B95-84DF-B1B8D84BF42C}"/>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4C247C40-C31C-4EA4-8AB6-D02CF7655D8A}"/>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CCF1256D-CF7A-4415-928C-640DE86166ED}"/>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193CD505-4467-4467-AA2E-843ACF2E8959}"/>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86015A7-2343-4929-94C3-50A05A1FA7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B362312-8A34-4C08-BEFE-1AB224BB27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B27470-474C-488C-9A5C-E52F89DB87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9B7F33A-4C4D-4094-A8C3-337A5E298B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B0966BF-8666-4B08-B87D-E3C2C8F486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89" name="楕円 188">
          <a:extLst>
            <a:ext uri="{FF2B5EF4-FFF2-40B4-BE49-F238E27FC236}">
              <a16:creationId xmlns:a16="http://schemas.microsoft.com/office/drawing/2014/main" id="{C0F9A9AC-D383-497F-ABDC-40A884AF259C}"/>
            </a:ext>
          </a:extLst>
        </xdr:cNvPr>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24328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307E14B-4219-4550-B3BF-81C8754AB0F5}"/>
            </a:ext>
          </a:extLst>
        </xdr:cNvPr>
        <xdr:cNvSpPr txBox="1"/>
      </xdr:nvSpPr>
      <xdr:spPr>
        <a:xfrm>
          <a:off x="4673600" y="1013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91" name="楕円 190">
          <a:extLst>
            <a:ext uri="{FF2B5EF4-FFF2-40B4-BE49-F238E27FC236}">
              <a16:creationId xmlns:a16="http://schemas.microsoft.com/office/drawing/2014/main" id="{8795EF9D-EC08-46E1-8D0F-CA4A391D4C0E}"/>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52251</xdr:rowOff>
    </xdr:to>
    <xdr:cxnSp macro="">
      <xdr:nvCxnSpPr>
        <xdr:cNvPr id="192" name="直線コネクタ 191">
          <a:extLst>
            <a:ext uri="{FF2B5EF4-FFF2-40B4-BE49-F238E27FC236}">
              <a16:creationId xmlns:a16="http://schemas.microsoft.com/office/drawing/2014/main" id="{56B0EADC-C4F0-4329-BC57-72FD1D5A6A2C}"/>
            </a:ext>
          </a:extLst>
        </xdr:cNvPr>
        <xdr:cNvCxnSpPr/>
      </xdr:nvCxnSpPr>
      <xdr:spPr>
        <a:xfrm>
          <a:off x="3797300" y="103114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93" name="楕円 192">
          <a:extLst>
            <a:ext uri="{FF2B5EF4-FFF2-40B4-BE49-F238E27FC236}">
              <a16:creationId xmlns:a16="http://schemas.microsoft.com/office/drawing/2014/main" id="{6D787B68-3E27-4B64-B3D4-89B82C2F40DE}"/>
            </a:ext>
          </a:extLst>
        </xdr:cNvPr>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24493</xdr:rowOff>
    </xdr:to>
    <xdr:cxnSp macro="">
      <xdr:nvCxnSpPr>
        <xdr:cNvPr id="194" name="直線コネクタ 193">
          <a:extLst>
            <a:ext uri="{FF2B5EF4-FFF2-40B4-BE49-F238E27FC236}">
              <a16:creationId xmlns:a16="http://schemas.microsoft.com/office/drawing/2014/main" id="{51E707CE-3438-4AC0-BCC8-0DD7DAD6E515}"/>
            </a:ext>
          </a:extLst>
        </xdr:cNvPr>
        <xdr:cNvCxnSpPr/>
      </xdr:nvCxnSpPr>
      <xdr:spPr>
        <a:xfrm>
          <a:off x="2908300" y="1028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95" name="楕円 194">
          <a:extLst>
            <a:ext uri="{FF2B5EF4-FFF2-40B4-BE49-F238E27FC236}">
              <a16:creationId xmlns:a16="http://schemas.microsoft.com/office/drawing/2014/main" id="{3783E7A3-DE4D-45C2-A122-7EBB0A2A7FD8}"/>
            </a:ext>
          </a:extLst>
        </xdr:cNvPr>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168184</xdr:rowOff>
    </xdr:to>
    <xdr:cxnSp macro="">
      <xdr:nvCxnSpPr>
        <xdr:cNvPr id="196" name="直線コネクタ 195">
          <a:extLst>
            <a:ext uri="{FF2B5EF4-FFF2-40B4-BE49-F238E27FC236}">
              <a16:creationId xmlns:a16="http://schemas.microsoft.com/office/drawing/2014/main" id="{67362CED-3075-4108-899B-1B57143DFEE6}"/>
            </a:ext>
          </a:extLst>
        </xdr:cNvPr>
        <xdr:cNvCxnSpPr/>
      </xdr:nvCxnSpPr>
      <xdr:spPr>
        <a:xfrm>
          <a:off x="2019300" y="1025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7" name="楕円 196">
          <a:extLst>
            <a:ext uri="{FF2B5EF4-FFF2-40B4-BE49-F238E27FC236}">
              <a16:creationId xmlns:a16="http://schemas.microsoft.com/office/drawing/2014/main" id="{B687E0E1-5406-4B67-80E7-79C8E76B093E}"/>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140426</xdr:rowOff>
    </xdr:from>
    <xdr:to>
      <xdr:col>10</xdr:col>
      <xdr:colOff>114300</xdr:colOff>
      <xdr:row>59</xdr:row>
      <xdr:rowOff>148590</xdr:rowOff>
    </xdr:to>
    <xdr:cxnSp macro="">
      <xdr:nvCxnSpPr>
        <xdr:cNvPr id="198" name="直線コネクタ 197">
          <a:extLst>
            <a:ext uri="{FF2B5EF4-FFF2-40B4-BE49-F238E27FC236}">
              <a16:creationId xmlns:a16="http://schemas.microsoft.com/office/drawing/2014/main" id="{40B720C3-553A-4F4D-AFE1-44BDB382CF77}"/>
            </a:ext>
          </a:extLst>
        </xdr:cNvPr>
        <xdr:cNvCxnSpPr/>
      </xdr:nvCxnSpPr>
      <xdr:spPr>
        <a:xfrm flipV="1">
          <a:off x="1130300" y="102559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FCAE726-1347-4051-8841-08E6C3FFD43E}"/>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3E6D4BA-55AD-4B08-916D-57C585861979}"/>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2FE2C81-2B24-455F-A081-57765DBBFBEB}"/>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B58231A-97E1-48C0-A563-2ABDFF359940}"/>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92EF80A-DF08-4078-8973-EC82849374C3}"/>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AA075E3-6F2F-47F1-A28D-D979A224F2F2}"/>
            </a:ext>
          </a:extLst>
        </xdr:cNvPr>
        <xdr:cNvSpPr txBox="1"/>
      </xdr:nvSpPr>
      <xdr:spPr>
        <a:xfrm>
          <a:off x="2705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36303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BCFE36D-79C0-44EA-BE66-AEF4D5749CF3}"/>
            </a:ext>
          </a:extLst>
        </xdr:cNvPr>
        <xdr:cNvSpPr txBox="1"/>
      </xdr:nvSpPr>
      <xdr:spPr>
        <a:xfrm>
          <a:off x="1816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5E083E2-810A-4248-BF5F-7858EC12ECAF}"/>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CF5ABD6-E441-4ACB-92F2-6E086842A7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BB6E8CB-E87C-4BC3-8D1C-E683374EFD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D8C2D4D-FF6E-4E35-8038-76183E6AAF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0A1FA94-34C8-4ABA-BCA5-0D3F7EC8A0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AA73265-C80A-4E17-93F7-B99397E246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D9BE9CF-F5A0-41DD-A32D-F8586903C9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77F6F53-2B84-44B8-BE74-7DB2F0C744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C102F46-A559-4937-B939-D63CFD1A743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D1E549E-237B-4DF2-BBC6-A5B164ECF0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074AA91-4179-4EF3-83DC-D9F6842E67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E278E75-B157-4DA2-9E1E-9258EE1AA82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352DF7F-3A56-4EEA-ACF6-6AB9210847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C264A9A-8E51-46E1-8AD4-B084149CC2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5BE98DDC-C43E-4F52-9AFF-C137EE73E9C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BC5B3527-9162-460B-96D3-1603C9BEC8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75B9F40D-2B41-40AE-97CC-3983CA465AE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F694B6B-49ED-40E0-A07F-6485BB5669D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116BD4FB-6747-4F93-8DD8-1B5E70C7243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76A8984-2AA7-4B5A-BBBB-D21DD6FA2E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6646065-EFDA-4C14-B433-A7421C84372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56822E4-4B7E-4843-AFCE-56E42834D71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8C8A858F-C084-4B34-8370-693BFD3566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4BD7B92-BD11-42B0-818B-7BF77E17F3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8A4A2A18-0D16-41FD-B787-9B0F4B56A84C}"/>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A352EC8-1806-4DAD-9256-53B5B3B2608A}"/>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E4367E4-1A5B-42E1-A003-880D42DA576E}"/>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19F280B-436E-4C0D-97F2-3E9C59AF8264}"/>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9503D040-0EF2-4CE9-9A19-552861F2C164}"/>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C33B26D-6AF1-43D6-9970-0D270CB15D5F}"/>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46AE775B-5010-4E39-801F-40BB785ACD67}"/>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42D8F2E4-25DA-4A8A-8463-2E04DDBCC838}"/>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D574BC57-E0A6-4784-9C0F-56E462F81245}"/>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2582FD1B-4B62-4A86-99FF-F4526E839638}"/>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32DD5627-30B2-47DE-8636-554FF516E743}"/>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1AF0A5D-5376-421B-8BD9-DC3B83B385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39DFD25-0B75-4ACB-93D1-21A2CAA19A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39C05F-1F0A-4799-A7AB-DA055CC54C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053CD5C-2A41-452A-8D2E-863A55C55A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92BB886-2114-407B-9F9D-7941F0AE37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114831</xdr:rowOff>
    </xdr:from>
    <xdr:to>
      <xdr:col>55</xdr:col>
      <xdr:colOff>50800</xdr:colOff>
      <xdr:row>64</xdr:row>
      <xdr:rowOff>44981</xdr:rowOff>
    </xdr:to>
    <xdr:sp macro="" textlink="">
      <xdr:nvSpPr>
        <xdr:cNvPr id="246" name="楕円 245">
          <a:extLst>
            <a:ext uri="{FF2B5EF4-FFF2-40B4-BE49-F238E27FC236}">
              <a16:creationId xmlns:a16="http://schemas.microsoft.com/office/drawing/2014/main" id="{78B09C75-418E-416B-9150-7D956242EE5D}"/>
            </a:ext>
          </a:extLst>
        </xdr:cNvPr>
        <xdr:cNvSpPr/>
      </xdr:nvSpPr>
      <xdr:spPr>
        <a:xfrm>
          <a:off x="10426700" y="109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29758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C908694-2CE8-4DB9-A8BC-5320B547BAB3}"/>
            </a:ext>
          </a:extLst>
        </xdr:cNvPr>
        <xdr:cNvSpPr txBox="1"/>
      </xdr:nvSpPr>
      <xdr:spPr>
        <a:xfrm>
          <a:off x="10515600" y="1083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116180</xdr:rowOff>
    </xdr:from>
    <xdr:to>
      <xdr:col>50</xdr:col>
      <xdr:colOff>165100</xdr:colOff>
      <xdr:row>64</xdr:row>
      <xdr:rowOff>46330</xdr:rowOff>
    </xdr:to>
    <xdr:sp macro="" textlink="">
      <xdr:nvSpPr>
        <xdr:cNvPr id="248" name="楕円 247">
          <a:extLst>
            <a:ext uri="{FF2B5EF4-FFF2-40B4-BE49-F238E27FC236}">
              <a16:creationId xmlns:a16="http://schemas.microsoft.com/office/drawing/2014/main" id="{E76E1132-A19F-44F3-BDDD-7C4FF0FBC1C8}"/>
            </a:ext>
          </a:extLst>
        </xdr:cNvPr>
        <xdr:cNvSpPr/>
      </xdr:nvSpPr>
      <xdr:spPr>
        <a:xfrm>
          <a:off x="9588500" y="10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165631</xdr:rowOff>
    </xdr:from>
    <xdr:to>
      <xdr:col>55</xdr:col>
      <xdr:colOff>0</xdr:colOff>
      <xdr:row>63</xdr:row>
      <xdr:rowOff>166980</xdr:rowOff>
    </xdr:to>
    <xdr:cxnSp macro="">
      <xdr:nvCxnSpPr>
        <xdr:cNvPr id="249" name="直線コネクタ 248">
          <a:extLst>
            <a:ext uri="{FF2B5EF4-FFF2-40B4-BE49-F238E27FC236}">
              <a16:creationId xmlns:a16="http://schemas.microsoft.com/office/drawing/2014/main" id="{2BE96FC6-698A-46C4-BF03-7E64DE7CF26C}"/>
            </a:ext>
          </a:extLst>
        </xdr:cNvPr>
        <xdr:cNvCxnSpPr/>
      </xdr:nvCxnSpPr>
      <xdr:spPr>
        <a:xfrm flipV="1">
          <a:off x="9639300" y="10966981"/>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117242</xdr:rowOff>
    </xdr:from>
    <xdr:to>
      <xdr:col>46</xdr:col>
      <xdr:colOff>38100</xdr:colOff>
      <xdr:row>64</xdr:row>
      <xdr:rowOff>47392</xdr:rowOff>
    </xdr:to>
    <xdr:sp macro="" textlink="">
      <xdr:nvSpPr>
        <xdr:cNvPr id="250" name="楕円 249">
          <a:extLst>
            <a:ext uri="{FF2B5EF4-FFF2-40B4-BE49-F238E27FC236}">
              <a16:creationId xmlns:a16="http://schemas.microsoft.com/office/drawing/2014/main" id="{3E55DF46-8E99-4800-AB34-721687A3C318}"/>
            </a:ext>
          </a:extLst>
        </xdr:cNvPr>
        <xdr:cNvSpPr/>
      </xdr:nvSpPr>
      <xdr:spPr>
        <a:xfrm>
          <a:off x="8699500" y="109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166980</xdr:rowOff>
    </xdr:from>
    <xdr:to>
      <xdr:col>50</xdr:col>
      <xdr:colOff>114300</xdr:colOff>
      <xdr:row>63</xdr:row>
      <xdr:rowOff>168042</xdr:rowOff>
    </xdr:to>
    <xdr:cxnSp macro="">
      <xdr:nvCxnSpPr>
        <xdr:cNvPr id="251" name="直線コネクタ 250">
          <a:extLst>
            <a:ext uri="{FF2B5EF4-FFF2-40B4-BE49-F238E27FC236}">
              <a16:creationId xmlns:a16="http://schemas.microsoft.com/office/drawing/2014/main" id="{F7452105-EF1C-4CE5-98D9-B771FC94D05B}"/>
            </a:ext>
          </a:extLst>
        </xdr:cNvPr>
        <xdr:cNvCxnSpPr/>
      </xdr:nvCxnSpPr>
      <xdr:spPr>
        <a:xfrm flipV="1">
          <a:off x="8750300" y="10968330"/>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117642</xdr:rowOff>
    </xdr:from>
    <xdr:to>
      <xdr:col>41</xdr:col>
      <xdr:colOff>101600</xdr:colOff>
      <xdr:row>64</xdr:row>
      <xdr:rowOff>47792</xdr:rowOff>
    </xdr:to>
    <xdr:sp macro="" textlink="">
      <xdr:nvSpPr>
        <xdr:cNvPr id="252" name="楕円 251">
          <a:extLst>
            <a:ext uri="{FF2B5EF4-FFF2-40B4-BE49-F238E27FC236}">
              <a16:creationId xmlns:a16="http://schemas.microsoft.com/office/drawing/2014/main" id="{43FAD7B3-5A95-4791-A15A-318028FD6279}"/>
            </a:ext>
          </a:extLst>
        </xdr:cNvPr>
        <xdr:cNvSpPr/>
      </xdr:nvSpPr>
      <xdr:spPr>
        <a:xfrm>
          <a:off x="7810500" y="109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168042</xdr:rowOff>
    </xdr:from>
    <xdr:to>
      <xdr:col>45</xdr:col>
      <xdr:colOff>177800</xdr:colOff>
      <xdr:row>63</xdr:row>
      <xdr:rowOff>168442</xdr:rowOff>
    </xdr:to>
    <xdr:cxnSp macro="">
      <xdr:nvCxnSpPr>
        <xdr:cNvPr id="253" name="直線コネクタ 252">
          <a:extLst>
            <a:ext uri="{FF2B5EF4-FFF2-40B4-BE49-F238E27FC236}">
              <a16:creationId xmlns:a16="http://schemas.microsoft.com/office/drawing/2014/main" id="{6706A58C-531F-43DC-BF83-B44B5FBFD5DB}"/>
            </a:ext>
          </a:extLst>
        </xdr:cNvPr>
        <xdr:cNvCxnSpPr/>
      </xdr:nvCxnSpPr>
      <xdr:spPr>
        <a:xfrm flipV="1">
          <a:off x="7861300" y="1096939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119438</xdr:rowOff>
    </xdr:from>
    <xdr:to>
      <xdr:col>36</xdr:col>
      <xdr:colOff>165100</xdr:colOff>
      <xdr:row>64</xdr:row>
      <xdr:rowOff>49588</xdr:rowOff>
    </xdr:to>
    <xdr:sp macro="" textlink="">
      <xdr:nvSpPr>
        <xdr:cNvPr id="254" name="楕円 253">
          <a:extLst>
            <a:ext uri="{FF2B5EF4-FFF2-40B4-BE49-F238E27FC236}">
              <a16:creationId xmlns:a16="http://schemas.microsoft.com/office/drawing/2014/main" id="{076F193F-97E2-4334-9EFB-259B28B47DE5}"/>
            </a:ext>
          </a:extLst>
        </xdr:cNvPr>
        <xdr:cNvSpPr/>
      </xdr:nvSpPr>
      <xdr:spPr>
        <a:xfrm>
          <a:off x="6921500" y="10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168442</xdr:rowOff>
    </xdr:from>
    <xdr:to>
      <xdr:col>41</xdr:col>
      <xdr:colOff>50800</xdr:colOff>
      <xdr:row>63</xdr:row>
      <xdr:rowOff>170238</xdr:rowOff>
    </xdr:to>
    <xdr:cxnSp macro="">
      <xdr:nvCxnSpPr>
        <xdr:cNvPr id="255" name="直線コネクタ 254">
          <a:extLst>
            <a:ext uri="{FF2B5EF4-FFF2-40B4-BE49-F238E27FC236}">
              <a16:creationId xmlns:a16="http://schemas.microsoft.com/office/drawing/2014/main" id="{8F3D4092-F0D8-4723-9ED9-ED9DB73DBD31}"/>
            </a:ext>
          </a:extLst>
        </xdr:cNvPr>
        <xdr:cNvCxnSpPr/>
      </xdr:nvCxnSpPr>
      <xdr:spPr>
        <a:xfrm flipV="1">
          <a:off x="6972300" y="1096979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2997425-96BA-4176-B20D-4BA4E331421D}"/>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3D49B89-A0BF-4C98-8A2E-C6DCBB0C9821}"/>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EC65419-A981-49E6-B553-0721275532AA}"/>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D24DFF8-7671-4C00-88E4-21BF1C774925}"/>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37457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67F6BB2-8EBB-48A6-8C71-B06D668B69AD}"/>
            </a:ext>
          </a:extLst>
        </xdr:cNvPr>
        <xdr:cNvSpPr txBox="1"/>
      </xdr:nvSpPr>
      <xdr:spPr>
        <a:xfrm>
          <a:off x="9327095" y="1101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38519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E13C8F94-BB4F-4870-AC52-0F864BDCA1B0}"/>
            </a:ext>
          </a:extLst>
        </xdr:cNvPr>
        <xdr:cNvSpPr txBox="1"/>
      </xdr:nvSpPr>
      <xdr:spPr>
        <a:xfrm>
          <a:off x="8450795" y="1101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38919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2EDC067D-74F4-4774-B83F-DCC2341C88D3}"/>
            </a:ext>
          </a:extLst>
        </xdr:cNvPr>
        <xdr:cNvSpPr txBox="1"/>
      </xdr:nvSpPr>
      <xdr:spPr>
        <a:xfrm>
          <a:off x="7561795" y="1101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40715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B091F92A-432E-43C1-B649-D4BB920CDE4D}"/>
            </a:ext>
          </a:extLst>
        </xdr:cNvPr>
        <xdr:cNvSpPr txBox="1"/>
      </xdr:nvSpPr>
      <xdr:spPr>
        <a:xfrm>
          <a:off x="6672795" y="110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1EF381D-B989-4F94-A806-17978C0F80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8478577-1550-4AC9-8337-9D5F33D5C7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3CE12A6-E2C4-4316-823A-6428B0D849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0A53AE0-14FF-492B-8470-9AF6A372DF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6B2CA89-C712-4F73-B3AA-C8775DE0C9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727B4EC-35CF-4D17-A94C-865C81CCD51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77CE9F9-238F-4DBE-86D2-C27DF01CB3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429DAEA-D025-4590-BF3B-431960CE2E4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72E7BD8A-E88B-4EA5-9F15-127474AC3B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BDC490DA-F0F7-4C6E-A228-C17ED192FC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237384B3-ACDA-4418-BB30-7AADF84425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CA85497E-3519-41FE-B655-7737C4AD24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A1EC2A28-CBAA-4324-99BE-36E8BAC29D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9329AE20-6B31-41FE-8426-66A5BF5D476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A96EEF1-E09C-41C6-A186-55FBB3ACE1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552E90E-1E51-4CED-86A2-CACF351070A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5273FAE4-9481-4197-9A64-37B8934C04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D417161B-FF4C-47A8-B594-AB3A12007E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4B827732-73F5-4A66-9ACB-A48439783C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A5C89E3C-62AC-4679-9C86-734A2B8A9A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F787DBE2-9BD8-402C-B05E-DA7B9059F9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AE23237E-C960-4A21-98FB-82ABCDB14D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E62BFFEF-F149-4937-A6C1-71E51A8611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8A267C1D-F923-4E32-8879-111DD73512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5742111B-A934-4281-A246-A07550B9F9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7D55E74A-7E7A-4FC2-9CC0-F3369BA74C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255EA266-6689-4A0A-9B9A-FD03761F1E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8241A9F4-EA5C-49EB-9F1C-C3A04A54B0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A6C75F89-92F9-49ED-919C-AECA606FEB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ADA9DD75-2D04-467B-B40D-3ED70A258B6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BB5F974F-B2B6-4C15-8817-2C48229902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909413FF-D236-4E21-8F00-3AAEF5FAAA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E95A33C5-4479-435E-BA2A-A266B602A6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92BDBB07-B6BC-4683-83CD-EB75939C63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DB892401-BD5B-4FC7-B1AF-4C73E7A43A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869E70C3-9B45-4686-A432-011CAB242D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AE0A315C-AAF8-4000-B851-0C8310D456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5AA2D623-A422-420B-9FCC-0B04C9BDFB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13219BA2-C8C2-41AE-858E-D3652968B0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B45B09C5-0E04-4F4B-8D9D-5BEE7F5E97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E061477F-2FCC-4852-9E76-C6F663752B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FC1A3EAF-C4B3-4B76-93FB-421FA7EA7C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8B525DB6-04FE-456C-AA4A-92BB235B23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3520C2D3-3F1C-45D2-9F5E-C9BE1E0040E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90C52E44-FF6F-423B-B809-2A3D17118B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D1865DA5-6A25-496D-8F8E-2FD7D90A301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9F0E3BA6-54CC-4D0D-8544-61D452F0F8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1F0A90-CE25-46E1-AE13-D04AC4935E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739B02B8-9A14-464A-8EAB-1AD32FF72B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6F7F1677-62D0-40D7-8549-D9EA6740633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9909F40E-BAE3-46B5-ADF7-6106AE2D4B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41B8AA10-02D4-40B7-BF95-2BFEEF97367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EC5CC584-EECE-4AFB-AB02-B165D8C995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629EDD20-85EB-4C51-97AA-1236DA6E6CB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3E2B280C-CBF6-4C7D-83C9-3E2876C26BD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89F828B7-6F4B-4490-8880-5BDF8522AEF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175CF4F8-FD15-424D-A7CC-E0ABAB1E6A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89FE103-5F2A-4197-AE19-76B3E51899D3}"/>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30B0B4B9-ECA5-49A9-ADE7-714A926016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D11CBC76-89E7-4164-8DB1-063EDF7B623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FA4091A7-62F9-4D48-96DD-57AA4A2A6402}"/>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25" name="直線コネクタ 324">
          <a:extLst>
            <a:ext uri="{FF2B5EF4-FFF2-40B4-BE49-F238E27FC236}">
              <a16:creationId xmlns:a16="http://schemas.microsoft.com/office/drawing/2014/main" id="{8B068B22-994D-4022-835A-FD3CC4B3A53A}"/>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1AD9F230-45C7-4BF7-A4AB-41DD5641B7AC}"/>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27" name="フローチャート: 判断 326">
          <a:extLst>
            <a:ext uri="{FF2B5EF4-FFF2-40B4-BE49-F238E27FC236}">
              <a16:creationId xmlns:a16="http://schemas.microsoft.com/office/drawing/2014/main" id="{114AE143-9214-4AC6-B02E-4AC8FE85FC9C}"/>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328" name="フローチャート: 判断 327">
          <a:extLst>
            <a:ext uri="{FF2B5EF4-FFF2-40B4-BE49-F238E27FC236}">
              <a16:creationId xmlns:a16="http://schemas.microsoft.com/office/drawing/2014/main" id="{128FF8E7-D98B-4D84-B2FB-B3208E005E97}"/>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329" name="フローチャート: 判断 328">
          <a:extLst>
            <a:ext uri="{FF2B5EF4-FFF2-40B4-BE49-F238E27FC236}">
              <a16:creationId xmlns:a16="http://schemas.microsoft.com/office/drawing/2014/main" id="{8254316F-07C2-4C26-A617-8BA70A2BB9A8}"/>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30" name="フローチャート: 判断 329">
          <a:extLst>
            <a:ext uri="{FF2B5EF4-FFF2-40B4-BE49-F238E27FC236}">
              <a16:creationId xmlns:a16="http://schemas.microsoft.com/office/drawing/2014/main" id="{B3D3289D-2A6C-4573-B638-D6DA366280F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331" name="フローチャート: 判断 330">
          <a:extLst>
            <a:ext uri="{FF2B5EF4-FFF2-40B4-BE49-F238E27FC236}">
              <a16:creationId xmlns:a16="http://schemas.microsoft.com/office/drawing/2014/main" id="{CCB8B244-50F1-4FE7-83E5-278E103D0A2C}"/>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19EDC8BA-057A-4643-B285-EF3FCC7EEA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B79C2E0-E312-4E7F-AC95-6351E9E5A9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DFB0495-346D-4AF7-9400-D407CF231DD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F79A559-64A5-4A58-AB40-F70F67BCBE0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6B79D04A-321D-44BD-9A4D-D5DF38D3EB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337" name="楕円 336">
          <a:extLst>
            <a:ext uri="{FF2B5EF4-FFF2-40B4-BE49-F238E27FC236}">
              <a16:creationId xmlns:a16="http://schemas.microsoft.com/office/drawing/2014/main" id="{015569C4-92EF-4312-8623-53C14141017B}"/>
            </a:ext>
          </a:extLst>
        </xdr:cNvPr>
        <xdr:cNvSpPr/>
      </xdr:nvSpPr>
      <xdr:spPr>
        <a:xfrm>
          <a:off x="16268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23421</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832E390E-D461-48AD-9A7D-75EE99603352}"/>
            </a:ext>
          </a:extLst>
        </xdr:cNvPr>
        <xdr:cNvSpPr txBox="1"/>
      </xdr:nvSpPr>
      <xdr:spPr>
        <a:xfrm>
          <a:off x="16357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28666</xdr:rowOff>
    </xdr:from>
    <xdr:to>
      <xdr:col>81</xdr:col>
      <xdr:colOff>101600</xdr:colOff>
      <xdr:row>37</xdr:row>
      <xdr:rowOff>130266</xdr:rowOff>
    </xdr:to>
    <xdr:sp macro="" textlink="">
      <xdr:nvSpPr>
        <xdr:cNvPr id="339" name="楕円 338">
          <a:extLst>
            <a:ext uri="{FF2B5EF4-FFF2-40B4-BE49-F238E27FC236}">
              <a16:creationId xmlns:a16="http://schemas.microsoft.com/office/drawing/2014/main" id="{7F2A7171-D3BC-458D-B6DD-9A0BD40950C1}"/>
            </a:ext>
          </a:extLst>
        </xdr:cNvPr>
        <xdr:cNvSpPr/>
      </xdr:nvSpPr>
      <xdr:spPr>
        <a:xfrm>
          <a:off x="15430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79466</xdr:rowOff>
    </xdr:from>
    <xdr:to>
      <xdr:col>85</xdr:col>
      <xdr:colOff>127000</xdr:colOff>
      <xdr:row>40</xdr:row>
      <xdr:rowOff>95794</xdr:rowOff>
    </xdr:to>
    <xdr:cxnSp macro="">
      <xdr:nvCxnSpPr>
        <xdr:cNvPr id="340" name="直線コネクタ 339">
          <a:extLst>
            <a:ext uri="{FF2B5EF4-FFF2-40B4-BE49-F238E27FC236}">
              <a16:creationId xmlns:a16="http://schemas.microsoft.com/office/drawing/2014/main" id="{BA3416B7-D21E-48E6-B497-12417C51155F}"/>
            </a:ext>
          </a:extLst>
        </xdr:cNvPr>
        <xdr:cNvCxnSpPr/>
      </xdr:nvCxnSpPr>
      <xdr:spPr>
        <a:xfrm>
          <a:off x="15481300" y="6423116"/>
          <a:ext cx="838200" cy="5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341" name="楕円 340">
          <a:extLst>
            <a:ext uri="{FF2B5EF4-FFF2-40B4-BE49-F238E27FC236}">
              <a16:creationId xmlns:a16="http://schemas.microsoft.com/office/drawing/2014/main" id="{D4CE93F3-D9BF-43E3-AC81-002E457BFB11}"/>
            </a:ext>
          </a:extLst>
        </xdr:cNvPr>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79466</xdr:rowOff>
    </xdr:to>
    <xdr:cxnSp macro="">
      <xdr:nvCxnSpPr>
        <xdr:cNvPr id="342" name="直線コネクタ 341">
          <a:extLst>
            <a:ext uri="{FF2B5EF4-FFF2-40B4-BE49-F238E27FC236}">
              <a16:creationId xmlns:a16="http://schemas.microsoft.com/office/drawing/2014/main" id="{AC28830E-0800-46ED-AA47-951D72214E1F}"/>
            </a:ext>
          </a:extLst>
        </xdr:cNvPr>
        <xdr:cNvCxnSpPr/>
      </xdr:nvCxnSpPr>
      <xdr:spPr>
        <a:xfrm>
          <a:off x="14592300" y="639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343" name="楕円 342">
          <a:extLst>
            <a:ext uri="{FF2B5EF4-FFF2-40B4-BE49-F238E27FC236}">
              <a16:creationId xmlns:a16="http://schemas.microsoft.com/office/drawing/2014/main" id="{EC43BE83-EF4B-441A-811B-D949125A6E46}"/>
            </a:ext>
          </a:extLst>
        </xdr:cNvPr>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54973</xdr:rowOff>
    </xdr:to>
    <xdr:cxnSp macro="">
      <xdr:nvCxnSpPr>
        <xdr:cNvPr id="344" name="直線コネクタ 343">
          <a:extLst>
            <a:ext uri="{FF2B5EF4-FFF2-40B4-BE49-F238E27FC236}">
              <a16:creationId xmlns:a16="http://schemas.microsoft.com/office/drawing/2014/main" id="{BD4AA070-A7E4-449C-A6A2-E301B15C0C27}"/>
            </a:ext>
          </a:extLst>
        </xdr:cNvPr>
        <xdr:cNvCxnSpPr/>
      </xdr:nvCxnSpPr>
      <xdr:spPr>
        <a:xfrm>
          <a:off x="13703300" y="63741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345" name="楕円 344">
          <a:extLst>
            <a:ext uri="{FF2B5EF4-FFF2-40B4-BE49-F238E27FC236}">
              <a16:creationId xmlns:a16="http://schemas.microsoft.com/office/drawing/2014/main" id="{CF5FF7EE-B36D-4D8C-BDC9-340771AA74DA}"/>
            </a:ext>
          </a:extLst>
        </xdr:cNvPr>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30480</xdr:rowOff>
    </xdr:to>
    <xdr:cxnSp macro="">
      <xdr:nvCxnSpPr>
        <xdr:cNvPr id="346" name="直線コネクタ 345">
          <a:extLst>
            <a:ext uri="{FF2B5EF4-FFF2-40B4-BE49-F238E27FC236}">
              <a16:creationId xmlns:a16="http://schemas.microsoft.com/office/drawing/2014/main" id="{FA5BE2D1-7362-4D3D-AB1E-93D009CED117}"/>
            </a:ext>
          </a:extLst>
        </xdr:cNvPr>
        <xdr:cNvCxnSpPr/>
      </xdr:nvCxnSpPr>
      <xdr:spPr>
        <a:xfrm>
          <a:off x="12814300" y="637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B0A21FB1-BF3F-47D3-B695-2A016B40139A}"/>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972402A2-DDA0-4F81-9C05-6102462A166F}"/>
            </a:ext>
          </a:extLst>
        </xdr:cNvPr>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E21B6BBF-68D9-4573-A89B-6F100EC1284C}"/>
            </a:ext>
          </a:extLst>
        </xdr:cNvPr>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3D6F69E8-01B1-4B41-9037-D997C1274A9C}"/>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146793</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5079B567-F042-4269-8FC8-0F56D799EC92}"/>
            </a:ext>
          </a:extLst>
        </xdr:cNvPr>
        <xdr:cNvSpPr txBox="1"/>
      </xdr:nvSpPr>
      <xdr:spPr>
        <a:xfrm>
          <a:off x="15266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D6B24CEF-2E98-408A-A3A7-2EB52E383DC4}"/>
            </a:ext>
          </a:extLst>
        </xdr:cNvPr>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97807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11D4C040-3999-4C8B-A51D-6BBC3F06737B}"/>
            </a:ext>
          </a:extLst>
        </xdr:cNvPr>
        <xdr:cNvSpPr txBox="1"/>
      </xdr:nvSpPr>
      <xdr:spPr>
        <a:xfrm>
          <a:off x="13500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FB289FFD-997E-4456-A456-59C630E995EE}"/>
            </a:ext>
          </a:extLst>
        </xdr:cNvPr>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23223B4-98FF-47E1-A860-BE9C13813A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B350CBE-1A20-49B7-89B3-A0D53F8DAC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7498202B-29AB-450F-98E7-6940154F0F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5E8B357A-6F40-476E-A98E-2C1E940FF8D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693C77E4-FA6C-42E8-87C9-8C25EC2594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FA3833E-DD3E-4D7E-81E4-258D9161B9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A6BD149E-5126-445E-8D5D-128E6F5EE0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E178E436-03F8-4CE4-83DE-81FEECD5097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F1D2DFB8-187E-4116-A5C6-98141D8492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7D935824-6374-4A5B-98CC-20092CD3E8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821CD28F-4099-44CC-A1CD-C6E501C16F1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CA39EEE1-E2C1-4C88-8F28-22785078AFE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AAF0BB6C-FCC7-4861-856A-39469B8E24B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F53C3F3F-FAF1-4128-927C-28BBDAC8702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C21CBFC3-6E93-477B-B156-61D2ED1C7C4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C91D3E3F-2691-4AD9-BA75-3393C8E7FE5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3AD3266F-6277-4912-816A-B340766DE43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4624B816-30F7-4EEA-8DCE-425E70D99DF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24E43B6E-3CC8-4408-A2A8-A0144E89EF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5D2502F-0BFA-4E73-84C1-2772053BBED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3C42A527-CAC8-454A-8C73-D0D1A52815D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21336</xdr:rowOff>
    </xdr:from>
    <xdr:to>
      <xdr:col>116</xdr:col>
      <xdr:colOff>62864</xdr:colOff>
      <xdr:row>41</xdr:row>
      <xdr:rowOff>85801</xdr:rowOff>
    </xdr:to>
    <xdr:cxnSp macro="">
      <xdr:nvCxnSpPr>
        <xdr:cNvPr id="376" name="直線コネクタ 375">
          <a:extLst>
            <a:ext uri="{FF2B5EF4-FFF2-40B4-BE49-F238E27FC236}">
              <a16:creationId xmlns:a16="http://schemas.microsoft.com/office/drawing/2014/main" id="{9981ABDF-101B-440D-B1BF-D5E5DE2C248B}"/>
            </a:ext>
          </a:extLst>
        </xdr:cNvPr>
        <xdr:cNvCxnSpPr/>
      </xdr:nvCxnSpPr>
      <xdr:spPr>
        <a:xfrm flipV="1">
          <a:off x="22160864" y="6193536"/>
          <a:ext cx="0" cy="921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89628</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BA35CDD2-E6DC-4760-A29C-EA5408306A1A}"/>
            </a:ext>
          </a:extLst>
        </xdr:cNvPr>
        <xdr:cNvSpPr txBox="1"/>
      </xdr:nvSpPr>
      <xdr:spPr>
        <a:xfrm>
          <a:off x="22199600" y="711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85801</xdr:rowOff>
    </xdr:from>
    <xdr:to>
      <xdr:col>116</xdr:col>
      <xdr:colOff>152400</xdr:colOff>
      <xdr:row>41</xdr:row>
      <xdr:rowOff>85801</xdr:rowOff>
    </xdr:to>
    <xdr:cxnSp macro="">
      <xdr:nvCxnSpPr>
        <xdr:cNvPr id="378" name="直線コネクタ 377">
          <a:extLst>
            <a:ext uri="{FF2B5EF4-FFF2-40B4-BE49-F238E27FC236}">
              <a16:creationId xmlns:a16="http://schemas.microsoft.com/office/drawing/2014/main" id="{CD1E0710-5B86-4C83-A4B0-99A2CA3666DF}"/>
            </a:ext>
          </a:extLst>
        </xdr:cNvPr>
        <xdr:cNvCxnSpPr/>
      </xdr:nvCxnSpPr>
      <xdr:spPr>
        <a:xfrm>
          <a:off x="22072600" y="711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139463</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101B7D72-B1F1-445C-9593-482249DD2926}"/>
            </a:ext>
          </a:extLst>
        </xdr:cNvPr>
        <xdr:cNvSpPr txBox="1"/>
      </xdr:nvSpPr>
      <xdr:spPr>
        <a:xfrm>
          <a:off x="22199600" y="59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21336</xdr:rowOff>
    </xdr:from>
    <xdr:to>
      <xdr:col>116</xdr:col>
      <xdr:colOff>152400</xdr:colOff>
      <xdr:row>36</xdr:row>
      <xdr:rowOff>21336</xdr:rowOff>
    </xdr:to>
    <xdr:cxnSp macro="">
      <xdr:nvCxnSpPr>
        <xdr:cNvPr id="380" name="直線コネクタ 379">
          <a:extLst>
            <a:ext uri="{FF2B5EF4-FFF2-40B4-BE49-F238E27FC236}">
              <a16:creationId xmlns:a16="http://schemas.microsoft.com/office/drawing/2014/main" id="{15936CB5-5B90-4D35-8316-8E9F14A15A7B}"/>
            </a:ext>
          </a:extLst>
        </xdr:cNvPr>
        <xdr:cNvCxnSpPr/>
      </xdr:nvCxnSpPr>
      <xdr:spPr>
        <a:xfrm>
          <a:off x="220726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114926</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9B041436-7659-4212-92DE-CB882C838A1F}"/>
            </a:ext>
          </a:extLst>
        </xdr:cNvPr>
        <xdr:cNvSpPr txBox="1"/>
      </xdr:nvSpPr>
      <xdr:spPr>
        <a:xfrm>
          <a:off x="22199600" y="6801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136499</xdr:rowOff>
    </xdr:from>
    <xdr:to>
      <xdr:col>116</xdr:col>
      <xdr:colOff>114300</xdr:colOff>
      <xdr:row>40</xdr:row>
      <xdr:rowOff>66649</xdr:rowOff>
    </xdr:to>
    <xdr:sp macro="" textlink="">
      <xdr:nvSpPr>
        <xdr:cNvPr id="382" name="フローチャート: 判断 381">
          <a:extLst>
            <a:ext uri="{FF2B5EF4-FFF2-40B4-BE49-F238E27FC236}">
              <a16:creationId xmlns:a16="http://schemas.microsoft.com/office/drawing/2014/main" id="{E99A362F-EC1D-446C-8D34-9C91CE4A10B7}"/>
            </a:ext>
          </a:extLst>
        </xdr:cNvPr>
        <xdr:cNvSpPr/>
      </xdr:nvSpPr>
      <xdr:spPr>
        <a:xfrm>
          <a:off x="22110700" y="6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160274</xdr:rowOff>
    </xdr:from>
    <xdr:to>
      <xdr:col>112</xdr:col>
      <xdr:colOff>38100</xdr:colOff>
      <xdr:row>40</xdr:row>
      <xdr:rowOff>90424</xdr:rowOff>
    </xdr:to>
    <xdr:sp macro="" textlink="">
      <xdr:nvSpPr>
        <xdr:cNvPr id="383" name="フローチャート: 判断 382">
          <a:extLst>
            <a:ext uri="{FF2B5EF4-FFF2-40B4-BE49-F238E27FC236}">
              <a16:creationId xmlns:a16="http://schemas.microsoft.com/office/drawing/2014/main" id="{EDF6C2FB-B14C-497B-B4BE-B527FCD65A9D}"/>
            </a:ext>
          </a:extLst>
        </xdr:cNvPr>
        <xdr:cNvSpPr/>
      </xdr:nvSpPr>
      <xdr:spPr>
        <a:xfrm>
          <a:off x="21272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144729</xdr:rowOff>
    </xdr:from>
    <xdr:to>
      <xdr:col>107</xdr:col>
      <xdr:colOff>101600</xdr:colOff>
      <xdr:row>40</xdr:row>
      <xdr:rowOff>74879</xdr:rowOff>
    </xdr:to>
    <xdr:sp macro="" textlink="">
      <xdr:nvSpPr>
        <xdr:cNvPr id="384" name="フローチャート: 判断 383">
          <a:extLst>
            <a:ext uri="{FF2B5EF4-FFF2-40B4-BE49-F238E27FC236}">
              <a16:creationId xmlns:a16="http://schemas.microsoft.com/office/drawing/2014/main" id="{38055F24-FDAB-4BA5-A36A-8C5B7AB91760}"/>
            </a:ext>
          </a:extLst>
        </xdr:cNvPr>
        <xdr:cNvSpPr/>
      </xdr:nvSpPr>
      <xdr:spPr>
        <a:xfrm>
          <a:off x="20383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385" name="フローチャート: 判断 384">
          <a:extLst>
            <a:ext uri="{FF2B5EF4-FFF2-40B4-BE49-F238E27FC236}">
              <a16:creationId xmlns:a16="http://schemas.microsoft.com/office/drawing/2014/main" id="{43F3E533-57BF-45CF-94F4-2B4751021459}"/>
            </a:ext>
          </a:extLst>
        </xdr:cNvPr>
        <xdr:cNvSpPr/>
      </xdr:nvSpPr>
      <xdr:spPr>
        <a:xfrm>
          <a:off x="19494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169418</xdr:rowOff>
    </xdr:from>
    <xdr:to>
      <xdr:col>98</xdr:col>
      <xdr:colOff>38100</xdr:colOff>
      <xdr:row>40</xdr:row>
      <xdr:rowOff>99568</xdr:rowOff>
    </xdr:to>
    <xdr:sp macro="" textlink="">
      <xdr:nvSpPr>
        <xdr:cNvPr id="386" name="フローチャート: 判断 385">
          <a:extLst>
            <a:ext uri="{FF2B5EF4-FFF2-40B4-BE49-F238E27FC236}">
              <a16:creationId xmlns:a16="http://schemas.microsoft.com/office/drawing/2014/main" id="{2DC21969-83E3-4249-8B62-355BF1FA9639}"/>
            </a:ext>
          </a:extLst>
        </xdr:cNvPr>
        <xdr:cNvSpPr/>
      </xdr:nvSpPr>
      <xdr:spPr>
        <a:xfrm>
          <a:off x="18605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2D3C13F-FC9C-42AC-B1A0-DB6E9BDE107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C66CE80-684D-430C-BC49-C4554B5E4BB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89A18A4-1BEA-42BC-9312-D75A7D925D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75DC2B1-20EC-4F79-A810-6FD8DD1FD6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7A09274-190F-49DC-8574-75966C9CF4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133756</xdr:rowOff>
    </xdr:from>
    <xdr:to>
      <xdr:col>116</xdr:col>
      <xdr:colOff>114300</xdr:colOff>
      <xdr:row>40</xdr:row>
      <xdr:rowOff>63906</xdr:rowOff>
    </xdr:to>
    <xdr:sp macro="" textlink="">
      <xdr:nvSpPr>
        <xdr:cNvPr id="392" name="楕円 391">
          <a:extLst>
            <a:ext uri="{FF2B5EF4-FFF2-40B4-BE49-F238E27FC236}">
              <a16:creationId xmlns:a16="http://schemas.microsoft.com/office/drawing/2014/main" id="{04EC331F-C1B7-4E18-BE95-2F580775F8EB}"/>
            </a:ext>
          </a:extLst>
        </xdr:cNvPr>
        <xdr:cNvSpPr/>
      </xdr:nvSpPr>
      <xdr:spPr>
        <a:xfrm>
          <a:off x="221107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156633</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857917A9-D848-4A8D-86EB-B6D6E425DD42}"/>
            </a:ext>
          </a:extLst>
        </xdr:cNvPr>
        <xdr:cNvSpPr txBox="1"/>
      </xdr:nvSpPr>
      <xdr:spPr>
        <a:xfrm>
          <a:off x="22199600" y="66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138329</xdr:rowOff>
    </xdr:from>
    <xdr:to>
      <xdr:col>112</xdr:col>
      <xdr:colOff>38100</xdr:colOff>
      <xdr:row>40</xdr:row>
      <xdr:rowOff>68479</xdr:rowOff>
    </xdr:to>
    <xdr:sp macro="" textlink="">
      <xdr:nvSpPr>
        <xdr:cNvPr id="394" name="楕円 393">
          <a:extLst>
            <a:ext uri="{FF2B5EF4-FFF2-40B4-BE49-F238E27FC236}">
              <a16:creationId xmlns:a16="http://schemas.microsoft.com/office/drawing/2014/main" id="{E0514F30-82C1-46B6-907B-7FC9A0587DE5}"/>
            </a:ext>
          </a:extLst>
        </xdr:cNvPr>
        <xdr:cNvSpPr/>
      </xdr:nvSpPr>
      <xdr:spPr>
        <a:xfrm>
          <a:off x="21272500" y="68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xdr:rowOff>
    </xdr:from>
    <xdr:to>
      <xdr:col>116</xdr:col>
      <xdr:colOff>63500</xdr:colOff>
      <xdr:row>40</xdr:row>
      <xdr:rowOff>17679</xdr:rowOff>
    </xdr:to>
    <xdr:cxnSp macro="">
      <xdr:nvCxnSpPr>
        <xdr:cNvPr id="395" name="直線コネクタ 394">
          <a:extLst>
            <a:ext uri="{FF2B5EF4-FFF2-40B4-BE49-F238E27FC236}">
              <a16:creationId xmlns:a16="http://schemas.microsoft.com/office/drawing/2014/main" id="{17E69BF2-E13D-4012-BC20-3EC754F58322}"/>
            </a:ext>
          </a:extLst>
        </xdr:cNvPr>
        <xdr:cNvCxnSpPr/>
      </xdr:nvCxnSpPr>
      <xdr:spPr>
        <a:xfrm flipV="1">
          <a:off x="21323300" y="687110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149758</xdr:rowOff>
    </xdr:from>
    <xdr:to>
      <xdr:col>107</xdr:col>
      <xdr:colOff>101600</xdr:colOff>
      <xdr:row>33</xdr:row>
      <xdr:rowOff>79908</xdr:rowOff>
    </xdr:to>
    <xdr:sp macro="" textlink="">
      <xdr:nvSpPr>
        <xdr:cNvPr id="396" name="楕円 395">
          <a:extLst>
            <a:ext uri="{FF2B5EF4-FFF2-40B4-BE49-F238E27FC236}">
              <a16:creationId xmlns:a16="http://schemas.microsoft.com/office/drawing/2014/main" id="{EC0997DD-6740-423E-BD27-9266630342BE}"/>
            </a:ext>
          </a:extLst>
        </xdr:cNvPr>
        <xdr:cNvSpPr/>
      </xdr:nvSpPr>
      <xdr:spPr>
        <a:xfrm>
          <a:off x="20383500" y="56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29108</xdr:rowOff>
    </xdr:from>
    <xdr:to>
      <xdr:col>111</xdr:col>
      <xdr:colOff>177800</xdr:colOff>
      <xdr:row>40</xdr:row>
      <xdr:rowOff>17679</xdr:rowOff>
    </xdr:to>
    <xdr:cxnSp macro="">
      <xdr:nvCxnSpPr>
        <xdr:cNvPr id="397" name="直線コネクタ 396">
          <a:extLst>
            <a:ext uri="{FF2B5EF4-FFF2-40B4-BE49-F238E27FC236}">
              <a16:creationId xmlns:a16="http://schemas.microsoft.com/office/drawing/2014/main" id="{EE9DD37F-51BF-4FAA-8C17-13D74ACA7B72}"/>
            </a:ext>
          </a:extLst>
        </xdr:cNvPr>
        <xdr:cNvCxnSpPr/>
      </xdr:nvCxnSpPr>
      <xdr:spPr>
        <a:xfrm>
          <a:off x="20434300" y="5686958"/>
          <a:ext cx="889000" cy="118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157074</xdr:rowOff>
    </xdr:from>
    <xdr:to>
      <xdr:col>102</xdr:col>
      <xdr:colOff>165100</xdr:colOff>
      <xdr:row>33</xdr:row>
      <xdr:rowOff>87224</xdr:rowOff>
    </xdr:to>
    <xdr:sp macro="" textlink="">
      <xdr:nvSpPr>
        <xdr:cNvPr id="398" name="楕円 397">
          <a:extLst>
            <a:ext uri="{FF2B5EF4-FFF2-40B4-BE49-F238E27FC236}">
              <a16:creationId xmlns:a16="http://schemas.microsoft.com/office/drawing/2014/main" id="{DB6E4F5B-1E91-4197-B96D-EE936F6D72F3}"/>
            </a:ext>
          </a:extLst>
        </xdr:cNvPr>
        <xdr:cNvSpPr/>
      </xdr:nvSpPr>
      <xdr:spPr>
        <a:xfrm>
          <a:off x="19494500" y="56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29108</xdr:rowOff>
    </xdr:from>
    <xdr:to>
      <xdr:col>107</xdr:col>
      <xdr:colOff>50800</xdr:colOff>
      <xdr:row>33</xdr:row>
      <xdr:rowOff>36424</xdr:rowOff>
    </xdr:to>
    <xdr:cxnSp macro="">
      <xdr:nvCxnSpPr>
        <xdr:cNvPr id="399" name="直線コネクタ 398">
          <a:extLst>
            <a:ext uri="{FF2B5EF4-FFF2-40B4-BE49-F238E27FC236}">
              <a16:creationId xmlns:a16="http://schemas.microsoft.com/office/drawing/2014/main" id="{CE00A125-5ACE-445F-A6D4-457823FC0D9A}"/>
            </a:ext>
          </a:extLst>
        </xdr:cNvPr>
        <xdr:cNvCxnSpPr/>
      </xdr:nvCxnSpPr>
      <xdr:spPr>
        <a:xfrm flipV="1">
          <a:off x="19545300" y="568695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2083</xdr:rowOff>
    </xdr:from>
    <xdr:to>
      <xdr:col>98</xdr:col>
      <xdr:colOff>38100</xdr:colOff>
      <xdr:row>33</xdr:row>
      <xdr:rowOff>103683</xdr:rowOff>
    </xdr:to>
    <xdr:sp macro="" textlink="">
      <xdr:nvSpPr>
        <xdr:cNvPr id="400" name="楕円 399">
          <a:extLst>
            <a:ext uri="{FF2B5EF4-FFF2-40B4-BE49-F238E27FC236}">
              <a16:creationId xmlns:a16="http://schemas.microsoft.com/office/drawing/2014/main" id="{67C02AA2-4533-4DFD-B749-F6A3F8FA0C11}"/>
            </a:ext>
          </a:extLst>
        </xdr:cNvPr>
        <xdr:cNvSpPr/>
      </xdr:nvSpPr>
      <xdr:spPr>
        <a:xfrm>
          <a:off x="18605500" y="565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36424</xdr:rowOff>
    </xdr:from>
    <xdr:to>
      <xdr:col>102</xdr:col>
      <xdr:colOff>114300</xdr:colOff>
      <xdr:row>33</xdr:row>
      <xdr:rowOff>52883</xdr:rowOff>
    </xdr:to>
    <xdr:cxnSp macro="">
      <xdr:nvCxnSpPr>
        <xdr:cNvPr id="401" name="直線コネクタ 400">
          <a:extLst>
            <a:ext uri="{FF2B5EF4-FFF2-40B4-BE49-F238E27FC236}">
              <a16:creationId xmlns:a16="http://schemas.microsoft.com/office/drawing/2014/main" id="{6B1F3B41-5922-426B-8746-CA40F0D9FB66}"/>
            </a:ext>
          </a:extLst>
        </xdr:cNvPr>
        <xdr:cNvCxnSpPr/>
      </xdr:nvCxnSpPr>
      <xdr:spPr>
        <a:xfrm flipV="1">
          <a:off x="18656300" y="569427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81551</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6C501AF6-F709-4F40-BDFC-F6F69A06E145}"/>
            </a:ext>
          </a:extLst>
        </xdr:cNvPr>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66006</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186AF71-5956-4AB5-9CA3-D8411588D8DA}"/>
            </a:ext>
          </a:extLst>
        </xdr:cNvPr>
        <xdr:cNvSpPr txBox="1"/>
      </xdr:nvSpPr>
      <xdr:spPr>
        <a:xfrm>
          <a:off x="20199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89959FC8-254F-495B-B07C-B97299FCFD54}"/>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90695</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A28BF32F-B6F9-4DCD-9FBE-0162E15AFC54}"/>
            </a:ext>
          </a:extLst>
        </xdr:cNvPr>
        <xdr:cNvSpPr txBox="1"/>
      </xdr:nvSpPr>
      <xdr:spPr>
        <a:xfrm>
          <a:off x="18421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85006</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B6E73ED5-CEE8-444A-8F46-CBE0BF39D572}"/>
            </a:ext>
          </a:extLst>
        </xdr:cNvPr>
        <xdr:cNvSpPr txBox="1"/>
      </xdr:nvSpPr>
      <xdr:spPr>
        <a:xfrm>
          <a:off x="21075727" y="66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96435</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DB390C19-B32B-43CE-8F87-C0B27FA2B537}"/>
            </a:ext>
          </a:extLst>
        </xdr:cNvPr>
        <xdr:cNvSpPr txBox="1"/>
      </xdr:nvSpPr>
      <xdr:spPr>
        <a:xfrm>
          <a:off x="20199427" y="541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103751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41841FEB-7D90-412E-85C5-5F46D54CEDEC}"/>
            </a:ext>
          </a:extLst>
        </xdr:cNvPr>
        <xdr:cNvSpPr txBox="1"/>
      </xdr:nvSpPr>
      <xdr:spPr>
        <a:xfrm>
          <a:off x="19310427" y="54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120210</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A22897F6-A9FB-4FDA-8DE0-B91D5AA03B40}"/>
            </a:ext>
          </a:extLst>
        </xdr:cNvPr>
        <xdr:cNvSpPr txBox="1"/>
      </xdr:nvSpPr>
      <xdr:spPr>
        <a:xfrm>
          <a:off x="18421427" y="543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CAA0126B-696D-4C18-962E-3B5E56A7DA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FA19F85A-D3F3-4C21-B78B-9A534D9DCDC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C2AC3638-1978-4F7B-B510-6B9A3E6BCA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B8472111-1F5C-4C23-915F-A6B94910A1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BCB14F32-15CB-491D-880E-AA920E16C2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4C7A62E7-2ED7-40B1-9C93-3FAF453915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9B85B41-7799-4394-8408-58712C3A64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99CA9D7D-E1C5-4D3F-B3BA-B961E46D7D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64F667E9-0ED2-4C00-BA40-6AE1C27592D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223FE377-196B-4945-BF1A-D1C8D6680EB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C31D98B0-ECEE-4CCB-92C1-2A488D8226B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B29CB45-558F-4F44-B2C0-C202F451632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9CCDFFA-1CFA-46DB-A953-CE107F713C0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726F95C8-773A-475A-9D65-6598ED8244F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DC6F87E6-4C7B-4F82-9990-817EB5B80E3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33534098-D0BB-428B-A499-5D6D054F70E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CE601E00-C58F-4B76-A22D-00CD1A7311B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3E10EC55-3276-440D-961F-2426264DF6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3E54896A-7544-4704-908E-33E71918A1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1786730C-E2E7-4919-86CA-E8A08659F00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93A78E3B-9F55-4419-BCF8-B94FBE1754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F51439-F74F-40D9-A018-39554F61DA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E2C16BF-3ED1-40F4-BFE6-0C9DC7D944A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EFAAA612-1F88-40A5-B894-F2B6B00F6E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34" name="直線コネクタ 433">
          <a:extLst>
            <a:ext uri="{FF2B5EF4-FFF2-40B4-BE49-F238E27FC236}">
              <a16:creationId xmlns:a16="http://schemas.microsoft.com/office/drawing/2014/main" id="{74B8A993-EFBA-483A-9B32-470153E2D664}"/>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AD4F4D79-45C7-42C1-8EAC-67C06F03EE7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36" name="直線コネクタ 435">
          <a:extLst>
            <a:ext uri="{FF2B5EF4-FFF2-40B4-BE49-F238E27FC236}">
              <a16:creationId xmlns:a16="http://schemas.microsoft.com/office/drawing/2014/main" id="{6A4B28FC-986C-4A44-B620-E7CD4B4B57A3}"/>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BB5C1A42-4D2A-4A0D-AC3F-0CBB857E0FD8}"/>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38" name="直線コネクタ 437">
          <a:extLst>
            <a:ext uri="{FF2B5EF4-FFF2-40B4-BE49-F238E27FC236}">
              <a16:creationId xmlns:a16="http://schemas.microsoft.com/office/drawing/2014/main" id="{72708AA7-916B-45F3-B15E-38A91B1D6523}"/>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7161D743-9E29-4FB2-8AAE-11612ECE1DB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40" name="フローチャート: 判断 439">
          <a:extLst>
            <a:ext uri="{FF2B5EF4-FFF2-40B4-BE49-F238E27FC236}">
              <a16:creationId xmlns:a16="http://schemas.microsoft.com/office/drawing/2014/main" id="{7A745A74-31A2-462A-BB1C-2EF9882FD704}"/>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41" name="フローチャート: 判断 440">
          <a:extLst>
            <a:ext uri="{FF2B5EF4-FFF2-40B4-BE49-F238E27FC236}">
              <a16:creationId xmlns:a16="http://schemas.microsoft.com/office/drawing/2014/main" id="{AB632A0B-58AA-4E43-BF81-4FCDBAC48EAA}"/>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C5EE0CBD-2A08-4A6F-BA5B-90EEF24CC12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43" name="フローチャート: 判断 442">
          <a:extLst>
            <a:ext uri="{FF2B5EF4-FFF2-40B4-BE49-F238E27FC236}">
              <a16:creationId xmlns:a16="http://schemas.microsoft.com/office/drawing/2014/main" id="{1E247FDC-2662-45E0-8537-DCEE34E1182C}"/>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4" name="フローチャート: 判断 443">
          <a:extLst>
            <a:ext uri="{FF2B5EF4-FFF2-40B4-BE49-F238E27FC236}">
              <a16:creationId xmlns:a16="http://schemas.microsoft.com/office/drawing/2014/main" id="{FEE88A7D-D959-4ABC-ACC5-4925AB8BDEB6}"/>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6EEEB56-7778-47D7-936B-FAC4770F95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A00CF061-33AD-4A6D-9AFA-0A89B01BEB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D3A32A5F-4D72-4AB8-BA26-BAC79840D3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F095E15-3E1A-4122-B6D6-858BA4FE5C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E3FF9B21-1A11-40B0-8577-48F5B695B63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162560</xdr:rowOff>
    </xdr:from>
    <xdr:to>
      <xdr:col>85</xdr:col>
      <xdr:colOff>177800</xdr:colOff>
      <xdr:row>63</xdr:row>
      <xdr:rowOff>92710</xdr:rowOff>
    </xdr:to>
    <xdr:sp macro="" textlink="">
      <xdr:nvSpPr>
        <xdr:cNvPr id="450" name="楕円 449">
          <a:extLst>
            <a:ext uri="{FF2B5EF4-FFF2-40B4-BE49-F238E27FC236}">
              <a16:creationId xmlns:a16="http://schemas.microsoft.com/office/drawing/2014/main" id="{CEE36A62-1650-41D9-BFF2-EFA06716E195}"/>
            </a:ext>
          </a:extLst>
        </xdr:cNvPr>
        <xdr:cNvSpPr/>
      </xdr:nvSpPr>
      <xdr:spPr>
        <a:xfrm>
          <a:off x="16268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77487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F6EEC883-2D1A-4C6C-B90D-0A334FE9E441}"/>
            </a:ext>
          </a:extLst>
        </xdr:cNvPr>
        <xdr:cNvSpPr txBox="1"/>
      </xdr:nvSpPr>
      <xdr:spPr>
        <a:xfrm>
          <a:off x="16357600" y="1070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452" name="楕円 451">
          <a:extLst>
            <a:ext uri="{FF2B5EF4-FFF2-40B4-BE49-F238E27FC236}">
              <a16:creationId xmlns:a16="http://schemas.microsoft.com/office/drawing/2014/main" id="{7FA0DEF7-78F7-43EF-89C0-776BDA5CF935}"/>
            </a:ext>
          </a:extLst>
        </xdr:cNvPr>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63</xdr:row>
      <xdr:rowOff>41910</xdr:rowOff>
    </xdr:to>
    <xdr:cxnSp macro="">
      <xdr:nvCxnSpPr>
        <xdr:cNvPr id="453" name="直線コネクタ 452">
          <a:extLst>
            <a:ext uri="{FF2B5EF4-FFF2-40B4-BE49-F238E27FC236}">
              <a16:creationId xmlns:a16="http://schemas.microsoft.com/office/drawing/2014/main" id="{21629FBB-ED0B-4BF0-BC05-14A103B7CBFC}"/>
            </a:ext>
          </a:extLst>
        </xdr:cNvPr>
        <xdr:cNvCxnSpPr/>
      </xdr:nvCxnSpPr>
      <xdr:spPr>
        <a:xfrm>
          <a:off x="15481300" y="1051750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454" name="楕円 453">
          <a:extLst>
            <a:ext uri="{FF2B5EF4-FFF2-40B4-BE49-F238E27FC236}">
              <a16:creationId xmlns:a16="http://schemas.microsoft.com/office/drawing/2014/main" id="{E4D477CF-AEDB-4C37-A68B-18B9BC40055A}"/>
            </a:ext>
          </a:extLst>
        </xdr:cNvPr>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59055</xdr:rowOff>
    </xdr:to>
    <xdr:cxnSp macro="">
      <xdr:nvCxnSpPr>
        <xdr:cNvPr id="455" name="直線コネクタ 454">
          <a:extLst>
            <a:ext uri="{FF2B5EF4-FFF2-40B4-BE49-F238E27FC236}">
              <a16:creationId xmlns:a16="http://schemas.microsoft.com/office/drawing/2014/main" id="{52E8FC2D-3A47-44C1-A47B-7CA55DC70B85}"/>
            </a:ext>
          </a:extLst>
        </xdr:cNvPr>
        <xdr:cNvCxnSpPr/>
      </xdr:nvCxnSpPr>
      <xdr:spPr>
        <a:xfrm>
          <a:off x="14592300" y="10506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156845</xdr:rowOff>
    </xdr:from>
    <xdr:to>
      <xdr:col>72</xdr:col>
      <xdr:colOff>38100</xdr:colOff>
      <xdr:row>61</xdr:row>
      <xdr:rowOff>86995</xdr:rowOff>
    </xdr:to>
    <xdr:sp macro="" textlink="">
      <xdr:nvSpPr>
        <xdr:cNvPr id="456" name="楕円 455">
          <a:extLst>
            <a:ext uri="{FF2B5EF4-FFF2-40B4-BE49-F238E27FC236}">
              <a16:creationId xmlns:a16="http://schemas.microsoft.com/office/drawing/2014/main" id="{94214881-4216-4094-8F5A-16BB5C78413A}"/>
            </a:ext>
          </a:extLst>
        </xdr:cNvPr>
        <xdr:cNvSpPr/>
      </xdr:nvSpPr>
      <xdr:spPr>
        <a:xfrm>
          <a:off x="1365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36195</xdr:rowOff>
    </xdr:from>
    <xdr:to>
      <xdr:col>76</xdr:col>
      <xdr:colOff>114300</xdr:colOff>
      <xdr:row>61</xdr:row>
      <xdr:rowOff>47625</xdr:rowOff>
    </xdr:to>
    <xdr:cxnSp macro="">
      <xdr:nvCxnSpPr>
        <xdr:cNvPr id="457" name="直線コネクタ 456">
          <a:extLst>
            <a:ext uri="{FF2B5EF4-FFF2-40B4-BE49-F238E27FC236}">
              <a16:creationId xmlns:a16="http://schemas.microsoft.com/office/drawing/2014/main" id="{F59CA760-1EC5-43E8-B49A-F9CC00E394B2}"/>
            </a:ext>
          </a:extLst>
        </xdr:cNvPr>
        <xdr:cNvCxnSpPr/>
      </xdr:nvCxnSpPr>
      <xdr:spPr>
        <a:xfrm>
          <a:off x="13703300" y="10494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156845</xdr:rowOff>
    </xdr:from>
    <xdr:to>
      <xdr:col>67</xdr:col>
      <xdr:colOff>101600</xdr:colOff>
      <xdr:row>61</xdr:row>
      <xdr:rowOff>86995</xdr:rowOff>
    </xdr:to>
    <xdr:sp macro="" textlink="">
      <xdr:nvSpPr>
        <xdr:cNvPr id="458" name="楕円 457">
          <a:extLst>
            <a:ext uri="{FF2B5EF4-FFF2-40B4-BE49-F238E27FC236}">
              <a16:creationId xmlns:a16="http://schemas.microsoft.com/office/drawing/2014/main" id="{AB80B9CF-1E0F-456C-8681-E841B6A8D50B}"/>
            </a:ext>
          </a:extLst>
        </xdr:cNvPr>
        <xdr:cNvSpPr/>
      </xdr:nvSpPr>
      <xdr:spPr>
        <a:xfrm>
          <a:off x="12763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36195</xdr:rowOff>
    </xdr:from>
    <xdr:to>
      <xdr:col>71</xdr:col>
      <xdr:colOff>177800</xdr:colOff>
      <xdr:row>61</xdr:row>
      <xdr:rowOff>36195</xdr:rowOff>
    </xdr:to>
    <xdr:cxnSp macro="">
      <xdr:nvCxnSpPr>
        <xdr:cNvPr id="459" name="直線コネクタ 458">
          <a:extLst>
            <a:ext uri="{FF2B5EF4-FFF2-40B4-BE49-F238E27FC236}">
              <a16:creationId xmlns:a16="http://schemas.microsoft.com/office/drawing/2014/main" id="{6AE8F8B8-8C6C-490D-BEA6-DDE8459D1363}"/>
            </a:ext>
          </a:extLst>
        </xdr:cNvPr>
        <xdr:cNvCxnSpPr/>
      </xdr:nvCxnSpPr>
      <xdr:spPr>
        <a:xfrm>
          <a:off x="12814300" y="1049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460" name="n_1aveValue【学校施設】&#10;有形固定資産減価償却率">
          <a:extLst>
            <a:ext uri="{FF2B5EF4-FFF2-40B4-BE49-F238E27FC236}">
              <a16:creationId xmlns:a16="http://schemas.microsoft.com/office/drawing/2014/main" id="{1FAE912C-93E9-4D26-B224-D4E640F1AE08}"/>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6CBD02D4-F6FB-4AB4-A18F-659DF7D1418C}"/>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62" name="n_3aveValue【学校施設】&#10;有形固定資産減価償却率">
          <a:extLst>
            <a:ext uri="{FF2B5EF4-FFF2-40B4-BE49-F238E27FC236}">
              <a16:creationId xmlns:a16="http://schemas.microsoft.com/office/drawing/2014/main" id="{B9076E29-5008-4D93-B7DF-A365329E9FAB}"/>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63" name="n_4aveValue【学校施設】&#10;有形固定資産減価償却率">
          <a:extLst>
            <a:ext uri="{FF2B5EF4-FFF2-40B4-BE49-F238E27FC236}">
              <a16:creationId xmlns:a16="http://schemas.microsoft.com/office/drawing/2014/main" id="{63D58728-1281-476E-B52D-BB5FA42E23DF}"/>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464" name="n_1mainValue【学校施設】&#10;有形固定資産減価償却率">
          <a:extLst>
            <a:ext uri="{FF2B5EF4-FFF2-40B4-BE49-F238E27FC236}">
              <a16:creationId xmlns:a16="http://schemas.microsoft.com/office/drawing/2014/main" id="{BEC0E592-2CF0-4BE4-9F07-4A8699FFE09E}"/>
            </a:ext>
          </a:extLst>
        </xdr:cNvPr>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465" name="n_2mainValue【学校施設】&#10;有形固定資産減価償却率">
          <a:extLst>
            <a:ext uri="{FF2B5EF4-FFF2-40B4-BE49-F238E27FC236}">
              <a16:creationId xmlns:a16="http://schemas.microsoft.com/office/drawing/2014/main" id="{95E16266-6725-4F8D-B603-A0793D6DE5CE}"/>
            </a:ext>
          </a:extLst>
        </xdr:cNvPr>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78122</xdr:rowOff>
    </xdr:from>
    <xdr:ext cx="405111" cy="259045"/>
    <xdr:sp macro="" textlink="">
      <xdr:nvSpPr>
        <xdr:cNvPr id="466" name="n_3mainValue【学校施設】&#10;有形固定資産減価償却率">
          <a:extLst>
            <a:ext uri="{FF2B5EF4-FFF2-40B4-BE49-F238E27FC236}">
              <a16:creationId xmlns:a16="http://schemas.microsoft.com/office/drawing/2014/main" id="{2EF8A0C5-0F8E-488A-8CA4-E74ED599DAE4}"/>
            </a:ext>
          </a:extLst>
        </xdr:cNvPr>
        <xdr:cNvSpPr txBox="1"/>
      </xdr:nvSpPr>
      <xdr:spPr>
        <a:xfrm>
          <a:off x="13500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78122</xdr:rowOff>
    </xdr:from>
    <xdr:ext cx="405111" cy="259045"/>
    <xdr:sp macro="" textlink="">
      <xdr:nvSpPr>
        <xdr:cNvPr id="467" name="n_4mainValue【学校施設】&#10;有形固定資産減価償却率">
          <a:extLst>
            <a:ext uri="{FF2B5EF4-FFF2-40B4-BE49-F238E27FC236}">
              <a16:creationId xmlns:a16="http://schemas.microsoft.com/office/drawing/2014/main" id="{C557E46E-9A08-4F2F-A8CE-961163050F9C}"/>
            </a:ext>
          </a:extLst>
        </xdr:cNvPr>
        <xdr:cNvSpPr txBox="1"/>
      </xdr:nvSpPr>
      <xdr:spPr>
        <a:xfrm>
          <a:off x="12611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9921078F-6946-44A4-A4F8-27AE7180A6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7528E2BA-CF3A-4CC5-937E-1958C2FBFC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DA754E70-F6DA-4F76-9334-A5D1E68435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1A2EEEE1-7A43-4915-AAE5-420D70A80A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39DA3526-FD52-4E87-A607-74A93813B2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C8A79C6B-9AA7-46CC-9DDD-C47A0B0DA2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FF029DFD-88A4-4F72-B73E-1D452F8D05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65A50E7F-AE73-44B4-B490-8C6B90C5000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F1A29918-79B7-4474-9E36-AAFE67D45E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5F3A5906-DB7D-46EC-A7AD-84293C4974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5C7740FE-8A56-426C-BA7C-E405A1D77D4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FFA0A8AB-2C2A-49C9-BFF3-49E86D28A82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B3C7D91E-C872-4376-9804-F88E67E8F59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3C7C7EA6-56AB-48A8-87F5-F3CD7D66058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90E081E0-98DA-421C-80C8-E46A18553CE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B792A94F-2AAF-43C1-8205-413499A1CFB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370DF962-17B5-48F9-AFCB-330742488D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81D4CB1A-9E4A-4228-BBF0-14E89DF79EA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E498EAE8-5A2B-4973-A157-D4FA01B9EBF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BA4441DC-74B3-463F-B0C6-E7425236B3F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23250CBC-FB75-4565-8BA0-97D089A193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9CF86513-2FB9-43C4-92AC-2D2F9B1F09A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5B3A2C58-CCED-4FC1-9D4E-FFE21D4F51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22669</xdr:rowOff>
    </xdr:from>
    <xdr:to>
      <xdr:col>116</xdr:col>
      <xdr:colOff>62864</xdr:colOff>
      <xdr:row>63</xdr:row>
      <xdr:rowOff>68199</xdr:rowOff>
    </xdr:to>
    <xdr:cxnSp macro="">
      <xdr:nvCxnSpPr>
        <xdr:cNvPr id="491" name="直線コネクタ 490">
          <a:extLst>
            <a:ext uri="{FF2B5EF4-FFF2-40B4-BE49-F238E27FC236}">
              <a16:creationId xmlns:a16="http://schemas.microsoft.com/office/drawing/2014/main" id="{897C697C-9BC9-4C31-936D-6EA6C0A2212B}"/>
            </a:ext>
          </a:extLst>
        </xdr:cNvPr>
        <xdr:cNvCxnSpPr/>
      </xdr:nvCxnSpPr>
      <xdr:spPr>
        <a:xfrm flipV="1">
          <a:off x="22160864" y="9966769"/>
          <a:ext cx="0" cy="902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72026</xdr:rowOff>
    </xdr:from>
    <xdr:ext cx="469744" cy="259045"/>
    <xdr:sp macro="" textlink="">
      <xdr:nvSpPr>
        <xdr:cNvPr id="492" name="【学校施設】&#10;一人当たり面積最小値テキスト">
          <a:extLst>
            <a:ext uri="{FF2B5EF4-FFF2-40B4-BE49-F238E27FC236}">
              <a16:creationId xmlns:a16="http://schemas.microsoft.com/office/drawing/2014/main" id="{423D987B-236A-4006-8F32-A19D5E720FAB}"/>
            </a:ext>
          </a:extLst>
        </xdr:cNvPr>
        <xdr:cNvSpPr txBox="1"/>
      </xdr:nvSpPr>
      <xdr:spPr>
        <a:xfrm>
          <a:off x="22199600" y="108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68199</xdr:rowOff>
    </xdr:from>
    <xdr:to>
      <xdr:col>116</xdr:col>
      <xdr:colOff>152400</xdr:colOff>
      <xdr:row>63</xdr:row>
      <xdr:rowOff>68199</xdr:rowOff>
    </xdr:to>
    <xdr:cxnSp macro="">
      <xdr:nvCxnSpPr>
        <xdr:cNvPr id="493" name="直線コネクタ 492">
          <a:extLst>
            <a:ext uri="{FF2B5EF4-FFF2-40B4-BE49-F238E27FC236}">
              <a16:creationId xmlns:a16="http://schemas.microsoft.com/office/drawing/2014/main" id="{E1961271-3A6B-4A84-BFD5-927BCA915942}"/>
            </a:ext>
          </a:extLst>
        </xdr:cNvPr>
        <xdr:cNvCxnSpPr/>
      </xdr:nvCxnSpPr>
      <xdr:spPr>
        <a:xfrm>
          <a:off x="22072600" y="1086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140796</xdr:rowOff>
    </xdr:from>
    <xdr:ext cx="469744" cy="259045"/>
    <xdr:sp macro="" textlink="">
      <xdr:nvSpPr>
        <xdr:cNvPr id="494" name="【学校施設】&#10;一人当たり面積最大値テキスト">
          <a:extLst>
            <a:ext uri="{FF2B5EF4-FFF2-40B4-BE49-F238E27FC236}">
              <a16:creationId xmlns:a16="http://schemas.microsoft.com/office/drawing/2014/main" id="{27B9D4F7-2818-49A7-A404-26C0DA87E99C}"/>
            </a:ext>
          </a:extLst>
        </xdr:cNvPr>
        <xdr:cNvSpPr txBox="1"/>
      </xdr:nvSpPr>
      <xdr:spPr>
        <a:xfrm>
          <a:off x="22199600" y="974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22669</xdr:rowOff>
    </xdr:from>
    <xdr:to>
      <xdr:col>116</xdr:col>
      <xdr:colOff>152400</xdr:colOff>
      <xdr:row>58</xdr:row>
      <xdr:rowOff>22669</xdr:rowOff>
    </xdr:to>
    <xdr:cxnSp macro="">
      <xdr:nvCxnSpPr>
        <xdr:cNvPr id="495" name="直線コネクタ 494">
          <a:extLst>
            <a:ext uri="{FF2B5EF4-FFF2-40B4-BE49-F238E27FC236}">
              <a16:creationId xmlns:a16="http://schemas.microsoft.com/office/drawing/2014/main" id="{666EC72C-AEBE-43FA-8170-1B93E3264025}"/>
            </a:ext>
          </a:extLst>
        </xdr:cNvPr>
        <xdr:cNvCxnSpPr/>
      </xdr:nvCxnSpPr>
      <xdr:spPr>
        <a:xfrm>
          <a:off x="22072600" y="996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496" name="【学校施設】&#10;一人当たり面積平均値テキスト">
          <a:extLst>
            <a:ext uri="{FF2B5EF4-FFF2-40B4-BE49-F238E27FC236}">
              <a16:creationId xmlns:a16="http://schemas.microsoft.com/office/drawing/2014/main" id="{39D8A835-34AA-4D5E-B656-09016B8C117F}"/>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7" name="フローチャート: 判断 496">
          <a:extLst>
            <a:ext uri="{FF2B5EF4-FFF2-40B4-BE49-F238E27FC236}">
              <a16:creationId xmlns:a16="http://schemas.microsoft.com/office/drawing/2014/main" id="{382356D8-33C8-4A5F-9B1D-1A8B1AC26E8C}"/>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92646</xdr:rowOff>
    </xdr:from>
    <xdr:to>
      <xdr:col>112</xdr:col>
      <xdr:colOff>38100</xdr:colOff>
      <xdr:row>62</xdr:row>
      <xdr:rowOff>22796</xdr:rowOff>
    </xdr:to>
    <xdr:sp macro="" textlink="">
      <xdr:nvSpPr>
        <xdr:cNvPr id="498" name="フローチャート: 判断 497">
          <a:extLst>
            <a:ext uri="{FF2B5EF4-FFF2-40B4-BE49-F238E27FC236}">
              <a16:creationId xmlns:a16="http://schemas.microsoft.com/office/drawing/2014/main" id="{F51B71EC-A33A-4A20-B341-8C95B85A6FE5}"/>
            </a:ext>
          </a:extLst>
        </xdr:cNvPr>
        <xdr:cNvSpPr/>
      </xdr:nvSpPr>
      <xdr:spPr>
        <a:xfrm>
          <a:off x="21272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499" name="フローチャート: 判断 498">
          <a:extLst>
            <a:ext uri="{FF2B5EF4-FFF2-40B4-BE49-F238E27FC236}">
              <a16:creationId xmlns:a16="http://schemas.microsoft.com/office/drawing/2014/main" id="{BA4CAF94-93C1-41D2-A5CC-0C0ADD5592A0}"/>
            </a:ext>
          </a:extLst>
        </xdr:cNvPr>
        <xdr:cNvSpPr/>
      </xdr:nvSpPr>
      <xdr:spPr>
        <a:xfrm>
          <a:off x="20383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108077</xdr:rowOff>
    </xdr:from>
    <xdr:to>
      <xdr:col>102</xdr:col>
      <xdr:colOff>165100</xdr:colOff>
      <xdr:row>62</xdr:row>
      <xdr:rowOff>38227</xdr:rowOff>
    </xdr:to>
    <xdr:sp macro="" textlink="">
      <xdr:nvSpPr>
        <xdr:cNvPr id="500" name="フローチャート: 判断 499">
          <a:extLst>
            <a:ext uri="{FF2B5EF4-FFF2-40B4-BE49-F238E27FC236}">
              <a16:creationId xmlns:a16="http://schemas.microsoft.com/office/drawing/2014/main" id="{692662A7-AA97-417C-9FFA-B6C4D42C4F92}"/>
            </a:ext>
          </a:extLst>
        </xdr:cNvPr>
        <xdr:cNvSpPr/>
      </xdr:nvSpPr>
      <xdr:spPr>
        <a:xfrm>
          <a:off x="19494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90360</xdr:rowOff>
    </xdr:from>
    <xdr:to>
      <xdr:col>98</xdr:col>
      <xdr:colOff>38100</xdr:colOff>
      <xdr:row>62</xdr:row>
      <xdr:rowOff>20510</xdr:rowOff>
    </xdr:to>
    <xdr:sp macro="" textlink="">
      <xdr:nvSpPr>
        <xdr:cNvPr id="501" name="フローチャート: 判断 500">
          <a:extLst>
            <a:ext uri="{FF2B5EF4-FFF2-40B4-BE49-F238E27FC236}">
              <a16:creationId xmlns:a16="http://schemas.microsoft.com/office/drawing/2014/main" id="{D192657E-BE83-4DCF-B990-3D6311C8E8A4}"/>
            </a:ext>
          </a:extLst>
        </xdr:cNvPr>
        <xdr:cNvSpPr/>
      </xdr:nvSpPr>
      <xdr:spPr>
        <a:xfrm>
          <a:off x="18605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9C485629-64D4-471E-8B47-DF60AC26E29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832CF91-2034-411C-BF1B-DD80244469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559851E-9544-4A00-B3EB-B6EFE9C989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A37A803-0F74-479A-A307-963197224E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1D86A33-F029-43A9-8E13-F6089D77A2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51498</xdr:rowOff>
    </xdr:from>
    <xdr:to>
      <xdr:col>116</xdr:col>
      <xdr:colOff>114300</xdr:colOff>
      <xdr:row>62</xdr:row>
      <xdr:rowOff>153098</xdr:rowOff>
    </xdr:to>
    <xdr:sp macro="" textlink="">
      <xdr:nvSpPr>
        <xdr:cNvPr id="507" name="楕円 506">
          <a:extLst>
            <a:ext uri="{FF2B5EF4-FFF2-40B4-BE49-F238E27FC236}">
              <a16:creationId xmlns:a16="http://schemas.microsoft.com/office/drawing/2014/main" id="{3E0AE1B2-FC5C-4895-A2EE-B6A013D5EE8E}"/>
            </a:ext>
          </a:extLst>
        </xdr:cNvPr>
        <xdr:cNvSpPr/>
      </xdr:nvSpPr>
      <xdr:spPr>
        <a:xfrm>
          <a:off x="22110700" y="10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29925</xdr:rowOff>
    </xdr:from>
    <xdr:ext cx="469744" cy="259045"/>
    <xdr:sp macro="" textlink="">
      <xdr:nvSpPr>
        <xdr:cNvPr id="508" name="【学校施設】&#10;一人当たり面積該当値テキスト">
          <a:extLst>
            <a:ext uri="{FF2B5EF4-FFF2-40B4-BE49-F238E27FC236}">
              <a16:creationId xmlns:a16="http://schemas.microsoft.com/office/drawing/2014/main" id="{EA6ED9C3-7909-4F96-8022-63CE93BD445B}"/>
            </a:ext>
          </a:extLst>
        </xdr:cNvPr>
        <xdr:cNvSpPr txBox="1"/>
      </xdr:nvSpPr>
      <xdr:spPr>
        <a:xfrm>
          <a:off x="22199600" y="106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56642</xdr:rowOff>
    </xdr:from>
    <xdr:to>
      <xdr:col>112</xdr:col>
      <xdr:colOff>38100</xdr:colOff>
      <xdr:row>62</xdr:row>
      <xdr:rowOff>158242</xdr:rowOff>
    </xdr:to>
    <xdr:sp macro="" textlink="">
      <xdr:nvSpPr>
        <xdr:cNvPr id="509" name="楕円 508">
          <a:extLst>
            <a:ext uri="{FF2B5EF4-FFF2-40B4-BE49-F238E27FC236}">
              <a16:creationId xmlns:a16="http://schemas.microsoft.com/office/drawing/2014/main" id="{6480448D-5C65-4D35-81B7-AC8949A942B9}"/>
            </a:ext>
          </a:extLst>
        </xdr:cNvPr>
        <xdr:cNvSpPr/>
      </xdr:nvSpPr>
      <xdr:spPr>
        <a:xfrm>
          <a:off x="21272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102298</xdr:rowOff>
    </xdr:from>
    <xdr:to>
      <xdr:col>116</xdr:col>
      <xdr:colOff>63500</xdr:colOff>
      <xdr:row>62</xdr:row>
      <xdr:rowOff>107442</xdr:rowOff>
    </xdr:to>
    <xdr:cxnSp macro="">
      <xdr:nvCxnSpPr>
        <xdr:cNvPr id="510" name="直線コネクタ 509">
          <a:extLst>
            <a:ext uri="{FF2B5EF4-FFF2-40B4-BE49-F238E27FC236}">
              <a16:creationId xmlns:a16="http://schemas.microsoft.com/office/drawing/2014/main" id="{B0E6E1BB-A372-4AD3-9BDD-EC152F3E9A79}"/>
            </a:ext>
          </a:extLst>
        </xdr:cNvPr>
        <xdr:cNvCxnSpPr/>
      </xdr:nvCxnSpPr>
      <xdr:spPr>
        <a:xfrm flipV="1">
          <a:off x="21323300" y="1073219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67691</xdr:rowOff>
    </xdr:from>
    <xdr:to>
      <xdr:col>107</xdr:col>
      <xdr:colOff>101600</xdr:colOff>
      <xdr:row>56</xdr:row>
      <xdr:rowOff>169291</xdr:rowOff>
    </xdr:to>
    <xdr:sp macro="" textlink="">
      <xdr:nvSpPr>
        <xdr:cNvPr id="511" name="楕円 510">
          <a:extLst>
            <a:ext uri="{FF2B5EF4-FFF2-40B4-BE49-F238E27FC236}">
              <a16:creationId xmlns:a16="http://schemas.microsoft.com/office/drawing/2014/main" id="{6633E78D-E7CD-483B-9A84-FCCA5B98B3C5}"/>
            </a:ext>
          </a:extLst>
        </xdr:cNvPr>
        <xdr:cNvSpPr/>
      </xdr:nvSpPr>
      <xdr:spPr>
        <a:xfrm>
          <a:off x="20383500" y="96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118491</xdr:rowOff>
    </xdr:from>
    <xdr:to>
      <xdr:col>111</xdr:col>
      <xdr:colOff>177800</xdr:colOff>
      <xdr:row>62</xdr:row>
      <xdr:rowOff>107442</xdr:rowOff>
    </xdr:to>
    <xdr:cxnSp macro="">
      <xdr:nvCxnSpPr>
        <xdr:cNvPr id="512" name="直線コネクタ 511">
          <a:extLst>
            <a:ext uri="{FF2B5EF4-FFF2-40B4-BE49-F238E27FC236}">
              <a16:creationId xmlns:a16="http://schemas.microsoft.com/office/drawing/2014/main" id="{A591EA50-E5E8-466C-87E9-EE6B2BBB88AC}"/>
            </a:ext>
          </a:extLst>
        </xdr:cNvPr>
        <xdr:cNvCxnSpPr/>
      </xdr:nvCxnSpPr>
      <xdr:spPr>
        <a:xfrm>
          <a:off x="20434300" y="9719691"/>
          <a:ext cx="889000" cy="10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74358</xdr:rowOff>
    </xdr:from>
    <xdr:to>
      <xdr:col>102</xdr:col>
      <xdr:colOff>165100</xdr:colOff>
      <xdr:row>57</xdr:row>
      <xdr:rowOff>4508</xdr:rowOff>
    </xdr:to>
    <xdr:sp macro="" textlink="">
      <xdr:nvSpPr>
        <xdr:cNvPr id="513" name="楕円 512">
          <a:extLst>
            <a:ext uri="{FF2B5EF4-FFF2-40B4-BE49-F238E27FC236}">
              <a16:creationId xmlns:a16="http://schemas.microsoft.com/office/drawing/2014/main" id="{E37C6661-A2FD-4487-B64F-AE0EDAB835D8}"/>
            </a:ext>
          </a:extLst>
        </xdr:cNvPr>
        <xdr:cNvSpPr/>
      </xdr:nvSpPr>
      <xdr:spPr>
        <a:xfrm>
          <a:off x="19494500" y="96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118491</xdr:rowOff>
    </xdr:from>
    <xdr:to>
      <xdr:col>107</xdr:col>
      <xdr:colOff>50800</xdr:colOff>
      <xdr:row>56</xdr:row>
      <xdr:rowOff>125158</xdr:rowOff>
    </xdr:to>
    <xdr:cxnSp macro="">
      <xdr:nvCxnSpPr>
        <xdr:cNvPr id="514" name="直線コネクタ 513">
          <a:extLst>
            <a:ext uri="{FF2B5EF4-FFF2-40B4-BE49-F238E27FC236}">
              <a16:creationId xmlns:a16="http://schemas.microsoft.com/office/drawing/2014/main" id="{88236D78-53B9-460D-BE62-9AFE274786C2}"/>
            </a:ext>
          </a:extLst>
        </xdr:cNvPr>
        <xdr:cNvCxnSpPr/>
      </xdr:nvCxnSpPr>
      <xdr:spPr>
        <a:xfrm flipV="1">
          <a:off x="19545300" y="9719691"/>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89027</xdr:rowOff>
    </xdr:from>
    <xdr:to>
      <xdr:col>98</xdr:col>
      <xdr:colOff>38100</xdr:colOff>
      <xdr:row>57</xdr:row>
      <xdr:rowOff>19177</xdr:rowOff>
    </xdr:to>
    <xdr:sp macro="" textlink="">
      <xdr:nvSpPr>
        <xdr:cNvPr id="515" name="楕円 514">
          <a:extLst>
            <a:ext uri="{FF2B5EF4-FFF2-40B4-BE49-F238E27FC236}">
              <a16:creationId xmlns:a16="http://schemas.microsoft.com/office/drawing/2014/main" id="{5372BD82-A466-4203-BE17-F67BF4EAE037}"/>
            </a:ext>
          </a:extLst>
        </xdr:cNvPr>
        <xdr:cNvSpPr/>
      </xdr:nvSpPr>
      <xdr:spPr>
        <a:xfrm>
          <a:off x="18605500" y="96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125158</xdr:rowOff>
    </xdr:from>
    <xdr:to>
      <xdr:col>102</xdr:col>
      <xdr:colOff>114300</xdr:colOff>
      <xdr:row>56</xdr:row>
      <xdr:rowOff>139827</xdr:rowOff>
    </xdr:to>
    <xdr:cxnSp macro="">
      <xdr:nvCxnSpPr>
        <xdr:cNvPr id="516" name="直線コネクタ 515">
          <a:extLst>
            <a:ext uri="{FF2B5EF4-FFF2-40B4-BE49-F238E27FC236}">
              <a16:creationId xmlns:a16="http://schemas.microsoft.com/office/drawing/2014/main" id="{890318E7-44A8-4679-9039-3C1F34F80BFB}"/>
            </a:ext>
          </a:extLst>
        </xdr:cNvPr>
        <xdr:cNvCxnSpPr/>
      </xdr:nvCxnSpPr>
      <xdr:spPr>
        <a:xfrm flipV="1">
          <a:off x="18656300" y="9726358"/>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39323</xdr:rowOff>
    </xdr:from>
    <xdr:ext cx="469744" cy="259045"/>
    <xdr:sp macro="" textlink="">
      <xdr:nvSpPr>
        <xdr:cNvPr id="517" name="n_1aveValue【学校施設】&#10;一人当たり面積">
          <a:extLst>
            <a:ext uri="{FF2B5EF4-FFF2-40B4-BE49-F238E27FC236}">
              <a16:creationId xmlns:a16="http://schemas.microsoft.com/office/drawing/2014/main" id="{6C713577-E075-461A-AB08-0A69100573FC}"/>
            </a:ext>
          </a:extLst>
        </xdr:cNvPr>
        <xdr:cNvSpPr txBox="1"/>
      </xdr:nvSpPr>
      <xdr:spPr>
        <a:xfrm>
          <a:off x="21075727" y="1032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18" name="n_2aveValue【学校施設】&#10;一人当たり面積">
          <a:extLst>
            <a:ext uri="{FF2B5EF4-FFF2-40B4-BE49-F238E27FC236}">
              <a16:creationId xmlns:a16="http://schemas.microsoft.com/office/drawing/2014/main" id="{BAAD5DD6-52E9-4AEE-9A6A-8919EA932C3D}"/>
            </a:ext>
          </a:extLst>
        </xdr:cNvPr>
        <xdr:cNvSpPr txBox="1"/>
      </xdr:nvSpPr>
      <xdr:spPr>
        <a:xfrm>
          <a:off x="201994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29354</xdr:rowOff>
    </xdr:from>
    <xdr:ext cx="469744" cy="259045"/>
    <xdr:sp macro="" textlink="">
      <xdr:nvSpPr>
        <xdr:cNvPr id="519" name="n_3aveValue【学校施設】&#10;一人当たり面積">
          <a:extLst>
            <a:ext uri="{FF2B5EF4-FFF2-40B4-BE49-F238E27FC236}">
              <a16:creationId xmlns:a16="http://schemas.microsoft.com/office/drawing/2014/main" id="{21C88DAC-3E19-43A7-AC63-4177A28294D0}"/>
            </a:ext>
          </a:extLst>
        </xdr:cNvPr>
        <xdr:cNvSpPr txBox="1"/>
      </xdr:nvSpPr>
      <xdr:spPr>
        <a:xfrm>
          <a:off x="19310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11637</xdr:rowOff>
    </xdr:from>
    <xdr:ext cx="469744" cy="259045"/>
    <xdr:sp macro="" textlink="">
      <xdr:nvSpPr>
        <xdr:cNvPr id="520" name="n_4aveValue【学校施設】&#10;一人当たり面積">
          <a:extLst>
            <a:ext uri="{FF2B5EF4-FFF2-40B4-BE49-F238E27FC236}">
              <a16:creationId xmlns:a16="http://schemas.microsoft.com/office/drawing/2014/main" id="{80AC7C69-6505-4860-8971-DC4E22517286}"/>
            </a:ext>
          </a:extLst>
        </xdr:cNvPr>
        <xdr:cNvSpPr txBox="1"/>
      </xdr:nvSpPr>
      <xdr:spPr>
        <a:xfrm>
          <a:off x="18421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149369</xdr:rowOff>
    </xdr:from>
    <xdr:ext cx="469744" cy="259045"/>
    <xdr:sp macro="" textlink="">
      <xdr:nvSpPr>
        <xdr:cNvPr id="521" name="n_1mainValue【学校施設】&#10;一人当たり面積">
          <a:extLst>
            <a:ext uri="{FF2B5EF4-FFF2-40B4-BE49-F238E27FC236}">
              <a16:creationId xmlns:a16="http://schemas.microsoft.com/office/drawing/2014/main" id="{90E30F19-073D-445D-9E1D-AFB36D710655}"/>
            </a:ext>
          </a:extLst>
        </xdr:cNvPr>
        <xdr:cNvSpPr txBox="1"/>
      </xdr:nvSpPr>
      <xdr:spPr>
        <a:xfrm>
          <a:off x="21075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14368</xdr:rowOff>
    </xdr:from>
    <xdr:ext cx="469744" cy="259045"/>
    <xdr:sp macro="" textlink="">
      <xdr:nvSpPr>
        <xdr:cNvPr id="522" name="n_2mainValue【学校施設】&#10;一人当たり面積">
          <a:extLst>
            <a:ext uri="{FF2B5EF4-FFF2-40B4-BE49-F238E27FC236}">
              <a16:creationId xmlns:a16="http://schemas.microsoft.com/office/drawing/2014/main" id="{4A4BC614-239F-4EBF-B5EE-2EFA9E045FE3}"/>
            </a:ext>
          </a:extLst>
        </xdr:cNvPr>
        <xdr:cNvSpPr txBox="1"/>
      </xdr:nvSpPr>
      <xdr:spPr>
        <a:xfrm>
          <a:off x="20199427" y="94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21035</xdr:rowOff>
    </xdr:from>
    <xdr:ext cx="469744" cy="259045"/>
    <xdr:sp macro="" textlink="">
      <xdr:nvSpPr>
        <xdr:cNvPr id="523" name="n_3mainValue【学校施設】&#10;一人当たり面積">
          <a:extLst>
            <a:ext uri="{FF2B5EF4-FFF2-40B4-BE49-F238E27FC236}">
              <a16:creationId xmlns:a16="http://schemas.microsoft.com/office/drawing/2014/main" id="{F28F7CEA-D2FE-435D-A343-80DAE22948A5}"/>
            </a:ext>
          </a:extLst>
        </xdr:cNvPr>
        <xdr:cNvSpPr txBox="1"/>
      </xdr:nvSpPr>
      <xdr:spPr>
        <a:xfrm>
          <a:off x="19310427" y="945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35704</xdr:rowOff>
    </xdr:from>
    <xdr:ext cx="469744" cy="259045"/>
    <xdr:sp macro="" textlink="">
      <xdr:nvSpPr>
        <xdr:cNvPr id="524" name="n_4mainValue【学校施設】&#10;一人当たり面積">
          <a:extLst>
            <a:ext uri="{FF2B5EF4-FFF2-40B4-BE49-F238E27FC236}">
              <a16:creationId xmlns:a16="http://schemas.microsoft.com/office/drawing/2014/main" id="{1306B056-6A6B-4BB2-BD40-62C174CE34A6}"/>
            </a:ext>
          </a:extLst>
        </xdr:cNvPr>
        <xdr:cNvSpPr txBox="1"/>
      </xdr:nvSpPr>
      <xdr:spPr>
        <a:xfrm>
          <a:off x="18421427" y="94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4CE8D328-C5E6-407F-A0B6-16BD245A3D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38255850-E12A-428D-85EE-94AD2CB0E4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92DFCDBC-7D58-4E43-AB11-CF4F48CBBC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C705144D-7994-4C71-9436-F1D1905E7F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89544DB-64C6-4C05-9B90-E698DDAA70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870CE526-3C37-48AC-89F8-77B64C1C166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3C1A05B-1CDB-42AA-B8B3-AAE0BECDA7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E1C58BDC-8D16-4277-9E60-668555A58C5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6A4C117D-2764-44C8-8E8B-21C9636C87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8B7052AA-B558-49C1-9BF6-6421D8CA5E9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E55EEC55-D7CE-4399-8E57-64131EA157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6823BA19-FA38-40A6-B02F-D42FD2EC72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AB9423DA-B21F-4134-A107-904DFFDDAA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93849AEE-FF5C-41A3-B3AA-7C6C1953AF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EEA4702D-7128-440C-B0DB-4CDB6C867A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AC46218B-400E-41B1-AC8B-399D38F976F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9670AF4A-71C3-4D4F-B6DC-7B951658FB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EDCB25E1-B6A1-471E-B1E8-52488B3993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1C95FB37-71C5-4D93-818A-02B47F18A8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39F8218-CD66-4305-AFB7-E1C6DEE421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E75CAF54-0ECC-4F6B-A36A-95D94BAB90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D6B058C7-753E-4DF6-9E15-C228D7D0EB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79ED6465-8D5A-4C09-B233-724FD7B07A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B3C0ADBC-84CC-443B-97DD-9A6AEFD059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3E6A9ED2-E2DA-4A5A-A3C6-46C6C1C859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F7B8E230-FE95-4F7D-A3B3-73F5E8AF5D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9F52C548-B297-4D0B-B7C9-32E8369A8F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AF76D86C-5B09-4A8E-B052-AA73EF19D81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ABC9E0EB-59A9-4295-A7D9-267AEA2E4E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743521EA-F3EC-4D28-85AB-0273D47ADF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E8DED7E0-F822-49EC-939C-01A006345B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C8A230C8-27E7-4B29-8667-DBC2DDB560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051FC214-139E-4232-B102-87C7A118F2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2BC7CB76-2B86-42B9-9C02-B97742DFA4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B1E02911-96F4-4E67-B126-A788AF61052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DE2E746F-8C59-4194-8239-A4A0AFCDD7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2F74EACD-1A3D-4D10-8E3C-8EF68466130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CFC51E40-0E75-4ACF-87EA-225F2790257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C4812BEF-8C8F-4D58-AD9D-FC808681679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1BB6F3DD-C7A1-43C7-BB15-1BC759A253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id="{456FD7B5-A9B5-433E-9387-A3F5F0BC4F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66" name="直線コネクタ 565">
          <a:extLst>
            <a:ext uri="{FF2B5EF4-FFF2-40B4-BE49-F238E27FC236}">
              <a16:creationId xmlns:a16="http://schemas.microsoft.com/office/drawing/2014/main" id="{C99AEAA6-D37F-4710-AA15-59DA6F45660E}"/>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公民館】&#10;有形固定資産減価償却率最小値テキスト">
          <a:extLst>
            <a:ext uri="{FF2B5EF4-FFF2-40B4-BE49-F238E27FC236}">
              <a16:creationId xmlns:a16="http://schemas.microsoft.com/office/drawing/2014/main" id="{726AF16F-C908-4DCF-A38C-1396648432E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a:extLst>
            <a:ext uri="{FF2B5EF4-FFF2-40B4-BE49-F238E27FC236}">
              <a16:creationId xmlns:a16="http://schemas.microsoft.com/office/drawing/2014/main" id="{E8C4D95C-FF13-41A8-99B5-F9C46468DDA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69" name="【公民館】&#10;有形固定資産減価償却率最大値テキスト">
          <a:extLst>
            <a:ext uri="{FF2B5EF4-FFF2-40B4-BE49-F238E27FC236}">
              <a16:creationId xmlns:a16="http://schemas.microsoft.com/office/drawing/2014/main" id="{23E82E79-99D3-4291-8EEF-9F0C76B3D46C}"/>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70" name="直線コネクタ 569">
          <a:extLst>
            <a:ext uri="{FF2B5EF4-FFF2-40B4-BE49-F238E27FC236}">
              <a16:creationId xmlns:a16="http://schemas.microsoft.com/office/drawing/2014/main" id="{598DF08B-781D-4958-9F43-89014D065E8B}"/>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571" name="【公民館】&#10;有形固定資産減価償却率平均値テキスト">
          <a:extLst>
            <a:ext uri="{FF2B5EF4-FFF2-40B4-BE49-F238E27FC236}">
              <a16:creationId xmlns:a16="http://schemas.microsoft.com/office/drawing/2014/main" id="{7E6AA36B-DCD5-4103-A039-7A30F0CC7EEC}"/>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72" name="フローチャート: 判断 571">
          <a:extLst>
            <a:ext uri="{FF2B5EF4-FFF2-40B4-BE49-F238E27FC236}">
              <a16:creationId xmlns:a16="http://schemas.microsoft.com/office/drawing/2014/main" id="{F333A79F-27B2-40D7-829F-C4AA2622DF0B}"/>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573" name="フローチャート: 判断 572">
          <a:extLst>
            <a:ext uri="{FF2B5EF4-FFF2-40B4-BE49-F238E27FC236}">
              <a16:creationId xmlns:a16="http://schemas.microsoft.com/office/drawing/2014/main" id="{796395C6-CE46-42C0-9E43-28A33437724B}"/>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74" name="フローチャート: 判断 573">
          <a:extLst>
            <a:ext uri="{FF2B5EF4-FFF2-40B4-BE49-F238E27FC236}">
              <a16:creationId xmlns:a16="http://schemas.microsoft.com/office/drawing/2014/main" id="{19141EE0-0D81-4923-BDB4-015A2D993741}"/>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75" name="フローチャート: 判断 574">
          <a:extLst>
            <a:ext uri="{FF2B5EF4-FFF2-40B4-BE49-F238E27FC236}">
              <a16:creationId xmlns:a16="http://schemas.microsoft.com/office/drawing/2014/main" id="{C7E90BA8-49AE-49B2-BAF4-E5198AD1A346}"/>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576" name="フローチャート: 判断 575">
          <a:extLst>
            <a:ext uri="{FF2B5EF4-FFF2-40B4-BE49-F238E27FC236}">
              <a16:creationId xmlns:a16="http://schemas.microsoft.com/office/drawing/2014/main" id="{59F6AC2B-E698-4799-9AD8-B75EAF282576}"/>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9FCB189C-F1D5-4AAE-BB3B-5D66A90D97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ECCD1AC-1980-42B6-9291-B03B94BBB6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737D39B-0322-4CD0-AEEB-30661351A71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125C431-6CF2-440E-8B93-7CB9475C41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BE1D9CE-7430-4704-AE64-AC5427B06F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170724</xdr:rowOff>
    </xdr:from>
    <xdr:to>
      <xdr:col>85</xdr:col>
      <xdr:colOff>177800</xdr:colOff>
      <xdr:row>108</xdr:row>
      <xdr:rowOff>100874</xdr:rowOff>
    </xdr:to>
    <xdr:sp macro="" textlink="">
      <xdr:nvSpPr>
        <xdr:cNvPr id="582" name="楕円 581">
          <a:extLst>
            <a:ext uri="{FF2B5EF4-FFF2-40B4-BE49-F238E27FC236}">
              <a16:creationId xmlns:a16="http://schemas.microsoft.com/office/drawing/2014/main" id="{92705B2C-C6E8-4370-A024-9B95CA678AA5}"/>
            </a:ext>
          </a:extLst>
        </xdr:cNvPr>
        <xdr:cNvSpPr/>
      </xdr:nvSpPr>
      <xdr:spPr>
        <a:xfrm>
          <a:off x="16268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149151</xdr:rowOff>
    </xdr:from>
    <xdr:ext cx="405111" cy="259045"/>
    <xdr:sp macro="" textlink="">
      <xdr:nvSpPr>
        <xdr:cNvPr id="583" name="【公民館】&#10;有形固定資産減価償却率該当値テキスト">
          <a:extLst>
            <a:ext uri="{FF2B5EF4-FFF2-40B4-BE49-F238E27FC236}">
              <a16:creationId xmlns:a16="http://schemas.microsoft.com/office/drawing/2014/main" id="{61D9AE44-A372-43F3-9180-F28BFE3F6F4F}"/>
            </a:ext>
          </a:extLst>
        </xdr:cNvPr>
        <xdr:cNvSpPr txBox="1"/>
      </xdr:nvSpPr>
      <xdr:spPr>
        <a:xfrm>
          <a:off x="16357600"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31931</xdr:rowOff>
    </xdr:from>
    <xdr:to>
      <xdr:col>81</xdr:col>
      <xdr:colOff>101600</xdr:colOff>
      <xdr:row>107</xdr:row>
      <xdr:rowOff>133531</xdr:rowOff>
    </xdr:to>
    <xdr:sp macro="" textlink="">
      <xdr:nvSpPr>
        <xdr:cNvPr id="584" name="楕円 583">
          <a:extLst>
            <a:ext uri="{FF2B5EF4-FFF2-40B4-BE49-F238E27FC236}">
              <a16:creationId xmlns:a16="http://schemas.microsoft.com/office/drawing/2014/main" id="{A6B99091-117B-4840-BEA0-EBF1214359B1}"/>
            </a:ext>
          </a:extLst>
        </xdr:cNvPr>
        <xdr:cNvSpPr/>
      </xdr:nvSpPr>
      <xdr:spPr>
        <a:xfrm>
          <a:off x="1543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82731</xdr:rowOff>
    </xdr:from>
    <xdr:to>
      <xdr:col>85</xdr:col>
      <xdr:colOff>127000</xdr:colOff>
      <xdr:row>108</xdr:row>
      <xdr:rowOff>50074</xdr:rowOff>
    </xdr:to>
    <xdr:cxnSp macro="">
      <xdr:nvCxnSpPr>
        <xdr:cNvPr id="585" name="直線コネクタ 584">
          <a:extLst>
            <a:ext uri="{FF2B5EF4-FFF2-40B4-BE49-F238E27FC236}">
              <a16:creationId xmlns:a16="http://schemas.microsoft.com/office/drawing/2014/main" id="{A66CF3B5-D5EB-47B9-8B20-BB68D56FC270}"/>
            </a:ext>
          </a:extLst>
        </xdr:cNvPr>
        <xdr:cNvCxnSpPr/>
      </xdr:nvCxnSpPr>
      <xdr:spPr>
        <a:xfrm>
          <a:off x="15481300" y="18427881"/>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586" name="楕円 585">
          <a:extLst>
            <a:ext uri="{FF2B5EF4-FFF2-40B4-BE49-F238E27FC236}">
              <a16:creationId xmlns:a16="http://schemas.microsoft.com/office/drawing/2014/main" id="{18297DD0-8997-4C51-82BA-99E21EBD3BDA}"/>
            </a:ext>
          </a:extLst>
        </xdr:cNvPr>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61505</xdr:rowOff>
    </xdr:from>
    <xdr:to>
      <xdr:col>81</xdr:col>
      <xdr:colOff>50800</xdr:colOff>
      <xdr:row>107</xdr:row>
      <xdr:rowOff>82731</xdr:rowOff>
    </xdr:to>
    <xdr:cxnSp macro="">
      <xdr:nvCxnSpPr>
        <xdr:cNvPr id="587" name="直線コネクタ 586">
          <a:extLst>
            <a:ext uri="{FF2B5EF4-FFF2-40B4-BE49-F238E27FC236}">
              <a16:creationId xmlns:a16="http://schemas.microsoft.com/office/drawing/2014/main" id="{E352064C-E49A-4667-B342-04AEECA7E242}"/>
            </a:ext>
          </a:extLst>
        </xdr:cNvPr>
        <xdr:cNvCxnSpPr/>
      </xdr:nvCxnSpPr>
      <xdr:spPr>
        <a:xfrm>
          <a:off x="14592300" y="1840665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588" name="楕円 587">
          <a:extLst>
            <a:ext uri="{FF2B5EF4-FFF2-40B4-BE49-F238E27FC236}">
              <a16:creationId xmlns:a16="http://schemas.microsoft.com/office/drawing/2014/main" id="{87ACBBE2-9D7F-4E44-ABD8-8B7F5956C6EE}"/>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61505</xdr:rowOff>
    </xdr:to>
    <xdr:cxnSp macro="">
      <xdr:nvCxnSpPr>
        <xdr:cNvPr id="589" name="直線コネクタ 588">
          <a:extLst>
            <a:ext uri="{FF2B5EF4-FFF2-40B4-BE49-F238E27FC236}">
              <a16:creationId xmlns:a16="http://schemas.microsoft.com/office/drawing/2014/main" id="{5EA1C8B5-E6CE-4C30-B779-21652AA0924A}"/>
            </a:ext>
          </a:extLst>
        </xdr:cNvPr>
        <xdr:cNvCxnSpPr/>
      </xdr:nvCxnSpPr>
      <xdr:spPr>
        <a:xfrm>
          <a:off x="13703300" y="18387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162561</xdr:rowOff>
    </xdr:from>
    <xdr:to>
      <xdr:col>67</xdr:col>
      <xdr:colOff>101600</xdr:colOff>
      <xdr:row>107</xdr:row>
      <xdr:rowOff>92711</xdr:rowOff>
    </xdr:to>
    <xdr:sp macro="" textlink="">
      <xdr:nvSpPr>
        <xdr:cNvPr id="590" name="楕円 589">
          <a:extLst>
            <a:ext uri="{FF2B5EF4-FFF2-40B4-BE49-F238E27FC236}">
              <a16:creationId xmlns:a16="http://schemas.microsoft.com/office/drawing/2014/main" id="{EC6DF553-6F01-42D9-9435-284773A1AFAE}"/>
            </a:ext>
          </a:extLst>
        </xdr:cNvPr>
        <xdr:cNvSpPr/>
      </xdr:nvSpPr>
      <xdr:spPr>
        <a:xfrm>
          <a:off x="1276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41911</xdr:rowOff>
    </xdr:from>
    <xdr:to>
      <xdr:col>71</xdr:col>
      <xdr:colOff>177800</xdr:colOff>
      <xdr:row>107</xdr:row>
      <xdr:rowOff>41911</xdr:rowOff>
    </xdr:to>
    <xdr:cxnSp macro="">
      <xdr:nvCxnSpPr>
        <xdr:cNvPr id="591" name="直線コネクタ 590">
          <a:extLst>
            <a:ext uri="{FF2B5EF4-FFF2-40B4-BE49-F238E27FC236}">
              <a16:creationId xmlns:a16="http://schemas.microsoft.com/office/drawing/2014/main" id="{84CB6BC2-7EDB-4790-8F84-94AAB5F390B9}"/>
            </a:ext>
          </a:extLst>
        </xdr:cNvPr>
        <xdr:cNvCxnSpPr/>
      </xdr:nvCxnSpPr>
      <xdr:spPr>
        <a:xfrm>
          <a:off x="1281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592" name="n_1aveValue【公民館】&#10;有形固定資産減価償却率">
          <a:extLst>
            <a:ext uri="{FF2B5EF4-FFF2-40B4-BE49-F238E27FC236}">
              <a16:creationId xmlns:a16="http://schemas.microsoft.com/office/drawing/2014/main" id="{A0558FDB-D64C-400F-8922-308CC7421DCD}"/>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593" name="n_2aveValue【公民館】&#10;有形固定資産減価償却率">
          <a:extLst>
            <a:ext uri="{FF2B5EF4-FFF2-40B4-BE49-F238E27FC236}">
              <a16:creationId xmlns:a16="http://schemas.microsoft.com/office/drawing/2014/main" id="{377B2DA4-37DC-4A30-ABAA-3D30A9DA98E6}"/>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594" name="n_3aveValue【公民館】&#10;有形固定資産減価償却率">
          <a:extLst>
            <a:ext uri="{FF2B5EF4-FFF2-40B4-BE49-F238E27FC236}">
              <a16:creationId xmlns:a16="http://schemas.microsoft.com/office/drawing/2014/main" id="{0C3156AF-97AB-4ECC-842F-89FAC339F1E6}"/>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595" name="n_4aveValue【公民館】&#10;有形固定資産減価償却率">
          <a:extLst>
            <a:ext uri="{FF2B5EF4-FFF2-40B4-BE49-F238E27FC236}">
              <a16:creationId xmlns:a16="http://schemas.microsoft.com/office/drawing/2014/main" id="{0B49E934-0372-4FE9-A028-A78D7C85F5EF}"/>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124658</xdr:rowOff>
    </xdr:from>
    <xdr:ext cx="405111" cy="259045"/>
    <xdr:sp macro="" textlink="">
      <xdr:nvSpPr>
        <xdr:cNvPr id="596" name="n_1mainValue【公民館】&#10;有形固定資産減価償却率">
          <a:extLst>
            <a:ext uri="{FF2B5EF4-FFF2-40B4-BE49-F238E27FC236}">
              <a16:creationId xmlns:a16="http://schemas.microsoft.com/office/drawing/2014/main" id="{C52EDB8D-1572-4AE5-BB8B-471B88D33C33}"/>
            </a:ext>
          </a:extLst>
        </xdr:cNvPr>
        <xdr:cNvSpPr txBox="1"/>
      </xdr:nvSpPr>
      <xdr:spPr>
        <a:xfrm>
          <a:off x="15266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597" name="n_2mainValue【公民館】&#10;有形固定資産減価償却率">
          <a:extLst>
            <a:ext uri="{FF2B5EF4-FFF2-40B4-BE49-F238E27FC236}">
              <a16:creationId xmlns:a16="http://schemas.microsoft.com/office/drawing/2014/main" id="{51E37B36-5886-4F08-99D4-6301EE01AAFB}"/>
            </a:ext>
          </a:extLst>
        </xdr:cNvPr>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598" name="n_3mainValue【公民館】&#10;有形固定資産減価償却率">
          <a:extLst>
            <a:ext uri="{FF2B5EF4-FFF2-40B4-BE49-F238E27FC236}">
              <a16:creationId xmlns:a16="http://schemas.microsoft.com/office/drawing/2014/main" id="{E161FFA0-7B5F-4663-A3FF-CEC7163BCD37}"/>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83838</xdr:rowOff>
    </xdr:from>
    <xdr:ext cx="405111" cy="259045"/>
    <xdr:sp macro="" textlink="">
      <xdr:nvSpPr>
        <xdr:cNvPr id="599" name="n_4mainValue【公民館】&#10;有形固定資産減価償却率">
          <a:extLst>
            <a:ext uri="{FF2B5EF4-FFF2-40B4-BE49-F238E27FC236}">
              <a16:creationId xmlns:a16="http://schemas.microsoft.com/office/drawing/2014/main" id="{57EDE094-2A30-4647-9B80-BAAE2FF38099}"/>
            </a:ext>
          </a:extLst>
        </xdr:cNvPr>
        <xdr:cNvSpPr txBox="1"/>
      </xdr:nvSpPr>
      <xdr:spPr>
        <a:xfrm>
          <a:off x="12611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5B3D3B58-ED27-4091-A590-9E30C61B4C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4088995D-B888-482B-AD7A-71212C4D53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DD69C22D-0A92-4ECD-B11F-983C533063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745FA6E5-8828-495C-B253-F7D140D917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89B84E26-BFB0-4256-BB53-97623B8001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B7CA31C3-7366-428A-A91E-829EDDEF07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32B9F86F-B16E-4085-9DEB-0DECBAF6218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E4744114-F0D7-4EAB-AF27-699EAEB3E2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4475B482-D9F2-4369-A156-8683C38148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F6A473FD-4870-4619-B8B1-F41A7B4984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CF6DE551-BBE5-4512-B274-E9482257C6E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EF1B9C5B-29B8-41C8-811E-835DB2E9CEC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02F05A02-04C1-40AE-AE7B-C93EE47FE6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B1E52BB3-CF81-4A85-BDE8-507D7BA49AB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A6951110-E593-432A-AB2A-7376E71CD8A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72C2DCE9-7F54-4282-8531-0064DA7F487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F6978BE8-CD02-4A9B-8C77-4351FC561BF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859CB140-04C2-4F29-9ED1-058C4680F64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272553AB-0357-4559-AAC0-BC60B91A056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D6AD3213-E531-4ADC-9793-DB40BF7F09E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A944A560-B2E0-4D78-A243-36E954E666F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12FF650B-38ED-4EDD-8B12-6AD624FFA22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F9B4EA62-EB94-40F1-A950-8E21A86E48B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B6271CE-E7E5-4791-AFE7-391D1F702C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CC4EF7AA-17D6-4431-B54D-6064BE0321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25" name="直線コネクタ 624">
          <a:extLst>
            <a:ext uri="{FF2B5EF4-FFF2-40B4-BE49-F238E27FC236}">
              <a16:creationId xmlns:a16="http://schemas.microsoft.com/office/drawing/2014/main" id="{FEFBDC96-8189-4C91-B3AB-878744E8AED4}"/>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26" name="【公民館】&#10;一人当たり面積最小値テキスト">
          <a:extLst>
            <a:ext uri="{FF2B5EF4-FFF2-40B4-BE49-F238E27FC236}">
              <a16:creationId xmlns:a16="http://schemas.microsoft.com/office/drawing/2014/main" id="{BEBFCBA7-5E28-48DA-B96A-7B5C0C8819CB}"/>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27" name="直線コネクタ 626">
          <a:extLst>
            <a:ext uri="{FF2B5EF4-FFF2-40B4-BE49-F238E27FC236}">
              <a16:creationId xmlns:a16="http://schemas.microsoft.com/office/drawing/2014/main" id="{BAE10C4F-817F-4CCD-9022-6B9CA5853385}"/>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28" name="【公民館】&#10;一人当たり面積最大値テキスト">
          <a:extLst>
            <a:ext uri="{FF2B5EF4-FFF2-40B4-BE49-F238E27FC236}">
              <a16:creationId xmlns:a16="http://schemas.microsoft.com/office/drawing/2014/main" id="{F4CF95D4-5927-4895-B1F8-31287FA01C93}"/>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29" name="直線コネクタ 628">
          <a:extLst>
            <a:ext uri="{FF2B5EF4-FFF2-40B4-BE49-F238E27FC236}">
              <a16:creationId xmlns:a16="http://schemas.microsoft.com/office/drawing/2014/main" id="{B9307DFC-8533-4B86-8136-FDA5811BFC13}"/>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630" name="【公民館】&#10;一人当たり面積平均値テキスト">
          <a:extLst>
            <a:ext uri="{FF2B5EF4-FFF2-40B4-BE49-F238E27FC236}">
              <a16:creationId xmlns:a16="http://schemas.microsoft.com/office/drawing/2014/main" id="{68CC2904-F4AF-4583-A270-973CFD4749E3}"/>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1" name="フローチャート: 判断 630">
          <a:extLst>
            <a:ext uri="{FF2B5EF4-FFF2-40B4-BE49-F238E27FC236}">
              <a16:creationId xmlns:a16="http://schemas.microsoft.com/office/drawing/2014/main" id="{96FAD83F-4FC1-4B42-A6B0-50236955C7A6}"/>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32" name="フローチャート: 判断 631">
          <a:extLst>
            <a:ext uri="{FF2B5EF4-FFF2-40B4-BE49-F238E27FC236}">
              <a16:creationId xmlns:a16="http://schemas.microsoft.com/office/drawing/2014/main" id="{4FC69D60-1572-4C76-818B-99656C4330CA}"/>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3" name="フローチャート: 判断 632">
          <a:extLst>
            <a:ext uri="{FF2B5EF4-FFF2-40B4-BE49-F238E27FC236}">
              <a16:creationId xmlns:a16="http://schemas.microsoft.com/office/drawing/2014/main" id="{98FA9798-6045-470B-BA13-B62C7621F27A}"/>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34" name="フローチャート: 判断 633">
          <a:extLst>
            <a:ext uri="{FF2B5EF4-FFF2-40B4-BE49-F238E27FC236}">
              <a16:creationId xmlns:a16="http://schemas.microsoft.com/office/drawing/2014/main" id="{97A62249-816A-4607-99D9-A28958047719}"/>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35" name="フローチャート: 判断 634">
          <a:extLst>
            <a:ext uri="{FF2B5EF4-FFF2-40B4-BE49-F238E27FC236}">
              <a16:creationId xmlns:a16="http://schemas.microsoft.com/office/drawing/2014/main" id="{769A5409-6C10-4CED-B702-865449D4C8C3}"/>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521E9829-FBBE-4D8E-9762-AE24732B38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7C22BE61-DB9D-477B-ACFB-5FCEC9EFE0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6581350-D7CF-4256-B9C9-BB554357067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3CFD875C-08BE-4949-82EE-C7E39D87B0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8B4E171D-764D-49D7-95BA-65876B408C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24312</xdr:rowOff>
    </xdr:from>
    <xdr:to>
      <xdr:col>116</xdr:col>
      <xdr:colOff>114300</xdr:colOff>
      <xdr:row>106</xdr:row>
      <xdr:rowOff>125912</xdr:rowOff>
    </xdr:to>
    <xdr:sp macro="" textlink="">
      <xdr:nvSpPr>
        <xdr:cNvPr id="641" name="楕円 640">
          <a:extLst>
            <a:ext uri="{FF2B5EF4-FFF2-40B4-BE49-F238E27FC236}">
              <a16:creationId xmlns:a16="http://schemas.microsoft.com/office/drawing/2014/main" id="{81DDB555-FA18-4F55-826C-478602D0E0EB}"/>
            </a:ext>
          </a:extLst>
        </xdr:cNvPr>
        <xdr:cNvSpPr/>
      </xdr:nvSpPr>
      <xdr:spPr>
        <a:xfrm>
          <a:off x="221107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47189</xdr:rowOff>
    </xdr:from>
    <xdr:ext cx="469744" cy="259045"/>
    <xdr:sp macro="" textlink="">
      <xdr:nvSpPr>
        <xdr:cNvPr id="642" name="【公民館】&#10;一人当たり面積該当値テキスト">
          <a:extLst>
            <a:ext uri="{FF2B5EF4-FFF2-40B4-BE49-F238E27FC236}">
              <a16:creationId xmlns:a16="http://schemas.microsoft.com/office/drawing/2014/main" id="{9E78C08C-EBF5-40C0-A9E7-1C2AFD3B1C65}"/>
            </a:ext>
          </a:extLst>
        </xdr:cNvPr>
        <xdr:cNvSpPr txBox="1"/>
      </xdr:nvSpPr>
      <xdr:spPr>
        <a:xfrm>
          <a:off x="22199600"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643" name="楕円 642">
          <a:extLst>
            <a:ext uri="{FF2B5EF4-FFF2-40B4-BE49-F238E27FC236}">
              <a16:creationId xmlns:a16="http://schemas.microsoft.com/office/drawing/2014/main" id="{D7068F2B-5908-4F75-A0EB-1E4352FB37DA}"/>
            </a:ext>
          </a:extLst>
        </xdr:cNvPr>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75112</xdr:rowOff>
    </xdr:from>
    <xdr:to>
      <xdr:col>116</xdr:col>
      <xdr:colOff>63500</xdr:colOff>
      <xdr:row>106</xdr:row>
      <xdr:rowOff>82731</xdr:rowOff>
    </xdr:to>
    <xdr:cxnSp macro="">
      <xdr:nvCxnSpPr>
        <xdr:cNvPr id="644" name="直線コネクタ 643">
          <a:extLst>
            <a:ext uri="{FF2B5EF4-FFF2-40B4-BE49-F238E27FC236}">
              <a16:creationId xmlns:a16="http://schemas.microsoft.com/office/drawing/2014/main" id="{747CD8E3-4DC5-42DD-B55C-0907C8D83133}"/>
            </a:ext>
          </a:extLst>
        </xdr:cNvPr>
        <xdr:cNvCxnSpPr/>
      </xdr:nvCxnSpPr>
      <xdr:spPr>
        <a:xfrm flipV="1">
          <a:off x="21323300" y="1824881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97245</xdr:rowOff>
    </xdr:from>
    <xdr:to>
      <xdr:col>107</xdr:col>
      <xdr:colOff>101600</xdr:colOff>
      <xdr:row>101</xdr:row>
      <xdr:rowOff>27395</xdr:rowOff>
    </xdr:to>
    <xdr:sp macro="" textlink="">
      <xdr:nvSpPr>
        <xdr:cNvPr id="645" name="楕円 644">
          <a:extLst>
            <a:ext uri="{FF2B5EF4-FFF2-40B4-BE49-F238E27FC236}">
              <a16:creationId xmlns:a16="http://schemas.microsoft.com/office/drawing/2014/main" id="{3EA2A985-86E5-4E75-B197-2CE1AB36CB68}"/>
            </a:ext>
          </a:extLst>
        </xdr:cNvPr>
        <xdr:cNvSpPr/>
      </xdr:nvSpPr>
      <xdr:spPr>
        <a:xfrm>
          <a:off x="20383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148045</xdr:rowOff>
    </xdr:from>
    <xdr:to>
      <xdr:col>111</xdr:col>
      <xdr:colOff>177800</xdr:colOff>
      <xdr:row>106</xdr:row>
      <xdr:rowOff>82731</xdr:rowOff>
    </xdr:to>
    <xdr:cxnSp macro="">
      <xdr:nvCxnSpPr>
        <xdr:cNvPr id="646" name="直線コネクタ 645">
          <a:extLst>
            <a:ext uri="{FF2B5EF4-FFF2-40B4-BE49-F238E27FC236}">
              <a16:creationId xmlns:a16="http://schemas.microsoft.com/office/drawing/2014/main" id="{A65456EB-CBC2-4FD9-BD27-C49AA6DA903F}"/>
            </a:ext>
          </a:extLst>
        </xdr:cNvPr>
        <xdr:cNvCxnSpPr/>
      </xdr:nvCxnSpPr>
      <xdr:spPr>
        <a:xfrm>
          <a:off x="20434300" y="17293045"/>
          <a:ext cx="889000" cy="9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104866</xdr:rowOff>
    </xdr:from>
    <xdr:to>
      <xdr:col>102</xdr:col>
      <xdr:colOff>165100</xdr:colOff>
      <xdr:row>101</xdr:row>
      <xdr:rowOff>35016</xdr:rowOff>
    </xdr:to>
    <xdr:sp macro="" textlink="">
      <xdr:nvSpPr>
        <xdr:cNvPr id="647" name="楕円 646">
          <a:extLst>
            <a:ext uri="{FF2B5EF4-FFF2-40B4-BE49-F238E27FC236}">
              <a16:creationId xmlns:a16="http://schemas.microsoft.com/office/drawing/2014/main" id="{9E9088FA-F648-46E4-8B26-04FE2108FB6F}"/>
            </a:ext>
          </a:extLst>
        </xdr:cNvPr>
        <xdr:cNvSpPr/>
      </xdr:nvSpPr>
      <xdr:spPr>
        <a:xfrm>
          <a:off x="19494500" y="172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148045</xdr:rowOff>
    </xdr:from>
    <xdr:to>
      <xdr:col>107</xdr:col>
      <xdr:colOff>50800</xdr:colOff>
      <xdr:row>100</xdr:row>
      <xdr:rowOff>155666</xdr:rowOff>
    </xdr:to>
    <xdr:cxnSp macro="">
      <xdr:nvCxnSpPr>
        <xdr:cNvPr id="648" name="直線コネクタ 647">
          <a:extLst>
            <a:ext uri="{FF2B5EF4-FFF2-40B4-BE49-F238E27FC236}">
              <a16:creationId xmlns:a16="http://schemas.microsoft.com/office/drawing/2014/main" id="{7B26A5E3-9BEC-496F-B11E-3A84EBD8DC86}"/>
            </a:ext>
          </a:extLst>
        </xdr:cNvPr>
        <xdr:cNvCxnSpPr/>
      </xdr:nvCxnSpPr>
      <xdr:spPr>
        <a:xfrm flipV="1">
          <a:off x="19545300" y="1729304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120106</xdr:rowOff>
    </xdr:from>
    <xdr:to>
      <xdr:col>98</xdr:col>
      <xdr:colOff>38100</xdr:colOff>
      <xdr:row>101</xdr:row>
      <xdr:rowOff>50256</xdr:rowOff>
    </xdr:to>
    <xdr:sp macro="" textlink="">
      <xdr:nvSpPr>
        <xdr:cNvPr id="649" name="楕円 648">
          <a:extLst>
            <a:ext uri="{FF2B5EF4-FFF2-40B4-BE49-F238E27FC236}">
              <a16:creationId xmlns:a16="http://schemas.microsoft.com/office/drawing/2014/main" id="{44D7D351-C86C-4C7A-A1DD-9C467B50D592}"/>
            </a:ext>
          </a:extLst>
        </xdr:cNvPr>
        <xdr:cNvSpPr/>
      </xdr:nvSpPr>
      <xdr:spPr>
        <a:xfrm>
          <a:off x="186055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155666</xdr:rowOff>
    </xdr:from>
    <xdr:to>
      <xdr:col>102</xdr:col>
      <xdr:colOff>114300</xdr:colOff>
      <xdr:row>100</xdr:row>
      <xdr:rowOff>170906</xdr:rowOff>
    </xdr:to>
    <xdr:cxnSp macro="">
      <xdr:nvCxnSpPr>
        <xdr:cNvPr id="650" name="直線コネクタ 649">
          <a:extLst>
            <a:ext uri="{FF2B5EF4-FFF2-40B4-BE49-F238E27FC236}">
              <a16:creationId xmlns:a16="http://schemas.microsoft.com/office/drawing/2014/main" id="{BE05BD9B-29BC-40B0-8629-CB7FD4E260C3}"/>
            </a:ext>
          </a:extLst>
        </xdr:cNvPr>
        <xdr:cNvCxnSpPr/>
      </xdr:nvCxnSpPr>
      <xdr:spPr>
        <a:xfrm flipV="1">
          <a:off x="18656300" y="173006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651" name="n_1aveValue【公民館】&#10;一人当たり面積">
          <a:extLst>
            <a:ext uri="{FF2B5EF4-FFF2-40B4-BE49-F238E27FC236}">
              <a16:creationId xmlns:a16="http://schemas.microsoft.com/office/drawing/2014/main" id="{A8F38C14-B80C-4FDE-B30D-40064311B7CC}"/>
            </a:ext>
          </a:extLst>
        </xdr:cNvPr>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652" name="n_2aveValue【公民館】&#10;一人当たり面積">
          <a:extLst>
            <a:ext uri="{FF2B5EF4-FFF2-40B4-BE49-F238E27FC236}">
              <a16:creationId xmlns:a16="http://schemas.microsoft.com/office/drawing/2014/main" id="{87ACD2A3-770C-42C5-B522-AE2245A60A71}"/>
            </a:ext>
          </a:extLst>
        </xdr:cNvPr>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653" name="n_3aveValue【公民館】&#10;一人当たり面積">
          <a:extLst>
            <a:ext uri="{FF2B5EF4-FFF2-40B4-BE49-F238E27FC236}">
              <a16:creationId xmlns:a16="http://schemas.microsoft.com/office/drawing/2014/main" id="{AF88346E-08B0-4DCF-9C40-1F4A9B874DB5}"/>
            </a:ext>
          </a:extLst>
        </xdr:cNvPr>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654" name="n_4aveValue【公民館】&#10;一人当たり面積">
          <a:extLst>
            <a:ext uri="{FF2B5EF4-FFF2-40B4-BE49-F238E27FC236}">
              <a16:creationId xmlns:a16="http://schemas.microsoft.com/office/drawing/2014/main" id="{81D7331E-401C-4E43-A0C0-5759AF9998B6}"/>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655" name="n_1mainValue【公民館】&#10;一人当たり面積">
          <a:extLst>
            <a:ext uri="{FF2B5EF4-FFF2-40B4-BE49-F238E27FC236}">
              <a16:creationId xmlns:a16="http://schemas.microsoft.com/office/drawing/2014/main" id="{19B4D864-B525-4F89-A8C9-EC396CD5428A}"/>
            </a:ext>
          </a:extLst>
        </xdr:cNvPr>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43922</xdr:rowOff>
    </xdr:from>
    <xdr:ext cx="469744" cy="259045"/>
    <xdr:sp macro="" textlink="">
      <xdr:nvSpPr>
        <xdr:cNvPr id="656" name="n_2mainValue【公民館】&#10;一人当たり面積">
          <a:extLst>
            <a:ext uri="{FF2B5EF4-FFF2-40B4-BE49-F238E27FC236}">
              <a16:creationId xmlns:a16="http://schemas.microsoft.com/office/drawing/2014/main" id="{692D6A7A-C938-4F39-B918-FE8AF55628DB}"/>
            </a:ext>
          </a:extLst>
        </xdr:cNvPr>
        <xdr:cNvSpPr txBox="1"/>
      </xdr:nvSpPr>
      <xdr:spPr>
        <a:xfrm>
          <a:off x="20199427" y="1701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51543</xdr:rowOff>
    </xdr:from>
    <xdr:ext cx="469744" cy="259045"/>
    <xdr:sp macro="" textlink="">
      <xdr:nvSpPr>
        <xdr:cNvPr id="657" name="n_3mainValue【公民館】&#10;一人当たり面積">
          <a:extLst>
            <a:ext uri="{FF2B5EF4-FFF2-40B4-BE49-F238E27FC236}">
              <a16:creationId xmlns:a16="http://schemas.microsoft.com/office/drawing/2014/main" id="{6F9A626F-12C1-4380-AEBB-C78DB3114E88}"/>
            </a:ext>
          </a:extLst>
        </xdr:cNvPr>
        <xdr:cNvSpPr txBox="1"/>
      </xdr:nvSpPr>
      <xdr:spPr>
        <a:xfrm>
          <a:off x="19310427" y="1702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66783</xdr:rowOff>
    </xdr:from>
    <xdr:ext cx="469744" cy="259045"/>
    <xdr:sp macro="" textlink="">
      <xdr:nvSpPr>
        <xdr:cNvPr id="658" name="n_4mainValue【公民館】&#10;一人当たり面積">
          <a:extLst>
            <a:ext uri="{FF2B5EF4-FFF2-40B4-BE49-F238E27FC236}">
              <a16:creationId xmlns:a16="http://schemas.microsoft.com/office/drawing/2014/main" id="{F9ECCDF8-BB27-4940-A507-854CE59F7315}"/>
            </a:ext>
          </a:extLst>
        </xdr:cNvPr>
        <xdr:cNvSpPr txBox="1"/>
      </xdr:nvSpPr>
      <xdr:spPr>
        <a:xfrm>
          <a:off x="18421427" y="170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11EBFE93-8010-41ED-92E1-D470556954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60637154-E240-44CE-9A59-013B2FD286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43D7DC13-C00C-4896-9B76-A24BAFD7C6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類似団体と比較して有形固定資産減価償却率が高くなっている施設は、学校施設、公民館であり、低くなっている施設は道路、橋りょうである。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の有形固定資産減価償却率が高くなっており、令和２・３年度は小学校老朽改修工事を実施、令和４年度に中学校の老朽化改修工事を実施予定であるなど、老朽化対策に取り組んでいます。幼稚園、公民館については今後の具体的な方針は未定であるが、長寿命化に向けた改修工事等をおこなっていく予定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が令和２年度に一人当たりの面積が減少しているのは、</a:t>
          </a:r>
          <a:r>
            <a:rPr kumimoji="1" lang="en-US" altLang="ja-JP" sz="1300">
              <a:latin typeface="ＭＳ Ｐゴシック" panose="020B0600070205080204" pitchFamily="50" charset="-128"/>
              <a:ea typeface="ＭＳ Ｐゴシック" panose="020B0600070205080204" pitchFamily="50" charset="-128"/>
            </a:rPr>
            <a:t>R29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まで延べ床面積の算定を誤って面積を多く計上していたことが判明したため、</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以降正しい延べ床面積に積算し直したためである。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令和３年度有形固定資産が増加しているのは、令和３年度の減価償却累計額の算定を誤って多く計上していたため、次年度正しい数値に修正をおこないます。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2FFAAF-77BF-4A29-B6F9-F09DE307BB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6CAB5D-B0AE-479E-8BC8-2CC35847FE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8C9B36-5AD8-43D2-8674-2E0B0E238C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698CC6-6F99-457E-8057-0E834B0108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97A5AB-A3CB-4994-9E4E-F7D4821937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E9F8B3-AC4F-4EBE-81A6-6A25CFECFB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FF674B-B71F-417C-900A-F639EA0E65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F9DF8D-1EE7-47B0-BD85-12EA841A75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46922A-FC54-4EC6-A67E-9A3563A5AC6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DB0D4D-F706-40B6-A6C4-9BA40CFD1F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5CFD1B-A1CC-4CED-9D30-6C9BEB406F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5628B2-66FC-4954-9480-F20DE3E5D6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ADA485-15D6-40AF-98F7-52FE93198A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A07673-1AA3-4797-898F-B37F80E59A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8845CA-5AF4-4588-A1D9-6BE81026F0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31FE22-4B43-4214-8422-DDDFE9F01E0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18C2D9-7802-47F9-8C04-54FD1DB9E0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DA50AA-45D0-4C08-9964-EDCB985011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52BB58-3307-4174-BD8C-3BA147C42D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94F677-FAF9-4D7C-964E-829ED23C53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168374-9453-41F6-BC36-C0CA942AAF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F300BF-302F-494A-A348-3738F41B75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F920C9-0BCA-4662-ADA3-A32EB370F7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A54662-2DFC-448E-9452-D94289EFA2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5FB71F-4667-4114-B4AE-757033F4323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1E4570-15DA-4010-81F9-CC4AEF8CCF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8EE011-EBF7-49BE-AFC4-A89E795593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71CF92-BA01-4949-98E9-62409CAF27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F23979-E582-47B7-8532-03CE555992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C8C1BF-D4A7-4CB3-91B7-7280561EAB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BE6720-80DA-4E22-A848-138F39E9864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17B9EF-DF97-4C9F-B2A8-450824294E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71C87A-70CF-48A7-B1A0-4188E7137A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9FF799-43E4-471E-AB82-3A1B30B5A6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42C041-6CF2-4A6C-98BC-82E65CF9CA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988F28-B8EE-4D0C-AD43-C3800B5E14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BA2B58-7999-458E-8152-EC84388DE5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A03B47-4B98-4553-8C1D-4F788DD2B1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DF6179-E2AD-4D4E-AC8F-DB650BFD5F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77E259-1688-4449-92ED-5C85E88BF1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42D1D6C-3B3D-4C4B-BC9D-2CF777685B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472652-AF77-4CF1-9439-70C3ABA259F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885715-7DEC-415A-9A67-F0748EBF33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2D4096-179B-4F45-8C62-1AAAABF23D6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5A96F4-7A2B-4615-A343-25908B2FAC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DA6F05B-C4E5-4983-93E5-C0D424F469B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C4AA30-DFBC-4458-8CCE-83BB9B85EC9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784CC80-7DDD-4F0F-834E-448ED21B5CE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64A044-B998-43F2-9710-52B9CE9DFB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7A97FA2-92AF-4B84-AA83-59317A09A9A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E75B681-434B-4A45-B0D3-94BAD78267F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2F70E16-E7FF-4B75-A08E-8AB085B5F5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53EB9D7-7F31-42FF-B23A-1C3C9390423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6B2B7C8-B906-4084-ADB8-307F3A55EE9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83B1689-5BB7-44BF-B5C5-51FE23B604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EBAA8FB-72EF-4889-8671-1C58111D7F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97691238-A4BA-4158-BDF6-F15A729D8637}"/>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3BC19F4-7142-4842-9F92-2D7B364158AC}"/>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BDD3DA2-8AB8-4B74-A002-0E8139AF3F38}"/>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9A4E5B55-31A8-443D-A0CE-C2A3FC97BA8A}"/>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B9F0EE4-4314-4C12-9100-375C21FBE326}"/>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011404F1-C5FE-42B5-B46A-2924F61DDEF6}"/>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AF86CCE8-77F0-454A-8481-79A92A2DFA4D}"/>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F15B1F4B-4B8A-44C0-9836-80F462D7FF34}"/>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E71EC8BE-007D-4202-B916-1339EDD8E533}"/>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B120CD20-D324-497A-AEB9-003ED056E7CD}"/>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CD1F133A-93C2-4BA8-8397-10A54DAF6349}"/>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07075F-30E0-4001-A67E-82E3B7DD85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2F4A75-4FCF-4DCE-A9C0-D708618330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DF7D67-F024-4BF3-8EE0-1A09379D7C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7DD5C3-B2E9-4A10-A057-E3614A1B5BB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01909E-042B-48A1-B48F-9BA58D726F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4" name="楕円 73">
          <a:extLst>
            <a:ext uri="{FF2B5EF4-FFF2-40B4-BE49-F238E27FC236}">
              <a16:creationId xmlns:a16="http://schemas.microsoft.com/office/drawing/2014/main" id="{D59DB338-3472-4A8A-A80F-C877979193B1}"/>
            </a:ext>
          </a:extLst>
        </xdr:cNvPr>
        <xdr:cNvSpPr/>
      </xdr:nvSpPr>
      <xdr:spPr>
        <a:xfrm>
          <a:off x="4584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5" name="【図書館】&#10;有形固定資産減価償却率該当値テキスト">
          <a:extLst>
            <a:ext uri="{FF2B5EF4-FFF2-40B4-BE49-F238E27FC236}">
              <a16:creationId xmlns:a16="http://schemas.microsoft.com/office/drawing/2014/main" id="{A01F4E4F-63E3-45D7-83F1-C2F337EF4C3C}"/>
            </a:ext>
          </a:extLst>
        </xdr:cNvPr>
        <xdr:cNvSpPr txBox="1"/>
      </xdr:nvSpPr>
      <xdr:spPr>
        <a:xfrm>
          <a:off x="4673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xdr:rowOff>
    </xdr:from>
    <xdr:to>
      <xdr:col>20</xdr:col>
      <xdr:colOff>38100</xdr:colOff>
      <xdr:row>41</xdr:row>
      <xdr:rowOff>102507</xdr:rowOff>
    </xdr:to>
    <xdr:sp macro="" textlink="">
      <xdr:nvSpPr>
        <xdr:cNvPr id="76" name="楕円 75">
          <a:extLst>
            <a:ext uri="{FF2B5EF4-FFF2-40B4-BE49-F238E27FC236}">
              <a16:creationId xmlns:a16="http://schemas.microsoft.com/office/drawing/2014/main" id="{680B1BEA-77BF-4F95-BE2C-763118C8C33A}"/>
            </a:ext>
          </a:extLst>
        </xdr:cNvPr>
        <xdr:cNvSpPr/>
      </xdr:nvSpPr>
      <xdr:spPr>
        <a:xfrm>
          <a:off x="3746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51707</xdr:rowOff>
    </xdr:from>
    <xdr:to>
      <xdr:col>24</xdr:col>
      <xdr:colOff>63500</xdr:colOff>
      <xdr:row>41</xdr:row>
      <xdr:rowOff>100693</xdr:rowOff>
    </xdr:to>
    <xdr:cxnSp macro="">
      <xdr:nvCxnSpPr>
        <xdr:cNvPr id="77" name="直線コネクタ 76">
          <a:extLst>
            <a:ext uri="{FF2B5EF4-FFF2-40B4-BE49-F238E27FC236}">
              <a16:creationId xmlns:a16="http://schemas.microsoft.com/office/drawing/2014/main" id="{F2E2B333-BD56-401C-8E5B-2A86E9F40056}"/>
            </a:ext>
          </a:extLst>
        </xdr:cNvPr>
        <xdr:cNvCxnSpPr/>
      </xdr:nvCxnSpPr>
      <xdr:spPr>
        <a:xfrm>
          <a:off x="3797300" y="7081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136434</xdr:rowOff>
    </xdr:from>
    <xdr:to>
      <xdr:col>15</xdr:col>
      <xdr:colOff>101600</xdr:colOff>
      <xdr:row>40</xdr:row>
      <xdr:rowOff>66584</xdr:rowOff>
    </xdr:to>
    <xdr:sp macro="" textlink="">
      <xdr:nvSpPr>
        <xdr:cNvPr id="78" name="楕円 77">
          <a:extLst>
            <a:ext uri="{FF2B5EF4-FFF2-40B4-BE49-F238E27FC236}">
              <a16:creationId xmlns:a16="http://schemas.microsoft.com/office/drawing/2014/main" id="{A145D01B-D1B4-42E9-B910-4B5AA4A5E7EE}"/>
            </a:ext>
          </a:extLst>
        </xdr:cNvPr>
        <xdr:cNvSpPr/>
      </xdr:nvSpPr>
      <xdr:spPr>
        <a:xfrm>
          <a:off x="2857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xdr:rowOff>
    </xdr:from>
    <xdr:to>
      <xdr:col>19</xdr:col>
      <xdr:colOff>177800</xdr:colOff>
      <xdr:row>41</xdr:row>
      <xdr:rowOff>51707</xdr:rowOff>
    </xdr:to>
    <xdr:cxnSp macro="">
      <xdr:nvCxnSpPr>
        <xdr:cNvPr id="79" name="直線コネクタ 78">
          <a:extLst>
            <a:ext uri="{FF2B5EF4-FFF2-40B4-BE49-F238E27FC236}">
              <a16:creationId xmlns:a16="http://schemas.microsoft.com/office/drawing/2014/main" id="{64D19075-981E-4EBF-837F-6F461B0D5449}"/>
            </a:ext>
          </a:extLst>
        </xdr:cNvPr>
        <xdr:cNvCxnSpPr/>
      </xdr:nvCxnSpPr>
      <xdr:spPr>
        <a:xfrm>
          <a:off x="2908300" y="6873784"/>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136434</xdr:rowOff>
    </xdr:from>
    <xdr:to>
      <xdr:col>10</xdr:col>
      <xdr:colOff>165100</xdr:colOff>
      <xdr:row>40</xdr:row>
      <xdr:rowOff>66584</xdr:rowOff>
    </xdr:to>
    <xdr:sp macro="" textlink="">
      <xdr:nvSpPr>
        <xdr:cNvPr id="80" name="楕円 79">
          <a:extLst>
            <a:ext uri="{FF2B5EF4-FFF2-40B4-BE49-F238E27FC236}">
              <a16:creationId xmlns:a16="http://schemas.microsoft.com/office/drawing/2014/main" id="{D309F7A1-88FB-438D-A7CE-78C23737F3C2}"/>
            </a:ext>
          </a:extLst>
        </xdr:cNvPr>
        <xdr:cNvSpPr/>
      </xdr:nvSpPr>
      <xdr:spPr>
        <a:xfrm>
          <a:off x="1968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xdr:rowOff>
    </xdr:from>
    <xdr:to>
      <xdr:col>15</xdr:col>
      <xdr:colOff>50800</xdr:colOff>
      <xdr:row>40</xdr:row>
      <xdr:rowOff>15784</xdr:rowOff>
    </xdr:to>
    <xdr:cxnSp macro="">
      <xdr:nvCxnSpPr>
        <xdr:cNvPr id="81" name="直線コネクタ 80">
          <a:extLst>
            <a:ext uri="{FF2B5EF4-FFF2-40B4-BE49-F238E27FC236}">
              <a16:creationId xmlns:a16="http://schemas.microsoft.com/office/drawing/2014/main" id="{793E4CE4-3A44-4089-BC37-4423ABB69F8C}"/>
            </a:ext>
          </a:extLst>
        </xdr:cNvPr>
        <xdr:cNvCxnSpPr/>
      </xdr:nvCxnSpPr>
      <xdr:spPr>
        <a:xfrm>
          <a:off x="2019300" y="6873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136434</xdr:rowOff>
    </xdr:from>
    <xdr:to>
      <xdr:col>6</xdr:col>
      <xdr:colOff>38100</xdr:colOff>
      <xdr:row>40</xdr:row>
      <xdr:rowOff>66584</xdr:rowOff>
    </xdr:to>
    <xdr:sp macro="" textlink="">
      <xdr:nvSpPr>
        <xdr:cNvPr id="82" name="楕円 81">
          <a:extLst>
            <a:ext uri="{FF2B5EF4-FFF2-40B4-BE49-F238E27FC236}">
              <a16:creationId xmlns:a16="http://schemas.microsoft.com/office/drawing/2014/main" id="{E34DD917-505B-4D84-AC4A-639E93F373B4}"/>
            </a:ext>
          </a:extLst>
        </xdr:cNvPr>
        <xdr:cNvSpPr/>
      </xdr:nvSpPr>
      <xdr:spPr>
        <a:xfrm>
          <a:off x="1079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15784</xdr:rowOff>
    </xdr:from>
    <xdr:to>
      <xdr:col>10</xdr:col>
      <xdr:colOff>114300</xdr:colOff>
      <xdr:row>40</xdr:row>
      <xdr:rowOff>15784</xdr:rowOff>
    </xdr:to>
    <xdr:cxnSp macro="">
      <xdr:nvCxnSpPr>
        <xdr:cNvPr id="83" name="直線コネクタ 82">
          <a:extLst>
            <a:ext uri="{FF2B5EF4-FFF2-40B4-BE49-F238E27FC236}">
              <a16:creationId xmlns:a16="http://schemas.microsoft.com/office/drawing/2014/main" id="{6777D24A-869A-42A7-8D61-B0B4CC1FE862}"/>
            </a:ext>
          </a:extLst>
        </xdr:cNvPr>
        <xdr:cNvCxnSpPr/>
      </xdr:nvCxnSpPr>
      <xdr:spPr>
        <a:xfrm>
          <a:off x="1130300" y="6873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25D56E67-6C71-4B70-940C-5F77D7F89092}"/>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F318AD35-0514-48EB-9959-750905183DC6}"/>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34207632-AC4A-48F8-B4FC-75F147641DBD}"/>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34A43ED0-9AD3-475F-9C48-377B9F890009}"/>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93634</xdr:rowOff>
    </xdr:from>
    <xdr:ext cx="405111" cy="259045"/>
    <xdr:sp macro="" textlink="">
      <xdr:nvSpPr>
        <xdr:cNvPr id="88" name="n_1mainValue【図書館】&#10;有形固定資産減価償却率">
          <a:extLst>
            <a:ext uri="{FF2B5EF4-FFF2-40B4-BE49-F238E27FC236}">
              <a16:creationId xmlns:a16="http://schemas.microsoft.com/office/drawing/2014/main" id="{95DF1DA1-55CC-4881-9194-F3D76485A7E0}"/>
            </a:ext>
          </a:extLst>
        </xdr:cNvPr>
        <xdr:cNvSpPr txBox="1"/>
      </xdr:nvSpPr>
      <xdr:spPr>
        <a:xfrm>
          <a:off x="3582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8B56204F-9A94-48F2-81BF-0ADACEF1271E}"/>
            </a:ext>
          </a:extLst>
        </xdr:cNvPr>
        <xdr:cNvSpPr txBox="1"/>
      </xdr:nvSpPr>
      <xdr:spPr>
        <a:xfrm>
          <a:off x="2705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1DB0CF4-92B2-4893-BC94-FF40944C9ED0}"/>
            </a:ext>
          </a:extLst>
        </xdr:cNvPr>
        <xdr:cNvSpPr txBox="1"/>
      </xdr:nvSpPr>
      <xdr:spPr>
        <a:xfrm>
          <a:off x="1816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57711</xdr:rowOff>
    </xdr:from>
    <xdr:ext cx="405111" cy="259045"/>
    <xdr:sp macro="" textlink="">
      <xdr:nvSpPr>
        <xdr:cNvPr id="91" name="n_4mainValue【図書館】&#10;有形固定資産減価償却率">
          <a:extLst>
            <a:ext uri="{FF2B5EF4-FFF2-40B4-BE49-F238E27FC236}">
              <a16:creationId xmlns:a16="http://schemas.microsoft.com/office/drawing/2014/main" id="{76C5F1F4-82CC-47EB-9566-51ACA2192CB3}"/>
            </a:ext>
          </a:extLst>
        </xdr:cNvPr>
        <xdr:cNvSpPr txBox="1"/>
      </xdr:nvSpPr>
      <xdr:spPr>
        <a:xfrm>
          <a:off x="927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965A9D1-08AB-4D4F-862F-6432D4D0F7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47475A1-25B8-4A6D-B419-B3470A0863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73EF876-DFA0-45C4-AA83-7D7AC534EE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334B1F-03CD-47D8-9F14-D7409361E3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F8E9069-0270-4D33-8AE4-4BAF9D64C8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608FC51-2976-400A-9534-05DCB7CF42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3EF7008-A0F5-413E-A20B-00D8879AF5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148633D-7B09-499B-82EF-273FF580F3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28F102D-3675-4658-9357-0300ADC85A6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3542B56-EB1A-4791-A482-4158F6EB29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7BCD248-D60F-438F-B21E-42BE061CBE1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4CBFCFD5-74F2-4E14-A946-44825FF3B14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4D49F50-9176-4690-8C67-C14ACCA238D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54B00A1-13A7-496D-A21F-6A1B8721279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D95DA6CF-BCA7-4866-BA5B-3C98B09BD8C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E5EFE9DD-5655-4284-9A40-A7F233222AC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B2F1515-6C3E-4399-A3F3-A5D7C685EDD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9DE7CBA-9C33-4783-80D8-C2E1A160030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1C63F34-664A-466C-B9D6-9E3361351B4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9397C4DC-45D7-4F0E-A0E6-E2DCABE14CC2}"/>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93DB839-960F-4A18-82E4-91998320299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BBFA07D-4B62-4F19-85E5-75E8839B45D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CDD78C0C-1467-4BED-B37E-4287B7B364E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84DD0081-4D36-44B4-BDF1-C9E3B18BBED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2D4AAF06-76EC-4141-B78B-253D5BCFBF6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A874CEDB-605C-4034-A756-82D13D0E59A3}"/>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11E6F09C-B62D-4500-B824-B13E30446A54}"/>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819101ED-6FA9-4179-B6E1-042C74A53F96}"/>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B4F0E475-7D51-421A-B613-9886C164AE3F}"/>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780CF3E0-441C-45E4-B969-9C2762E0426B}"/>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8E6A90F0-B007-45CE-A728-412D0A10D43A}"/>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15A00713-9BB6-44F5-A687-094950BE4913}"/>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48353DD6-6456-4000-9881-FB9C35CBA480}"/>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42C5BB5B-A180-458F-9E5A-284AD81DC64E}"/>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B60F9DC6-0413-4E33-83CC-831C77114485}"/>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63428A16-84BC-4B87-813F-E0633386A25D}"/>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9110D9-995F-4CE4-8011-7EDB9A22CF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BFC63D4-9DFA-46D0-8ABC-80CE1FBBE1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2223475-66A0-440A-922C-F521FBE396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AE88171-2D8E-4385-97EC-A5E65D2C0B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912347C-8B39-4748-B87B-43F0D35BF3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108676</xdr:rowOff>
    </xdr:from>
    <xdr:to>
      <xdr:col>55</xdr:col>
      <xdr:colOff>50800</xdr:colOff>
      <xdr:row>42</xdr:row>
      <xdr:rowOff>38826</xdr:rowOff>
    </xdr:to>
    <xdr:sp macro="" textlink="">
      <xdr:nvSpPr>
        <xdr:cNvPr id="133" name="楕円 132">
          <a:extLst>
            <a:ext uri="{FF2B5EF4-FFF2-40B4-BE49-F238E27FC236}">
              <a16:creationId xmlns:a16="http://schemas.microsoft.com/office/drawing/2014/main" id="{E0C17CF0-987E-45B0-BE16-F564E368F5F8}"/>
            </a:ext>
          </a:extLst>
        </xdr:cNvPr>
        <xdr:cNvSpPr/>
      </xdr:nvSpPr>
      <xdr:spPr>
        <a:xfrm>
          <a:off x="10426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23603</xdr:rowOff>
    </xdr:from>
    <xdr:ext cx="469744" cy="259045"/>
    <xdr:sp macro="" textlink="">
      <xdr:nvSpPr>
        <xdr:cNvPr id="134" name="【図書館】&#10;一人当たり面積該当値テキスト">
          <a:extLst>
            <a:ext uri="{FF2B5EF4-FFF2-40B4-BE49-F238E27FC236}">
              <a16:creationId xmlns:a16="http://schemas.microsoft.com/office/drawing/2014/main" id="{3A5E93A1-6D7A-4D9D-82A5-E392416BDB8A}"/>
            </a:ext>
          </a:extLst>
        </xdr:cNvPr>
        <xdr:cNvSpPr txBox="1"/>
      </xdr:nvSpPr>
      <xdr:spPr>
        <a:xfrm>
          <a:off x="10515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111941</xdr:rowOff>
    </xdr:from>
    <xdr:to>
      <xdr:col>50</xdr:col>
      <xdr:colOff>165100</xdr:colOff>
      <xdr:row>42</xdr:row>
      <xdr:rowOff>42091</xdr:rowOff>
    </xdr:to>
    <xdr:sp macro="" textlink="">
      <xdr:nvSpPr>
        <xdr:cNvPr id="135" name="楕円 134">
          <a:extLst>
            <a:ext uri="{FF2B5EF4-FFF2-40B4-BE49-F238E27FC236}">
              <a16:creationId xmlns:a16="http://schemas.microsoft.com/office/drawing/2014/main" id="{FD803DA8-9155-448B-9A03-8C604D9958ED}"/>
            </a:ext>
          </a:extLst>
        </xdr:cNvPr>
        <xdr:cNvSpPr/>
      </xdr:nvSpPr>
      <xdr:spPr>
        <a:xfrm>
          <a:off x="9588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159476</xdr:rowOff>
    </xdr:from>
    <xdr:to>
      <xdr:col>55</xdr:col>
      <xdr:colOff>0</xdr:colOff>
      <xdr:row>41</xdr:row>
      <xdr:rowOff>162741</xdr:rowOff>
    </xdr:to>
    <xdr:cxnSp macro="">
      <xdr:nvCxnSpPr>
        <xdr:cNvPr id="136" name="直線コネクタ 135">
          <a:extLst>
            <a:ext uri="{FF2B5EF4-FFF2-40B4-BE49-F238E27FC236}">
              <a16:creationId xmlns:a16="http://schemas.microsoft.com/office/drawing/2014/main" id="{55C8B1B7-4BE0-47CE-BAD0-68DCED8BC257}"/>
            </a:ext>
          </a:extLst>
        </xdr:cNvPr>
        <xdr:cNvCxnSpPr/>
      </xdr:nvCxnSpPr>
      <xdr:spPr>
        <a:xfrm flipV="1">
          <a:off x="9639300" y="71889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84183</xdr:rowOff>
    </xdr:from>
    <xdr:to>
      <xdr:col>46</xdr:col>
      <xdr:colOff>38100</xdr:colOff>
      <xdr:row>41</xdr:row>
      <xdr:rowOff>14333</xdr:rowOff>
    </xdr:to>
    <xdr:sp macro="" textlink="">
      <xdr:nvSpPr>
        <xdr:cNvPr id="137" name="楕円 136">
          <a:extLst>
            <a:ext uri="{FF2B5EF4-FFF2-40B4-BE49-F238E27FC236}">
              <a16:creationId xmlns:a16="http://schemas.microsoft.com/office/drawing/2014/main" id="{EF015156-5464-49C7-8C8E-135CA9010873}"/>
            </a:ext>
          </a:extLst>
        </xdr:cNvPr>
        <xdr:cNvSpPr/>
      </xdr:nvSpPr>
      <xdr:spPr>
        <a:xfrm>
          <a:off x="8699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134983</xdr:rowOff>
    </xdr:from>
    <xdr:to>
      <xdr:col>50</xdr:col>
      <xdr:colOff>114300</xdr:colOff>
      <xdr:row>41</xdr:row>
      <xdr:rowOff>162741</xdr:rowOff>
    </xdr:to>
    <xdr:cxnSp macro="">
      <xdr:nvCxnSpPr>
        <xdr:cNvPr id="138" name="直線コネクタ 137">
          <a:extLst>
            <a:ext uri="{FF2B5EF4-FFF2-40B4-BE49-F238E27FC236}">
              <a16:creationId xmlns:a16="http://schemas.microsoft.com/office/drawing/2014/main" id="{8E7996B9-7E59-445E-88E1-C50C67339720}"/>
            </a:ext>
          </a:extLst>
        </xdr:cNvPr>
        <xdr:cNvCxnSpPr/>
      </xdr:nvCxnSpPr>
      <xdr:spPr>
        <a:xfrm>
          <a:off x="8750300" y="6992983"/>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84183</xdr:rowOff>
    </xdr:from>
    <xdr:to>
      <xdr:col>41</xdr:col>
      <xdr:colOff>101600</xdr:colOff>
      <xdr:row>41</xdr:row>
      <xdr:rowOff>14333</xdr:rowOff>
    </xdr:to>
    <xdr:sp macro="" textlink="">
      <xdr:nvSpPr>
        <xdr:cNvPr id="139" name="楕円 138">
          <a:extLst>
            <a:ext uri="{FF2B5EF4-FFF2-40B4-BE49-F238E27FC236}">
              <a16:creationId xmlns:a16="http://schemas.microsoft.com/office/drawing/2014/main" id="{E24E11FB-8645-4070-B87D-71177B0D78AE}"/>
            </a:ext>
          </a:extLst>
        </xdr:cNvPr>
        <xdr:cNvSpPr/>
      </xdr:nvSpPr>
      <xdr:spPr>
        <a:xfrm>
          <a:off x="7810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134983</xdr:rowOff>
    </xdr:from>
    <xdr:to>
      <xdr:col>45</xdr:col>
      <xdr:colOff>177800</xdr:colOff>
      <xdr:row>40</xdr:row>
      <xdr:rowOff>134983</xdr:rowOff>
    </xdr:to>
    <xdr:cxnSp macro="">
      <xdr:nvCxnSpPr>
        <xdr:cNvPr id="140" name="直線コネクタ 139">
          <a:extLst>
            <a:ext uri="{FF2B5EF4-FFF2-40B4-BE49-F238E27FC236}">
              <a16:creationId xmlns:a16="http://schemas.microsoft.com/office/drawing/2014/main" id="{D96763EE-8279-411D-BD2E-587220091147}"/>
            </a:ext>
          </a:extLst>
        </xdr:cNvPr>
        <xdr:cNvCxnSpPr/>
      </xdr:nvCxnSpPr>
      <xdr:spPr>
        <a:xfrm>
          <a:off x="7861300" y="69929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87449</xdr:rowOff>
    </xdr:from>
    <xdr:to>
      <xdr:col>36</xdr:col>
      <xdr:colOff>165100</xdr:colOff>
      <xdr:row>41</xdr:row>
      <xdr:rowOff>17599</xdr:rowOff>
    </xdr:to>
    <xdr:sp macro="" textlink="">
      <xdr:nvSpPr>
        <xdr:cNvPr id="141" name="楕円 140">
          <a:extLst>
            <a:ext uri="{FF2B5EF4-FFF2-40B4-BE49-F238E27FC236}">
              <a16:creationId xmlns:a16="http://schemas.microsoft.com/office/drawing/2014/main" id="{A6872933-9724-4EB0-AF25-DA886FDE939E}"/>
            </a:ext>
          </a:extLst>
        </xdr:cNvPr>
        <xdr:cNvSpPr/>
      </xdr:nvSpPr>
      <xdr:spPr>
        <a:xfrm>
          <a:off x="6921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134983</xdr:rowOff>
    </xdr:from>
    <xdr:to>
      <xdr:col>41</xdr:col>
      <xdr:colOff>50800</xdr:colOff>
      <xdr:row>40</xdr:row>
      <xdr:rowOff>138249</xdr:rowOff>
    </xdr:to>
    <xdr:cxnSp macro="">
      <xdr:nvCxnSpPr>
        <xdr:cNvPr id="142" name="直線コネクタ 141">
          <a:extLst>
            <a:ext uri="{FF2B5EF4-FFF2-40B4-BE49-F238E27FC236}">
              <a16:creationId xmlns:a16="http://schemas.microsoft.com/office/drawing/2014/main" id="{2A3CA54D-F8A3-483F-9F0C-EED3192A96A3}"/>
            </a:ext>
          </a:extLst>
        </xdr:cNvPr>
        <xdr:cNvCxnSpPr/>
      </xdr:nvCxnSpPr>
      <xdr:spPr>
        <a:xfrm flipV="1">
          <a:off x="6972300" y="69929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426C4445-79A5-4175-ACBB-59F3051DFA59}"/>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C0356DD6-5576-4B2B-83C4-548F07AD7ECA}"/>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1A05B002-3367-4199-9ED1-896A183908D7}"/>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491C8A03-4CEA-4CAA-A8B1-53EA5FAF46A5}"/>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33218</xdr:rowOff>
    </xdr:from>
    <xdr:ext cx="469744" cy="259045"/>
    <xdr:sp macro="" textlink="">
      <xdr:nvSpPr>
        <xdr:cNvPr id="147" name="n_1mainValue【図書館】&#10;一人当たり面積">
          <a:extLst>
            <a:ext uri="{FF2B5EF4-FFF2-40B4-BE49-F238E27FC236}">
              <a16:creationId xmlns:a16="http://schemas.microsoft.com/office/drawing/2014/main" id="{233C2AE5-0A69-4187-B097-37A570A697BB}"/>
            </a:ext>
          </a:extLst>
        </xdr:cNvPr>
        <xdr:cNvSpPr txBox="1"/>
      </xdr:nvSpPr>
      <xdr:spPr>
        <a:xfrm>
          <a:off x="93917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5460</xdr:rowOff>
    </xdr:from>
    <xdr:ext cx="469744" cy="259045"/>
    <xdr:sp macro="" textlink="">
      <xdr:nvSpPr>
        <xdr:cNvPr id="148" name="n_2mainValue【図書館】&#10;一人当たり面積">
          <a:extLst>
            <a:ext uri="{FF2B5EF4-FFF2-40B4-BE49-F238E27FC236}">
              <a16:creationId xmlns:a16="http://schemas.microsoft.com/office/drawing/2014/main" id="{741000E5-27A0-4A2E-8365-10BADC92730E}"/>
            </a:ext>
          </a:extLst>
        </xdr:cNvPr>
        <xdr:cNvSpPr txBox="1"/>
      </xdr:nvSpPr>
      <xdr:spPr>
        <a:xfrm>
          <a:off x="8515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49" name="n_3mainValue【図書館】&#10;一人当たり面積">
          <a:extLst>
            <a:ext uri="{FF2B5EF4-FFF2-40B4-BE49-F238E27FC236}">
              <a16:creationId xmlns:a16="http://schemas.microsoft.com/office/drawing/2014/main" id="{B64B6759-9E84-463E-95F0-0087DCDCF6C1}"/>
            </a:ext>
          </a:extLst>
        </xdr:cNvPr>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8726</xdr:rowOff>
    </xdr:from>
    <xdr:ext cx="469744" cy="259045"/>
    <xdr:sp macro="" textlink="">
      <xdr:nvSpPr>
        <xdr:cNvPr id="150" name="n_4mainValue【図書館】&#10;一人当たり面積">
          <a:extLst>
            <a:ext uri="{FF2B5EF4-FFF2-40B4-BE49-F238E27FC236}">
              <a16:creationId xmlns:a16="http://schemas.microsoft.com/office/drawing/2014/main" id="{F5E6097E-2CAB-43BB-8473-BF70E465F7FD}"/>
            </a:ext>
          </a:extLst>
        </xdr:cNvPr>
        <xdr:cNvSpPr txBox="1"/>
      </xdr:nvSpPr>
      <xdr:spPr>
        <a:xfrm>
          <a:off x="6737427" y="703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1BA0EC6-64C2-4A04-A74D-54609F9E0F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17BFD5A9-DC8B-4C4D-A2CD-C474D76DD5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1223AFE1-11E8-4F5B-9FDE-4D7BD6159A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B1CEB09-EAA6-4048-ADC6-04ABA05813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83682DF-E43F-4F1D-9C2E-BAED864F7C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1E382D93-21DB-4A20-82B1-ABE34343A5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E497F8DA-57D8-49CD-8EF6-4E0BE3236D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F11F9E74-49F1-4DBD-89A3-88036DB4BC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A8C0A63-7D79-4DB9-9BA9-554DEB7C10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D07FD911-8D4B-4CEF-831B-4560F47E43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DED1A11-99A8-44EA-BE8F-9C46A47E46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9A0CC8D5-1BF1-440B-B725-951034079B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45AC7971-DAAE-4141-8E7D-A757957262D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83667204-783A-441D-8F97-47AE43974D4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5CC75BA0-813F-4E20-9343-DEECA976097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421B727E-341C-456B-8633-DB377B1CB2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4CD1C4D-AF14-4CBB-9528-59DC1DAFC2B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2969FEC-63C4-4E50-AB44-AFB3D8F3B08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2CE9E4A-27C9-4DB4-A34B-B37D15E997C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D6CDEB6C-5D03-4F84-ACFE-978336EB4B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5A4B45DC-1216-438C-AF15-135C70793A6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3FB7EC3-C2EA-421C-BAE2-52C878689BB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20C9ED38-1AAF-490F-B88A-D48DC7B7376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6C68D1EA-FA14-4F32-AB27-3FB93CB8D8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D63F6E0E-045D-41CF-92BD-4052B6ED915F}"/>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C9DE1FF7-145C-43E2-9D00-878E0DDE78B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C1C6002F-0B93-4504-AD4B-6852955103C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60E1EF1-3E16-43EA-B31B-ACCD5C63F6C2}"/>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E2D119DE-5692-4BD8-A73D-0A1378C069C1}"/>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E682345C-53D2-4756-86BF-CF9E646143D6}"/>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3378DECA-8C7B-4408-A51C-C4EB5CB749FF}"/>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7F9876A9-D3C8-4CB1-B96E-661A2A404F9F}"/>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FA486C72-A6BF-4BA0-A9B6-9BD576972754}"/>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FBF18C40-44D1-45F6-9879-1C123D0F0056}"/>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A24AC801-389A-4A07-BAF3-C07F58A86AF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6B2AE23-5703-4AAE-9105-FBCFF39AB9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AD0F0F2-6627-44AE-A247-BF862FD463E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771D7A3-55C8-44AA-B431-0D20CFC999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0F48EEC-98F2-4EAC-83D1-5FFFB91297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73E17A7-6945-4470-AB79-8E78F5584A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91" name="楕円 190">
          <a:extLst>
            <a:ext uri="{FF2B5EF4-FFF2-40B4-BE49-F238E27FC236}">
              <a16:creationId xmlns:a16="http://schemas.microsoft.com/office/drawing/2014/main" id="{D8BB2EB0-6918-4FD8-AE93-C850C531D4FD}"/>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2" name="【体育館・プール】&#10;有形固定資産減価償却率該当値テキスト">
          <a:extLst>
            <a:ext uri="{FF2B5EF4-FFF2-40B4-BE49-F238E27FC236}">
              <a16:creationId xmlns:a16="http://schemas.microsoft.com/office/drawing/2014/main" id="{35B5E034-32EF-4D44-A867-59FBE4029DCF}"/>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3" name="楕円 192">
          <a:extLst>
            <a:ext uri="{FF2B5EF4-FFF2-40B4-BE49-F238E27FC236}">
              <a16:creationId xmlns:a16="http://schemas.microsoft.com/office/drawing/2014/main" id="{7C7491BE-74B9-43BD-9618-4DDC1FD2F48F}"/>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4" name="直線コネクタ 193">
          <a:extLst>
            <a:ext uri="{FF2B5EF4-FFF2-40B4-BE49-F238E27FC236}">
              <a16:creationId xmlns:a16="http://schemas.microsoft.com/office/drawing/2014/main" id="{B82C5D0E-7054-4127-A017-C83208F49DA6}"/>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5" name="楕円 194">
          <a:extLst>
            <a:ext uri="{FF2B5EF4-FFF2-40B4-BE49-F238E27FC236}">
              <a16:creationId xmlns:a16="http://schemas.microsoft.com/office/drawing/2014/main" id="{EF921D69-DEFA-4668-977A-2678992B7D72}"/>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6" name="直線コネクタ 195">
          <a:extLst>
            <a:ext uri="{FF2B5EF4-FFF2-40B4-BE49-F238E27FC236}">
              <a16:creationId xmlns:a16="http://schemas.microsoft.com/office/drawing/2014/main" id="{908C01F2-D10C-45FE-9960-A146418DA1DE}"/>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7" name="楕円 196">
          <a:extLst>
            <a:ext uri="{FF2B5EF4-FFF2-40B4-BE49-F238E27FC236}">
              <a16:creationId xmlns:a16="http://schemas.microsoft.com/office/drawing/2014/main" id="{B386B6F5-15F5-4441-92BD-AF5029501A5C}"/>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8" name="直線コネクタ 197">
          <a:extLst>
            <a:ext uri="{FF2B5EF4-FFF2-40B4-BE49-F238E27FC236}">
              <a16:creationId xmlns:a16="http://schemas.microsoft.com/office/drawing/2014/main" id="{6C8FFF63-D29E-47EA-9B35-E2F956AE6D94}"/>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9" name="楕円 198">
          <a:extLst>
            <a:ext uri="{FF2B5EF4-FFF2-40B4-BE49-F238E27FC236}">
              <a16:creationId xmlns:a16="http://schemas.microsoft.com/office/drawing/2014/main" id="{6EEDE170-B277-4F0F-8BDF-FD8D4D08E999}"/>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200" name="直線コネクタ 199">
          <a:extLst>
            <a:ext uri="{FF2B5EF4-FFF2-40B4-BE49-F238E27FC236}">
              <a16:creationId xmlns:a16="http://schemas.microsoft.com/office/drawing/2014/main" id="{3E500C8F-8FBF-4FE6-9614-8C8E11791A70}"/>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B43B254D-65EA-457C-A13A-7ABD2398046C}"/>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24C74299-ED1E-4CC7-B785-60DA5849B6F6}"/>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8760D000-F7BB-4577-B226-E3847C9E3EAD}"/>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2E823B78-83CC-4F88-A2E4-AEC7CED41F0C}"/>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5" name="n_1mainValue【体育館・プール】&#10;有形固定資産減価償却率">
          <a:extLst>
            <a:ext uri="{FF2B5EF4-FFF2-40B4-BE49-F238E27FC236}">
              <a16:creationId xmlns:a16="http://schemas.microsoft.com/office/drawing/2014/main" id="{F32D618B-2C32-497C-BA0A-65472C23AC76}"/>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6" name="n_2mainValue【体育館・プール】&#10;有形固定資産減価償却率">
          <a:extLst>
            <a:ext uri="{FF2B5EF4-FFF2-40B4-BE49-F238E27FC236}">
              <a16:creationId xmlns:a16="http://schemas.microsoft.com/office/drawing/2014/main" id="{DB89DC37-2DF1-4772-934D-659237705171}"/>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7" name="n_3mainValue【体育館・プール】&#10;有形固定資産減価償却率">
          <a:extLst>
            <a:ext uri="{FF2B5EF4-FFF2-40B4-BE49-F238E27FC236}">
              <a16:creationId xmlns:a16="http://schemas.microsoft.com/office/drawing/2014/main" id="{ECEB9A21-DAE5-45F1-885F-1E620F13E047}"/>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8" name="n_4mainValue【体育館・プール】&#10;有形固定資産減価償却率">
          <a:extLst>
            <a:ext uri="{FF2B5EF4-FFF2-40B4-BE49-F238E27FC236}">
              <a16:creationId xmlns:a16="http://schemas.microsoft.com/office/drawing/2014/main" id="{48D09E7C-6AEE-4E6D-ACF7-69674A81BEF6}"/>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79FF65E7-9F88-4AC3-BC06-F100A76245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0B2A991-3696-473A-B67B-33564B46EC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153DD84-FDE2-4FC5-BD9B-155D5EB982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9FBC8671-808F-42A3-97FD-CECA35A100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0ED688F-6143-4B8D-885F-AADC3BD4ED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2C8D939-B557-406E-94FC-36C49716F7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7A62F10-C56B-4952-AE2F-547AE961F2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7CA99ED-7C56-4361-B61B-373953EAB5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363A1C2-5A23-4C6E-9F45-BA6CF5D46C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1839BCA-B34A-44F0-9A51-82C54CA65D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B805C753-3EA2-4698-B1BE-13A8E70E078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86216CD8-DFD5-441E-BBA0-0A9DA3AF728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67446395-4A99-401B-9D2A-7ED2D5C822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E6AE75ED-0300-4271-96EC-5E9199D9725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AF7B19F5-90C0-4878-920E-73E0C8A1BA5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DE94A14A-C07F-4679-A0AB-F5E8B3E4679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DE1C2DC0-451B-4CB7-A079-6560D44FA7E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CA1F36D7-798F-4820-830A-A03750EEBF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B8FCF291-E16F-40C6-8798-64FCA8544C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7F76E89-1674-43E6-90D6-60C73A7537F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5451ECE-18D4-43E3-8932-3E6DAF4497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39171FFA-958A-4645-A8B4-E326FFC89C5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619C7F4B-AB38-4A57-A9E5-D8DFD2B889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4094C51C-D602-40A6-BE85-4435542686E5}"/>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2D03195D-0CCD-4B58-8C8C-9E7397087F0C}"/>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20B4C5C6-D75E-4586-A190-BFCCADF52345}"/>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5F54AA04-0614-4333-B851-37DC0F0DB78E}"/>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DD6F132F-25A3-4EF3-ACC7-E0EB9F6FFBE8}"/>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a:extLst>
            <a:ext uri="{FF2B5EF4-FFF2-40B4-BE49-F238E27FC236}">
              <a16:creationId xmlns:a16="http://schemas.microsoft.com/office/drawing/2014/main" id="{CDB14D57-15D2-43D4-BECC-DF7236A98957}"/>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24D4F4AE-C893-42E4-AFB3-315A9E13C958}"/>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2E2751A6-09CC-42DC-9128-9312E9E63C82}"/>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8BFF2A1A-281D-4540-8086-0BC726C2E2DE}"/>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88DEAC1D-90D6-4701-8228-5B833DFD1BD5}"/>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B4D6F384-15C2-4493-A143-D5A90CC46F13}"/>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B3CCDDC-7FA4-471F-8CB7-612FB6A9CB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AF9E875-573A-45D7-8DCA-01CCC0374E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54A9B36-19F5-4E99-8B17-1CE86C6D2D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9093F8E-8C41-431D-8479-7492EF5810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E9BD71C-8363-4BAD-8E59-0DD7E6821F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89789</xdr:rowOff>
    </xdr:from>
    <xdr:to>
      <xdr:col>55</xdr:col>
      <xdr:colOff>50800</xdr:colOff>
      <xdr:row>64</xdr:row>
      <xdr:rowOff>19939</xdr:rowOff>
    </xdr:to>
    <xdr:sp macro="" textlink="">
      <xdr:nvSpPr>
        <xdr:cNvPr id="248" name="楕円 247">
          <a:extLst>
            <a:ext uri="{FF2B5EF4-FFF2-40B4-BE49-F238E27FC236}">
              <a16:creationId xmlns:a16="http://schemas.microsoft.com/office/drawing/2014/main" id="{500D8528-524E-4CE6-B87C-1D6115FD9E2B}"/>
            </a:ext>
          </a:extLst>
        </xdr:cNvPr>
        <xdr:cNvSpPr/>
      </xdr:nvSpPr>
      <xdr:spPr>
        <a:xfrm>
          <a:off x="10426700" y="108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4716</xdr:rowOff>
    </xdr:from>
    <xdr:ext cx="469744" cy="259045"/>
    <xdr:sp macro="" textlink="">
      <xdr:nvSpPr>
        <xdr:cNvPr id="249" name="【体育館・プール】&#10;一人当たり面積該当値テキスト">
          <a:extLst>
            <a:ext uri="{FF2B5EF4-FFF2-40B4-BE49-F238E27FC236}">
              <a16:creationId xmlns:a16="http://schemas.microsoft.com/office/drawing/2014/main" id="{DE5DB4F0-2DF6-48E8-B9A3-85D9A92D9090}"/>
            </a:ext>
          </a:extLst>
        </xdr:cNvPr>
        <xdr:cNvSpPr txBox="1"/>
      </xdr:nvSpPr>
      <xdr:spPr>
        <a:xfrm>
          <a:off x="10515600" y="1080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91694</xdr:rowOff>
    </xdr:from>
    <xdr:to>
      <xdr:col>50</xdr:col>
      <xdr:colOff>165100</xdr:colOff>
      <xdr:row>64</xdr:row>
      <xdr:rowOff>21844</xdr:rowOff>
    </xdr:to>
    <xdr:sp macro="" textlink="">
      <xdr:nvSpPr>
        <xdr:cNvPr id="250" name="楕円 249">
          <a:extLst>
            <a:ext uri="{FF2B5EF4-FFF2-40B4-BE49-F238E27FC236}">
              <a16:creationId xmlns:a16="http://schemas.microsoft.com/office/drawing/2014/main" id="{8F2DAD5D-2CE0-44D3-A88C-761A2B5B9784}"/>
            </a:ext>
          </a:extLst>
        </xdr:cNvPr>
        <xdr:cNvSpPr/>
      </xdr:nvSpPr>
      <xdr:spPr>
        <a:xfrm>
          <a:off x="9588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140589</xdr:rowOff>
    </xdr:from>
    <xdr:to>
      <xdr:col>55</xdr:col>
      <xdr:colOff>0</xdr:colOff>
      <xdr:row>63</xdr:row>
      <xdr:rowOff>142494</xdr:rowOff>
    </xdr:to>
    <xdr:cxnSp macro="">
      <xdr:nvCxnSpPr>
        <xdr:cNvPr id="251" name="直線コネクタ 250">
          <a:extLst>
            <a:ext uri="{FF2B5EF4-FFF2-40B4-BE49-F238E27FC236}">
              <a16:creationId xmlns:a16="http://schemas.microsoft.com/office/drawing/2014/main" id="{61A4F268-E5A3-4B15-A151-07FF3C161A0D}"/>
            </a:ext>
          </a:extLst>
        </xdr:cNvPr>
        <xdr:cNvCxnSpPr/>
      </xdr:nvCxnSpPr>
      <xdr:spPr>
        <a:xfrm flipV="1">
          <a:off x="9639300" y="1094193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93218</xdr:rowOff>
    </xdr:from>
    <xdr:to>
      <xdr:col>46</xdr:col>
      <xdr:colOff>38100</xdr:colOff>
      <xdr:row>64</xdr:row>
      <xdr:rowOff>23368</xdr:rowOff>
    </xdr:to>
    <xdr:sp macro="" textlink="">
      <xdr:nvSpPr>
        <xdr:cNvPr id="252" name="楕円 251">
          <a:extLst>
            <a:ext uri="{FF2B5EF4-FFF2-40B4-BE49-F238E27FC236}">
              <a16:creationId xmlns:a16="http://schemas.microsoft.com/office/drawing/2014/main" id="{6DE14C75-8176-4052-AB70-3866A9D0A1D4}"/>
            </a:ext>
          </a:extLst>
        </xdr:cNvPr>
        <xdr:cNvSpPr/>
      </xdr:nvSpPr>
      <xdr:spPr>
        <a:xfrm>
          <a:off x="8699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142494</xdr:rowOff>
    </xdr:from>
    <xdr:to>
      <xdr:col>50</xdr:col>
      <xdr:colOff>114300</xdr:colOff>
      <xdr:row>63</xdr:row>
      <xdr:rowOff>144018</xdr:rowOff>
    </xdr:to>
    <xdr:cxnSp macro="">
      <xdr:nvCxnSpPr>
        <xdr:cNvPr id="253" name="直線コネクタ 252">
          <a:extLst>
            <a:ext uri="{FF2B5EF4-FFF2-40B4-BE49-F238E27FC236}">
              <a16:creationId xmlns:a16="http://schemas.microsoft.com/office/drawing/2014/main" id="{C33E2014-FE92-475A-AA02-04141BBCAFC5}"/>
            </a:ext>
          </a:extLst>
        </xdr:cNvPr>
        <xdr:cNvCxnSpPr/>
      </xdr:nvCxnSpPr>
      <xdr:spPr>
        <a:xfrm flipV="1">
          <a:off x="8750300" y="1094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93599</xdr:rowOff>
    </xdr:from>
    <xdr:to>
      <xdr:col>41</xdr:col>
      <xdr:colOff>101600</xdr:colOff>
      <xdr:row>64</xdr:row>
      <xdr:rowOff>23749</xdr:rowOff>
    </xdr:to>
    <xdr:sp macro="" textlink="">
      <xdr:nvSpPr>
        <xdr:cNvPr id="254" name="楕円 253">
          <a:extLst>
            <a:ext uri="{FF2B5EF4-FFF2-40B4-BE49-F238E27FC236}">
              <a16:creationId xmlns:a16="http://schemas.microsoft.com/office/drawing/2014/main" id="{8CEEC5E3-DEA2-4749-A367-C4304F7F6A38}"/>
            </a:ext>
          </a:extLst>
        </xdr:cNvPr>
        <xdr:cNvSpPr/>
      </xdr:nvSpPr>
      <xdr:spPr>
        <a:xfrm>
          <a:off x="7810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144018</xdr:rowOff>
    </xdr:from>
    <xdr:to>
      <xdr:col>45</xdr:col>
      <xdr:colOff>177800</xdr:colOff>
      <xdr:row>63</xdr:row>
      <xdr:rowOff>144399</xdr:rowOff>
    </xdr:to>
    <xdr:cxnSp macro="">
      <xdr:nvCxnSpPr>
        <xdr:cNvPr id="255" name="直線コネクタ 254">
          <a:extLst>
            <a:ext uri="{FF2B5EF4-FFF2-40B4-BE49-F238E27FC236}">
              <a16:creationId xmlns:a16="http://schemas.microsoft.com/office/drawing/2014/main" id="{73B486CC-CE4B-4547-A24A-88C1E2647E80}"/>
            </a:ext>
          </a:extLst>
        </xdr:cNvPr>
        <xdr:cNvCxnSpPr/>
      </xdr:nvCxnSpPr>
      <xdr:spPr>
        <a:xfrm flipV="1">
          <a:off x="7861300" y="1094536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94742</xdr:rowOff>
    </xdr:from>
    <xdr:to>
      <xdr:col>36</xdr:col>
      <xdr:colOff>165100</xdr:colOff>
      <xdr:row>64</xdr:row>
      <xdr:rowOff>24892</xdr:rowOff>
    </xdr:to>
    <xdr:sp macro="" textlink="">
      <xdr:nvSpPr>
        <xdr:cNvPr id="256" name="楕円 255">
          <a:extLst>
            <a:ext uri="{FF2B5EF4-FFF2-40B4-BE49-F238E27FC236}">
              <a16:creationId xmlns:a16="http://schemas.microsoft.com/office/drawing/2014/main" id="{6DDCACD6-2F85-4362-B230-EA8DD90B11D0}"/>
            </a:ext>
          </a:extLst>
        </xdr:cNvPr>
        <xdr:cNvSpPr/>
      </xdr:nvSpPr>
      <xdr:spPr>
        <a:xfrm>
          <a:off x="6921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144399</xdr:rowOff>
    </xdr:from>
    <xdr:to>
      <xdr:col>41</xdr:col>
      <xdr:colOff>50800</xdr:colOff>
      <xdr:row>63</xdr:row>
      <xdr:rowOff>145542</xdr:rowOff>
    </xdr:to>
    <xdr:cxnSp macro="">
      <xdr:nvCxnSpPr>
        <xdr:cNvPr id="257" name="直線コネクタ 256">
          <a:extLst>
            <a:ext uri="{FF2B5EF4-FFF2-40B4-BE49-F238E27FC236}">
              <a16:creationId xmlns:a16="http://schemas.microsoft.com/office/drawing/2014/main" id="{383FBC8E-3DF3-4B5B-9B6D-49B26AF471BF}"/>
            </a:ext>
          </a:extLst>
        </xdr:cNvPr>
        <xdr:cNvCxnSpPr/>
      </xdr:nvCxnSpPr>
      <xdr:spPr>
        <a:xfrm flipV="1">
          <a:off x="6972300" y="109457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a:extLst>
            <a:ext uri="{FF2B5EF4-FFF2-40B4-BE49-F238E27FC236}">
              <a16:creationId xmlns:a16="http://schemas.microsoft.com/office/drawing/2014/main" id="{8D88B51C-C51E-4636-A91F-E1C7E5D06C71}"/>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a:extLst>
            <a:ext uri="{FF2B5EF4-FFF2-40B4-BE49-F238E27FC236}">
              <a16:creationId xmlns:a16="http://schemas.microsoft.com/office/drawing/2014/main" id="{529EC824-7CDB-494D-9CB7-D76B59335F0C}"/>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2F2535B9-6E10-485B-8DCE-F41164100E74}"/>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6829C03F-69FF-4398-8CE5-9E0B786D53C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12971</xdr:rowOff>
    </xdr:from>
    <xdr:ext cx="469744" cy="259045"/>
    <xdr:sp macro="" textlink="">
      <xdr:nvSpPr>
        <xdr:cNvPr id="262" name="n_1mainValue【体育館・プール】&#10;一人当たり面積">
          <a:extLst>
            <a:ext uri="{FF2B5EF4-FFF2-40B4-BE49-F238E27FC236}">
              <a16:creationId xmlns:a16="http://schemas.microsoft.com/office/drawing/2014/main" id="{90AC0B4B-704D-40AE-A960-01AB7B725F76}"/>
            </a:ext>
          </a:extLst>
        </xdr:cNvPr>
        <xdr:cNvSpPr txBox="1"/>
      </xdr:nvSpPr>
      <xdr:spPr>
        <a:xfrm>
          <a:off x="9391727"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14495</xdr:rowOff>
    </xdr:from>
    <xdr:ext cx="469744" cy="259045"/>
    <xdr:sp macro="" textlink="">
      <xdr:nvSpPr>
        <xdr:cNvPr id="263" name="n_2mainValue【体育館・プール】&#10;一人当たり面積">
          <a:extLst>
            <a:ext uri="{FF2B5EF4-FFF2-40B4-BE49-F238E27FC236}">
              <a16:creationId xmlns:a16="http://schemas.microsoft.com/office/drawing/2014/main" id="{79DF9E0C-C31A-473B-9E33-54B101A8ED75}"/>
            </a:ext>
          </a:extLst>
        </xdr:cNvPr>
        <xdr:cNvSpPr txBox="1"/>
      </xdr:nvSpPr>
      <xdr:spPr>
        <a:xfrm>
          <a:off x="8515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14876</xdr:rowOff>
    </xdr:from>
    <xdr:ext cx="469744" cy="259045"/>
    <xdr:sp macro="" textlink="">
      <xdr:nvSpPr>
        <xdr:cNvPr id="264" name="n_3mainValue【体育館・プール】&#10;一人当たり面積">
          <a:extLst>
            <a:ext uri="{FF2B5EF4-FFF2-40B4-BE49-F238E27FC236}">
              <a16:creationId xmlns:a16="http://schemas.microsoft.com/office/drawing/2014/main" id="{EA3500D4-4A73-4F6A-A904-25DCEF4AFEEA}"/>
            </a:ext>
          </a:extLst>
        </xdr:cNvPr>
        <xdr:cNvSpPr txBox="1"/>
      </xdr:nvSpPr>
      <xdr:spPr>
        <a:xfrm>
          <a:off x="76264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16019</xdr:rowOff>
    </xdr:from>
    <xdr:ext cx="469744" cy="259045"/>
    <xdr:sp macro="" textlink="">
      <xdr:nvSpPr>
        <xdr:cNvPr id="265" name="n_4mainValue【体育館・プール】&#10;一人当たり面積">
          <a:extLst>
            <a:ext uri="{FF2B5EF4-FFF2-40B4-BE49-F238E27FC236}">
              <a16:creationId xmlns:a16="http://schemas.microsoft.com/office/drawing/2014/main" id="{3DC5C3E7-F5AE-4B0A-A0CF-82BEA53163AA}"/>
            </a:ext>
          </a:extLst>
        </xdr:cNvPr>
        <xdr:cNvSpPr txBox="1"/>
      </xdr:nvSpPr>
      <xdr:spPr>
        <a:xfrm>
          <a:off x="6737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A8E0164-7635-43E7-ADC5-ABB5124C2D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978184B-63CB-4420-B484-0CD5522412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BA93DC3-86DB-4954-BA4C-E356B4F24A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DA74F21B-6EE2-4427-A058-55196DBECF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5AD74EC-99AA-44D0-9897-10D09F924B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41E8C7E-B012-4E89-82DF-4E5AAE439B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DE882FF-4075-428A-9EAB-E867FA3327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52A1AF2-C347-4B60-AD2B-C910C83A039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55FDD75A-73DA-4D0E-8B74-7CD6511C5A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39256645-44DC-42E8-932F-4EEB07B892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18CDEC8A-F881-47AF-9831-D497BA9166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C4CC2874-7D0A-48EE-B5BF-F61004794F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73ADE2C2-458F-4B71-8C53-F1837F983B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A3F2B4E4-C5C9-45C1-91D1-3C5528E7BE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1CECF1DD-99B0-400A-84B1-EED827D133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71947085-3FCF-4904-9F60-67B393A193B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3BC8012D-CA02-48A0-A61E-62AA3B8D351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71F8069F-426F-4CDB-9FFB-19EA5B7C34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537110E2-161B-45D5-B84F-1DF52F8877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1586DAC9-6B18-44F9-9FCA-24BEC9F0B2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502CF296-3DE6-49F8-9A80-5827758E35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36539468-5EBA-4F88-BD89-4C2C8AF4B0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1793F9A1-C77E-4084-9390-F54396411D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D8150D4B-9875-467A-8B6B-32FA0AD47F8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1D76BF8E-8820-454C-AFBD-298EFB944B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F30A25B1-21D5-4303-A6A6-6606BA8B95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4DADBA30-CB42-4A05-A11F-8A99AE9525A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E4CC3B2F-31F4-467A-9AB3-8306C54791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E5A39C9E-EE9C-4039-A273-08F090006C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A67962E7-46F7-42CE-94EF-517E572CFB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7AC1BCA1-0E3D-4381-A57E-1A2FE67481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65D0785E-1578-4E70-AD9B-AEC5D5C17E9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C0F15FB9-5763-45BD-84AC-1AC2E9903C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24E72F14-E419-443B-8279-CCAE245717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FF7D3ED6-186A-44B4-80D8-3EFB9E7B24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59B43775-9C8A-4591-BC53-73AAC7FCD7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2A5F55D-AAFE-4AE2-BE48-BB15A5669E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AE90C0F0-5099-4105-8D77-BA4F31183E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E32DE1AE-0B05-477A-ABBE-F3179D585E6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8432540-D386-43D7-9EA5-506608E96D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F950962F-ED68-49BD-B72C-ADCEAD54BC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3C3A658A-E21F-439B-8822-9C88577925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9699FFD4-9FAF-40A0-AD01-56354F286F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CF9A89C7-9CD4-4AA5-8D57-FE2D2E97EBC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39BC1E6A-FAC9-4C3C-867F-AFF51818E02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DF2153A2-2535-4D7E-AE93-A7ACF40D787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E7FAE279-F69A-4D12-B5BC-37DADE7F18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42DECFFF-6E94-46A4-BE01-252CA63D9CC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29A255A5-7A58-4233-AC5A-B4F67C6C0F9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EB5E2550-D937-4983-B71D-D8238AB026F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187E11A9-F21D-4F44-AEA9-2B98734140F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8874710F-9E9E-4B40-A097-B5C7ACBDA1C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A805422D-441D-4EE9-A82C-E1174BD86D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F0F1B1D6-2BA2-4C3F-AFB1-2D472406DA7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EC1FB884-D0CB-4475-858A-093733882AB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B917E511-F8A1-48BC-B139-F179B8B8BF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7444EBE2-AE34-4A61-B420-8C68827A576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2A9FB259-CA64-4110-93CC-7F350EC19DE8}"/>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EBFAB4AF-8B83-402A-8345-9DB221419B1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DD5064D8-017A-446F-9750-886203E40D5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C6BBF9F8-50FD-4694-B720-C0F18F058261}"/>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7" name="直線コネクタ 326">
          <a:extLst>
            <a:ext uri="{FF2B5EF4-FFF2-40B4-BE49-F238E27FC236}">
              <a16:creationId xmlns:a16="http://schemas.microsoft.com/office/drawing/2014/main" id="{8B5C62AB-CA40-497A-ABDE-354C59F0BC94}"/>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E68C28D3-68AE-4638-8FBF-D0966CE61192}"/>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9" name="フローチャート: 判断 328">
          <a:extLst>
            <a:ext uri="{FF2B5EF4-FFF2-40B4-BE49-F238E27FC236}">
              <a16:creationId xmlns:a16="http://schemas.microsoft.com/office/drawing/2014/main" id="{4138B299-DD24-42A9-8D5A-A326CFE1D4A7}"/>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30" name="フローチャート: 判断 329">
          <a:extLst>
            <a:ext uri="{FF2B5EF4-FFF2-40B4-BE49-F238E27FC236}">
              <a16:creationId xmlns:a16="http://schemas.microsoft.com/office/drawing/2014/main" id="{A6E87B96-0DF0-4B3A-A90D-07A132A50163}"/>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31" name="フローチャート: 判断 330">
          <a:extLst>
            <a:ext uri="{FF2B5EF4-FFF2-40B4-BE49-F238E27FC236}">
              <a16:creationId xmlns:a16="http://schemas.microsoft.com/office/drawing/2014/main" id="{B74528A1-78D7-4A24-9A53-486CCFB04EA3}"/>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2" name="フローチャート: 判断 331">
          <a:extLst>
            <a:ext uri="{FF2B5EF4-FFF2-40B4-BE49-F238E27FC236}">
              <a16:creationId xmlns:a16="http://schemas.microsoft.com/office/drawing/2014/main" id="{D7255986-47DC-4403-BD8C-053E9C0EEB51}"/>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id="{58BE2283-5C69-4128-A8AA-B9E58B1E4D34}"/>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1B5F2C23-DC58-4263-B48C-5D04803AC6F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C9642042-F905-4E70-8A24-6CFAE7A6C6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4B5C1A28-4EBC-4824-8A8C-7F316D74058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7DAB0A70-7260-4757-9EF3-EC821AA5AE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12C2F070-F143-4D57-BDAC-D379387CF7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39" name="楕円 338">
          <a:extLst>
            <a:ext uri="{FF2B5EF4-FFF2-40B4-BE49-F238E27FC236}">
              <a16:creationId xmlns:a16="http://schemas.microsoft.com/office/drawing/2014/main" id="{84BA117B-5775-451B-97C9-602A239483BB}"/>
            </a:ext>
          </a:extLst>
        </xdr:cNvPr>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1BCD48AB-154E-4521-9B34-9DCFBFC97061}"/>
            </a:ext>
          </a:extLst>
        </xdr:cNvPr>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113574</xdr:rowOff>
    </xdr:from>
    <xdr:to>
      <xdr:col>81</xdr:col>
      <xdr:colOff>101600</xdr:colOff>
      <xdr:row>38</xdr:row>
      <xdr:rowOff>43724</xdr:rowOff>
    </xdr:to>
    <xdr:sp macro="" textlink="">
      <xdr:nvSpPr>
        <xdr:cNvPr id="341" name="楕円 340">
          <a:extLst>
            <a:ext uri="{FF2B5EF4-FFF2-40B4-BE49-F238E27FC236}">
              <a16:creationId xmlns:a16="http://schemas.microsoft.com/office/drawing/2014/main" id="{A830B4AA-6B92-4CE1-99E5-3F78749F793D}"/>
            </a:ext>
          </a:extLst>
        </xdr:cNvPr>
        <xdr:cNvSpPr/>
      </xdr:nvSpPr>
      <xdr:spPr>
        <a:xfrm>
          <a:off x="15430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27215</xdr:rowOff>
    </xdr:to>
    <xdr:cxnSp macro="">
      <xdr:nvCxnSpPr>
        <xdr:cNvPr id="342" name="直線コネクタ 341">
          <a:extLst>
            <a:ext uri="{FF2B5EF4-FFF2-40B4-BE49-F238E27FC236}">
              <a16:creationId xmlns:a16="http://schemas.microsoft.com/office/drawing/2014/main" id="{BF68178B-7911-4FB3-AA8A-D46D6D869180}"/>
            </a:ext>
          </a:extLst>
        </xdr:cNvPr>
        <xdr:cNvCxnSpPr/>
      </xdr:nvCxnSpPr>
      <xdr:spPr>
        <a:xfrm>
          <a:off x="15481300" y="650802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343" name="楕円 342">
          <a:extLst>
            <a:ext uri="{FF2B5EF4-FFF2-40B4-BE49-F238E27FC236}">
              <a16:creationId xmlns:a16="http://schemas.microsoft.com/office/drawing/2014/main" id="{0AF03BE4-E3EB-459C-BFA7-24051232C130}"/>
            </a:ext>
          </a:extLst>
        </xdr:cNvPr>
        <xdr:cNvSpPr/>
      </xdr:nvSpPr>
      <xdr:spPr>
        <a:xfrm>
          <a:off x="14541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37</xdr:row>
      <xdr:rowOff>164374</xdr:rowOff>
    </xdr:to>
    <xdr:cxnSp macro="">
      <xdr:nvCxnSpPr>
        <xdr:cNvPr id="344" name="直線コネクタ 343">
          <a:extLst>
            <a:ext uri="{FF2B5EF4-FFF2-40B4-BE49-F238E27FC236}">
              <a16:creationId xmlns:a16="http://schemas.microsoft.com/office/drawing/2014/main" id="{15BE1FC2-6B33-4541-9FE2-28B1EFAD6CCD}"/>
            </a:ext>
          </a:extLst>
        </xdr:cNvPr>
        <xdr:cNvCxnSpPr/>
      </xdr:nvCxnSpPr>
      <xdr:spPr>
        <a:xfrm>
          <a:off x="14592300" y="64639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345" name="楕円 344">
          <a:extLst>
            <a:ext uri="{FF2B5EF4-FFF2-40B4-BE49-F238E27FC236}">
              <a16:creationId xmlns:a16="http://schemas.microsoft.com/office/drawing/2014/main" id="{913744B0-3878-4AB9-801F-63E6CF8B6613}"/>
            </a:ext>
          </a:extLst>
        </xdr:cNvPr>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120287</xdr:rowOff>
    </xdr:to>
    <xdr:cxnSp macro="">
      <xdr:nvCxnSpPr>
        <xdr:cNvPr id="346" name="直線コネクタ 345">
          <a:extLst>
            <a:ext uri="{FF2B5EF4-FFF2-40B4-BE49-F238E27FC236}">
              <a16:creationId xmlns:a16="http://schemas.microsoft.com/office/drawing/2014/main" id="{73274B19-55BF-4BE9-8FEC-BC30F32DB278}"/>
            </a:ext>
          </a:extLst>
        </xdr:cNvPr>
        <xdr:cNvCxnSpPr/>
      </xdr:nvCxnSpPr>
      <xdr:spPr>
        <a:xfrm>
          <a:off x="13703300" y="64182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347" name="楕円 346">
          <a:extLst>
            <a:ext uri="{FF2B5EF4-FFF2-40B4-BE49-F238E27FC236}">
              <a16:creationId xmlns:a16="http://schemas.microsoft.com/office/drawing/2014/main" id="{51BAC7C8-FE0B-407A-82A0-D628CA3E0AF4}"/>
            </a:ext>
          </a:extLst>
        </xdr:cNvPr>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74567</xdr:rowOff>
    </xdr:to>
    <xdr:cxnSp macro="">
      <xdr:nvCxnSpPr>
        <xdr:cNvPr id="348" name="直線コネクタ 347">
          <a:extLst>
            <a:ext uri="{FF2B5EF4-FFF2-40B4-BE49-F238E27FC236}">
              <a16:creationId xmlns:a16="http://schemas.microsoft.com/office/drawing/2014/main" id="{8E4581C7-C845-4362-BE0A-BA6072B056DA}"/>
            </a:ext>
          </a:extLst>
        </xdr:cNvPr>
        <xdr:cNvCxnSpPr/>
      </xdr:nvCxnSpPr>
      <xdr:spPr>
        <a:xfrm>
          <a:off x="12814300" y="6418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EE0B28DD-872F-4728-9519-56113E07A1DF}"/>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5E15FAC6-0937-479D-8295-D5099F78B867}"/>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A5EABE4E-7DA3-4C17-BC6B-AB04702A0D0D}"/>
            </a:ext>
          </a:extLst>
        </xdr:cNvPr>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38208CC5-85C1-46CB-9A73-5F9976EE0958}"/>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60251</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5B823BF5-A7D6-49E3-A7BF-2E2D324837A5}"/>
            </a:ext>
          </a:extLst>
        </xdr:cNvPr>
        <xdr:cNvSpPr txBox="1"/>
      </xdr:nvSpPr>
      <xdr:spPr>
        <a:xfrm>
          <a:off x="15266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BC61157F-9FEE-41D1-913C-7B4AD8B12783}"/>
            </a:ext>
          </a:extLst>
        </xdr:cNvPr>
        <xdr:cNvSpPr txBox="1"/>
      </xdr:nvSpPr>
      <xdr:spPr>
        <a:xfrm>
          <a:off x="14389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6769BD69-CDCD-4749-99A0-11119417B4ED}"/>
            </a:ext>
          </a:extLst>
        </xdr:cNvPr>
        <xdr:cNvSpPr txBox="1"/>
      </xdr:nvSpPr>
      <xdr:spPr>
        <a:xfrm>
          <a:off x="13500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816CCA62-1A20-41C2-BD5C-E1F97FA58161}"/>
            </a:ext>
          </a:extLst>
        </xdr:cNvPr>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EDCFEDF9-547D-4D5F-AD23-45DE8A8F20F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577C8503-6F91-46E4-ADF4-BCDC24237B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AEF1C64B-7523-44CE-B5A0-BEC908FAFF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DE7ADB27-9582-466B-A3D6-FE192A8B4B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34EFD6B3-5985-4FB6-96CD-7670D23D3E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51CF8171-AB9D-4B52-8DCF-545DE18931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CB697DF0-DC4E-4AB5-A176-120507F246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99210172-8D04-45FA-AB0E-08857FD72B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590754-E3A4-4A82-A33A-2CAC8DD21B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27A75958-46C9-45E8-B468-01D181B95C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C2EEA9F0-C2AA-4124-A54F-67A266E6B1F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8" name="テキスト ボックス 367">
          <a:extLst>
            <a:ext uri="{FF2B5EF4-FFF2-40B4-BE49-F238E27FC236}">
              <a16:creationId xmlns:a16="http://schemas.microsoft.com/office/drawing/2014/main" id="{FA57AD72-F312-4645-A4BE-C135093B56D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6451193B-D186-4614-9467-43D6BEE1535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0" name="テキスト ボックス 369">
          <a:extLst>
            <a:ext uri="{FF2B5EF4-FFF2-40B4-BE49-F238E27FC236}">
              <a16:creationId xmlns:a16="http://schemas.microsoft.com/office/drawing/2014/main" id="{6ED52998-DA07-4E87-AC34-DBD8E838205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33FDA810-B8CD-41F0-AD6E-44E70448ABA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2" name="テキスト ボックス 371">
          <a:extLst>
            <a:ext uri="{FF2B5EF4-FFF2-40B4-BE49-F238E27FC236}">
              <a16:creationId xmlns:a16="http://schemas.microsoft.com/office/drawing/2014/main" id="{8AE35F31-6075-42EA-B424-C02FA90D049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30C925C4-674E-4084-9139-BD51EC27F22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4" name="テキスト ボックス 373">
          <a:extLst>
            <a:ext uri="{FF2B5EF4-FFF2-40B4-BE49-F238E27FC236}">
              <a16:creationId xmlns:a16="http://schemas.microsoft.com/office/drawing/2014/main" id="{2A3D7B68-BA25-4595-87A1-F2A3D05EC42F}"/>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48591CE2-9440-4DEF-9CDF-23017110130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6" name="テキスト ボックス 375">
          <a:extLst>
            <a:ext uri="{FF2B5EF4-FFF2-40B4-BE49-F238E27FC236}">
              <a16:creationId xmlns:a16="http://schemas.microsoft.com/office/drawing/2014/main" id="{F8B00CE1-3C58-439A-92E9-4A78797578A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5D7236E4-1CFD-4774-A6AD-D8C78864C46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8" name="テキスト ボックス 377">
          <a:extLst>
            <a:ext uri="{FF2B5EF4-FFF2-40B4-BE49-F238E27FC236}">
              <a16:creationId xmlns:a16="http://schemas.microsoft.com/office/drawing/2014/main" id="{1552E5AD-AC3B-4F6A-833C-B5F9886A4BC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45465D4D-63C9-453F-9DF2-F3287F4357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80" name="直線コネクタ 379">
          <a:extLst>
            <a:ext uri="{FF2B5EF4-FFF2-40B4-BE49-F238E27FC236}">
              <a16:creationId xmlns:a16="http://schemas.microsoft.com/office/drawing/2014/main" id="{CC3B7957-6639-43C8-9F87-85E2210F7BB3}"/>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81" name="【一般廃棄物処理施設】&#10;一人当たり有形固定資産（償却資産）額最小値テキスト">
          <a:extLst>
            <a:ext uri="{FF2B5EF4-FFF2-40B4-BE49-F238E27FC236}">
              <a16:creationId xmlns:a16="http://schemas.microsoft.com/office/drawing/2014/main" id="{5F8084CF-BE1F-4AC9-AE75-2AB782ED45C7}"/>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2" name="直線コネクタ 381">
          <a:extLst>
            <a:ext uri="{FF2B5EF4-FFF2-40B4-BE49-F238E27FC236}">
              <a16:creationId xmlns:a16="http://schemas.microsoft.com/office/drawing/2014/main" id="{20E693A0-ADCD-43A7-A9FA-105F90B49E82}"/>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3" name="【一般廃棄物処理施設】&#10;一人当たり有形固定資産（償却資産）額最大値テキスト">
          <a:extLst>
            <a:ext uri="{FF2B5EF4-FFF2-40B4-BE49-F238E27FC236}">
              <a16:creationId xmlns:a16="http://schemas.microsoft.com/office/drawing/2014/main" id="{2F199366-A404-4DAD-94E0-9B921AA1C7AE}"/>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4" name="直線コネクタ 383">
          <a:extLst>
            <a:ext uri="{FF2B5EF4-FFF2-40B4-BE49-F238E27FC236}">
              <a16:creationId xmlns:a16="http://schemas.microsoft.com/office/drawing/2014/main" id="{FDF9330B-7590-4A12-A0D2-8F2EF1C9B53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DABAD2A2-CBDA-4036-9D67-815AD35BDA77}"/>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6" name="フローチャート: 判断 385">
          <a:extLst>
            <a:ext uri="{FF2B5EF4-FFF2-40B4-BE49-F238E27FC236}">
              <a16:creationId xmlns:a16="http://schemas.microsoft.com/office/drawing/2014/main" id="{277CE256-3AFD-4B41-94E2-76FE7EAFE8D4}"/>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7" name="フローチャート: 判断 386">
          <a:extLst>
            <a:ext uri="{FF2B5EF4-FFF2-40B4-BE49-F238E27FC236}">
              <a16:creationId xmlns:a16="http://schemas.microsoft.com/office/drawing/2014/main" id="{419B8B47-304C-4755-89EE-857F1AED0976}"/>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8" name="フローチャート: 判断 387">
          <a:extLst>
            <a:ext uri="{FF2B5EF4-FFF2-40B4-BE49-F238E27FC236}">
              <a16:creationId xmlns:a16="http://schemas.microsoft.com/office/drawing/2014/main" id="{43C812BB-98A3-4CAA-847B-22828FDF665C}"/>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9" name="フローチャート: 判断 388">
          <a:extLst>
            <a:ext uri="{FF2B5EF4-FFF2-40B4-BE49-F238E27FC236}">
              <a16:creationId xmlns:a16="http://schemas.microsoft.com/office/drawing/2014/main" id="{CFC806B9-6090-4CBC-B85E-1789BE323331}"/>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90" name="フローチャート: 判断 389">
          <a:extLst>
            <a:ext uri="{FF2B5EF4-FFF2-40B4-BE49-F238E27FC236}">
              <a16:creationId xmlns:a16="http://schemas.microsoft.com/office/drawing/2014/main" id="{015EE399-6D38-4D7B-B163-29145BBFF5D6}"/>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B6D5C04-4EC5-4C83-B0F5-CA002EB928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39590B7-9330-4330-AC83-277CAD2D3FF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F6E3FE5-2141-43A3-87EB-910C8EE678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EA3D5BD-CA8E-4D9E-844D-24AB9881C8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19F24405-71DC-4367-8355-3DA3B052555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34199</xdr:rowOff>
    </xdr:from>
    <xdr:to>
      <xdr:col>116</xdr:col>
      <xdr:colOff>114300</xdr:colOff>
      <xdr:row>41</xdr:row>
      <xdr:rowOff>135799</xdr:rowOff>
    </xdr:to>
    <xdr:sp macro="" textlink="">
      <xdr:nvSpPr>
        <xdr:cNvPr id="396" name="楕円 395">
          <a:extLst>
            <a:ext uri="{FF2B5EF4-FFF2-40B4-BE49-F238E27FC236}">
              <a16:creationId xmlns:a16="http://schemas.microsoft.com/office/drawing/2014/main" id="{1A6F1DA9-14C1-4ECF-BBB6-F1FBCB64935B}"/>
            </a:ext>
          </a:extLst>
        </xdr:cNvPr>
        <xdr:cNvSpPr/>
      </xdr:nvSpPr>
      <xdr:spPr>
        <a:xfrm>
          <a:off x="22110700" y="70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165026</xdr:rowOff>
    </xdr:from>
    <xdr:ext cx="599010" cy="259045"/>
    <xdr:sp macro="" textlink="">
      <xdr:nvSpPr>
        <xdr:cNvPr id="397" name="【一般廃棄物処理施設】&#10;一人当たり有形固定資産（償却資産）額該当値テキスト">
          <a:extLst>
            <a:ext uri="{FF2B5EF4-FFF2-40B4-BE49-F238E27FC236}">
              <a16:creationId xmlns:a16="http://schemas.microsoft.com/office/drawing/2014/main" id="{678745F0-1B40-49E3-B1D1-374758D1B0B1}"/>
            </a:ext>
          </a:extLst>
        </xdr:cNvPr>
        <xdr:cNvSpPr txBox="1"/>
      </xdr:nvSpPr>
      <xdr:spPr>
        <a:xfrm>
          <a:off x="22199600" y="685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26121</xdr:rowOff>
    </xdr:from>
    <xdr:to>
      <xdr:col>112</xdr:col>
      <xdr:colOff>38100</xdr:colOff>
      <xdr:row>41</xdr:row>
      <xdr:rowOff>127721</xdr:rowOff>
    </xdr:to>
    <xdr:sp macro="" textlink="">
      <xdr:nvSpPr>
        <xdr:cNvPr id="398" name="楕円 397">
          <a:extLst>
            <a:ext uri="{FF2B5EF4-FFF2-40B4-BE49-F238E27FC236}">
              <a16:creationId xmlns:a16="http://schemas.microsoft.com/office/drawing/2014/main" id="{397BEAE9-E809-4314-8E5F-EC6AB9589B60}"/>
            </a:ext>
          </a:extLst>
        </xdr:cNvPr>
        <xdr:cNvSpPr/>
      </xdr:nvSpPr>
      <xdr:spPr>
        <a:xfrm>
          <a:off x="21272500" y="70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76921</xdr:rowOff>
    </xdr:from>
    <xdr:to>
      <xdr:col>116</xdr:col>
      <xdr:colOff>63500</xdr:colOff>
      <xdr:row>41</xdr:row>
      <xdr:rowOff>84999</xdr:rowOff>
    </xdr:to>
    <xdr:cxnSp macro="">
      <xdr:nvCxnSpPr>
        <xdr:cNvPr id="399" name="直線コネクタ 398">
          <a:extLst>
            <a:ext uri="{FF2B5EF4-FFF2-40B4-BE49-F238E27FC236}">
              <a16:creationId xmlns:a16="http://schemas.microsoft.com/office/drawing/2014/main" id="{1BEF0A64-58BA-408A-9E03-A61E665F2FEC}"/>
            </a:ext>
          </a:extLst>
        </xdr:cNvPr>
        <xdr:cNvCxnSpPr/>
      </xdr:nvCxnSpPr>
      <xdr:spPr>
        <a:xfrm>
          <a:off x="21323300" y="7106371"/>
          <a:ext cx="8382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27867</xdr:rowOff>
    </xdr:from>
    <xdr:to>
      <xdr:col>107</xdr:col>
      <xdr:colOff>101600</xdr:colOff>
      <xdr:row>41</xdr:row>
      <xdr:rowOff>129467</xdr:rowOff>
    </xdr:to>
    <xdr:sp macro="" textlink="">
      <xdr:nvSpPr>
        <xdr:cNvPr id="400" name="楕円 399">
          <a:extLst>
            <a:ext uri="{FF2B5EF4-FFF2-40B4-BE49-F238E27FC236}">
              <a16:creationId xmlns:a16="http://schemas.microsoft.com/office/drawing/2014/main" id="{08188BC4-8454-42C0-B86E-B8A1D513C82F}"/>
            </a:ext>
          </a:extLst>
        </xdr:cNvPr>
        <xdr:cNvSpPr/>
      </xdr:nvSpPr>
      <xdr:spPr>
        <a:xfrm>
          <a:off x="20383500" y="70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76921</xdr:rowOff>
    </xdr:from>
    <xdr:to>
      <xdr:col>111</xdr:col>
      <xdr:colOff>177800</xdr:colOff>
      <xdr:row>41</xdr:row>
      <xdr:rowOff>78667</xdr:rowOff>
    </xdr:to>
    <xdr:cxnSp macro="">
      <xdr:nvCxnSpPr>
        <xdr:cNvPr id="401" name="直線コネクタ 400">
          <a:extLst>
            <a:ext uri="{FF2B5EF4-FFF2-40B4-BE49-F238E27FC236}">
              <a16:creationId xmlns:a16="http://schemas.microsoft.com/office/drawing/2014/main" id="{2FB2C877-5A2B-4AAE-A0F2-4575A389A734}"/>
            </a:ext>
          </a:extLst>
        </xdr:cNvPr>
        <xdr:cNvCxnSpPr/>
      </xdr:nvCxnSpPr>
      <xdr:spPr>
        <a:xfrm flipV="1">
          <a:off x="20434300" y="7106371"/>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28525</xdr:rowOff>
    </xdr:from>
    <xdr:to>
      <xdr:col>102</xdr:col>
      <xdr:colOff>165100</xdr:colOff>
      <xdr:row>41</xdr:row>
      <xdr:rowOff>130125</xdr:rowOff>
    </xdr:to>
    <xdr:sp macro="" textlink="">
      <xdr:nvSpPr>
        <xdr:cNvPr id="402" name="楕円 401">
          <a:extLst>
            <a:ext uri="{FF2B5EF4-FFF2-40B4-BE49-F238E27FC236}">
              <a16:creationId xmlns:a16="http://schemas.microsoft.com/office/drawing/2014/main" id="{BC2A4D93-6D40-4552-B333-4EAE4379E3D2}"/>
            </a:ext>
          </a:extLst>
        </xdr:cNvPr>
        <xdr:cNvSpPr/>
      </xdr:nvSpPr>
      <xdr:spPr>
        <a:xfrm>
          <a:off x="19494500" y="70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78667</xdr:rowOff>
    </xdr:from>
    <xdr:to>
      <xdr:col>107</xdr:col>
      <xdr:colOff>50800</xdr:colOff>
      <xdr:row>41</xdr:row>
      <xdr:rowOff>79325</xdr:rowOff>
    </xdr:to>
    <xdr:cxnSp macro="">
      <xdr:nvCxnSpPr>
        <xdr:cNvPr id="403" name="直線コネクタ 402">
          <a:extLst>
            <a:ext uri="{FF2B5EF4-FFF2-40B4-BE49-F238E27FC236}">
              <a16:creationId xmlns:a16="http://schemas.microsoft.com/office/drawing/2014/main" id="{7F9C7E2C-05A8-46C4-9D56-15F48A699551}"/>
            </a:ext>
          </a:extLst>
        </xdr:cNvPr>
        <xdr:cNvCxnSpPr/>
      </xdr:nvCxnSpPr>
      <xdr:spPr>
        <a:xfrm flipV="1">
          <a:off x="19545300" y="7108117"/>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29980</xdr:rowOff>
    </xdr:from>
    <xdr:to>
      <xdr:col>98</xdr:col>
      <xdr:colOff>38100</xdr:colOff>
      <xdr:row>41</xdr:row>
      <xdr:rowOff>131580</xdr:rowOff>
    </xdr:to>
    <xdr:sp macro="" textlink="">
      <xdr:nvSpPr>
        <xdr:cNvPr id="404" name="楕円 403">
          <a:extLst>
            <a:ext uri="{FF2B5EF4-FFF2-40B4-BE49-F238E27FC236}">
              <a16:creationId xmlns:a16="http://schemas.microsoft.com/office/drawing/2014/main" id="{F0FD4661-9016-4A19-95E8-240959ECE5F4}"/>
            </a:ext>
          </a:extLst>
        </xdr:cNvPr>
        <xdr:cNvSpPr/>
      </xdr:nvSpPr>
      <xdr:spPr>
        <a:xfrm>
          <a:off x="18605500" y="7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79325</xdr:rowOff>
    </xdr:from>
    <xdr:to>
      <xdr:col>102</xdr:col>
      <xdr:colOff>114300</xdr:colOff>
      <xdr:row>41</xdr:row>
      <xdr:rowOff>80780</xdr:rowOff>
    </xdr:to>
    <xdr:cxnSp macro="">
      <xdr:nvCxnSpPr>
        <xdr:cNvPr id="405" name="直線コネクタ 404">
          <a:extLst>
            <a:ext uri="{FF2B5EF4-FFF2-40B4-BE49-F238E27FC236}">
              <a16:creationId xmlns:a16="http://schemas.microsoft.com/office/drawing/2014/main" id="{A8BAD5BA-51F9-4420-BCAA-7EC6CB72C88A}"/>
            </a:ext>
          </a:extLst>
        </xdr:cNvPr>
        <xdr:cNvCxnSpPr/>
      </xdr:nvCxnSpPr>
      <xdr:spPr>
        <a:xfrm flipV="1">
          <a:off x="18656300" y="7108775"/>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06" name="n_1aveValue【一般廃棄物処理施設】&#10;一人当たり有形固定資産（償却資産）額">
          <a:extLst>
            <a:ext uri="{FF2B5EF4-FFF2-40B4-BE49-F238E27FC236}">
              <a16:creationId xmlns:a16="http://schemas.microsoft.com/office/drawing/2014/main" id="{6F2833E4-4F65-4FBE-8ED0-E3F75AE780CE}"/>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407" name="n_2aveValue【一般廃棄物処理施設】&#10;一人当たり有形固定資産（償却資産）額">
          <a:extLst>
            <a:ext uri="{FF2B5EF4-FFF2-40B4-BE49-F238E27FC236}">
              <a16:creationId xmlns:a16="http://schemas.microsoft.com/office/drawing/2014/main" id="{25295B7C-5EB3-416B-8BD7-68F8D014D78C}"/>
            </a:ext>
          </a:extLst>
        </xdr:cNvPr>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408" name="n_3aveValue【一般廃棄物処理施設】&#10;一人当たり有形固定資産（償却資産）額">
          <a:extLst>
            <a:ext uri="{FF2B5EF4-FFF2-40B4-BE49-F238E27FC236}">
              <a16:creationId xmlns:a16="http://schemas.microsoft.com/office/drawing/2014/main" id="{A466D127-7037-4A40-8F2C-04CC67D67F7D}"/>
            </a:ext>
          </a:extLst>
        </xdr:cNvPr>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409" name="n_4aveValue【一般廃棄物処理施設】&#10;一人当たり有形固定資産（償却資産）額">
          <a:extLst>
            <a:ext uri="{FF2B5EF4-FFF2-40B4-BE49-F238E27FC236}">
              <a16:creationId xmlns:a16="http://schemas.microsoft.com/office/drawing/2014/main" id="{793C3160-BA76-42F5-92E3-5682D31B23C1}"/>
            </a:ext>
          </a:extLst>
        </xdr:cNvPr>
        <xdr:cNvSpPr txBox="1"/>
      </xdr:nvSpPr>
      <xdr:spPr>
        <a:xfrm>
          <a:off x="18356795" y="71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144248</xdr:rowOff>
    </xdr:from>
    <xdr:ext cx="599010" cy="259045"/>
    <xdr:sp macro="" textlink="">
      <xdr:nvSpPr>
        <xdr:cNvPr id="410" name="n_1mainValue【一般廃棄物処理施設】&#10;一人当たり有形固定資産（償却資産）額">
          <a:extLst>
            <a:ext uri="{FF2B5EF4-FFF2-40B4-BE49-F238E27FC236}">
              <a16:creationId xmlns:a16="http://schemas.microsoft.com/office/drawing/2014/main" id="{49978A97-A413-4CC9-9A0F-113984ADD89E}"/>
            </a:ext>
          </a:extLst>
        </xdr:cNvPr>
        <xdr:cNvSpPr txBox="1"/>
      </xdr:nvSpPr>
      <xdr:spPr>
        <a:xfrm>
          <a:off x="21011095" y="683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145994</xdr:rowOff>
    </xdr:from>
    <xdr:ext cx="599010" cy="259045"/>
    <xdr:sp macro="" textlink="">
      <xdr:nvSpPr>
        <xdr:cNvPr id="411" name="n_2mainValue【一般廃棄物処理施設】&#10;一人当たり有形固定資産（償却資産）額">
          <a:extLst>
            <a:ext uri="{FF2B5EF4-FFF2-40B4-BE49-F238E27FC236}">
              <a16:creationId xmlns:a16="http://schemas.microsoft.com/office/drawing/2014/main" id="{8904E9D7-CCD0-4D37-9FDC-2D9ECA9357BD}"/>
            </a:ext>
          </a:extLst>
        </xdr:cNvPr>
        <xdr:cNvSpPr txBox="1"/>
      </xdr:nvSpPr>
      <xdr:spPr>
        <a:xfrm>
          <a:off x="20134795" y="683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146652</xdr:rowOff>
    </xdr:from>
    <xdr:ext cx="599010" cy="259045"/>
    <xdr:sp macro="" textlink="">
      <xdr:nvSpPr>
        <xdr:cNvPr id="412" name="n_3mainValue【一般廃棄物処理施設】&#10;一人当たり有形固定資産（償却資産）額">
          <a:extLst>
            <a:ext uri="{FF2B5EF4-FFF2-40B4-BE49-F238E27FC236}">
              <a16:creationId xmlns:a16="http://schemas.microsoft.com/office/drawing/2014/main" id="{7C73CB46-25C4-4437-91FD-BE93EBB8CA16}"/>
            </a:ext>
          </a:extLst>
        </xdr:cNvPr>
        <xdr:cNvSpPr txBox="1"/>
      </xdr:nvSpPr>
      <xdr:spPr>
        <a:xfrm>
          <a:off x="19245795" y="683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148107</xdr:rowOff>
    </xdr:from>
    <xdr:ext cx="599010" cy="259045"/>
    <xdr:sp macro="" textlink="">
      <xdr:nvSpPr>
        <xdr:cNvPr id="413" name="n_4mainValue【一般廃棄物処理施設】&#10;一人当たり有形固定資産（償却資産）額">
          <a:extLst>
            <a:ext uri="{FF2B5EF4-FFF2-40B4-BE49-F238E27FC236}">
              <a16:creationId xmlns:a16="http://schemas.microsoft.com/office/drawing/2014/main" id="{6D95655D-7CCF-4694-BD5F-D08A50E99C00}"/>
            </a:ext>
          </a:extLst>
        </xdr:cNvPr>
        <xdr:cNvSpPr txBox="1"/>
      </xdr:nvSpPr>
      <xdr:spPr>
        <a:xfrm>
          <a:off x="18356795" y="68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A9E5FD6F-A92E-4984-9492-97B86095DB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9F50AFB3-281F-4E83-9776-79BF4EB3A6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96916BE7-92EB-421C-B6E9-CE0A0DCABCD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8222FB0E-2B44-4A98-8646-16E92D22BB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3BDFC6AA-352F-440C-A3EE-1961FAC753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27FEF4F1-99C1-42D4-A7C9-D2C4F63E9D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B718E2EE-F298-4E4A-96BD-E089C64398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A372A9B0-CE27-4DAE-B462-A6813731C7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228A9F36-F6B5-45A4-872D-7474978AA1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22911D6A-A38F-4FC3-859C-9795567B20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CB4A476F-DD85-4EF7-9B3C-03800A75BB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42F16B5F-5372-46A1-ABFA-716D97073FF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6" name="テキスト ボックス 425">
          <a:extLst>
            <a:ext uri="{FF2B5EF4-FFF2-40B4-BE49-F238E27FC236}">
              <a16:creationId xmlns:a16="http://schemas.microsoft.com/office/drawing/2014/main" id="{13749997-6AFB-472F-8E2D-69656A1FA49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C5142C7B-70C7-461A-A423-13223452D5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2C11A5CA-5EF7-468E-AFC2-153E12CB00B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29726D58-18E8-445A-8A08-0BD0141F8B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65385342-3552-43FB-B72A-943ABFA1939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E2EB905C-B67F-4AA7-8497-ACBCC433808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CAA311B4-6A65-4CF2-9024-AC878E2A920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2B6AD516-7A16-4629-8597-5C9BE2DBF4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C14098EC-07CC-46AA-9607-E6D7637A52E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0EA82D4C-48D9-44C7-B4CB-103CD188AAE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6" name="テキスト ボックス 435">
          <a:extLst>
            <a:ext uri="{FF2B5EF4-FFF2-40B4-BE49-F238E27FC236}">
              <a16:creationId xmlns:a16="http://schemas.microsoft.com/office/drawing/2014/main" id="{BCA33F0D-6629-4A15-B330-1C960112BB8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FBD156F3-B77A-485A-AA6D-98F243A914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a:extLst>
            <a:ext uri="{FF2B5EF4-FFF2-40B4-BE49-F238E27FC236}">
              <a16:creationId xmlns:a16="http://schemas.microsoft.com/office/drawing/2014/main" id="{E0A0D456-FB0A-42E5-87DF-2C14FADE82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9" name="直線コネクタ 438">
          <a:extLst>
            <a:ext uri="{FF2B5EF4-FFF2-40B4-BE49-F238E27FC236}">
              <a16:creationId xmlns:a16="http://schemas.microsoft.com/office/drawing/2014/main" id="{0C9C18DE-1A76-4EC6-A0C2-706AD19A2E6D}"/>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40" name="【保健センター・保健所】&#10;有形固定資産減価償却率最小値テキスト">
          <a:extLst>
            <a:ext uri="{FF2B5EF4-FFF2-40B4-BE49-F238E27FC236}">
              <a16:creationId xmlns:a16="http://schemas.microsoft.com/office/drawing/2014/main" id="{47231F10-799F-48FB-AB99-8E29CCD97C65}"/>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41" name="直線コネクタ 440">
          <a:extLst>
            <a:ext uri="{FF2B5EF4-FFF2-40B4-BE49-F238E27FC236}">
              <a16:creationId xmlns:a16="http://schemas.microsoft.com/office/drawing/2014/main" id="{347658E8-A25B-408F-A469-260635A9606C}"/>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2" name="【保健センター・保健所】&#10;有形固定資産減価償却率最大値テキスト">
          <a:extLst>
            <a:ext uri="{FF2B5EF4-FFF2-40B4-BE49-F238E27FC236}">
              <a16:creationId xmlns:a16="http://schemas.microsoft.com/office/drawing/2014/main" id="{373C8FA2-0FBB-47F5-94C5-A3EAE21EE0AF}"/>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3" name="直線コネクタ 442">
          <a:extLst>
            <a:ext uri="{FF2B5EF4-FFF2-40B4-BE49-F238E27FC236}">
              <a16:creationId xmlns:a16="http://schemas.microsoft.com/office/drawing/2014/main" id="{EE8EC000-4B87-43CB-84A1-F479EF767D1D}"/>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4" name="【保健センター・保健所】&#10;有形固定資産減価償却率平均値テキスト">
          <a:extLst>
            <a:ext uri="{FF2B5EF4-FFF2-40B4-BE49-F238E27FC236}">
              <a16:creationId xmlns:a16="http://schemas.microsoft.com/office/drawing/2014/main" id="{A2C18E21-FDBD-4A33-9B7C-C19BAD7E4452}"/>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5" name="フローチャート: 判断 444">
          <a:extLst>
            <a:ext uri="{FF2B5EF4-FFF2-40B4-BE49-F238E27FC236}">
              <a16:creationId xmlns:a16="http://schemas.microsoft.com/office/drawing/2014/main" id="{D371006E-2424-4D88-89D8-EE29FB58A45C}"/>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6" name="フローチャート: 判断 445">
          <a:extLst>
            <a:ext uri="{FF2B5EF4-FFF2-40B4-BE49-F238E27FC236}">
              <a16:creationId xmlns:a16="http://schemas.microsoft.com/office/drawing/2014/main" id="{69495523-4D0E-4FDB-9750-856B075D5BA7}"/>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7" name="フローチャート: 判断 446">
          <a:extLst>
            <a:ext uri="{FF2B5EF4-FFF2-40B4-BE49-F238E27FC236}">
              <a16:creationId xmlns:a16="http://schemas.microsoft.com/office/drawing/2014/main" id="{57251304-4688-49A4-9C22-46FBC50A1C35}"/>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8" name="フローチャート: 判断 447">
          <a:extLst>
            <a:ext uri="{FF2B5EF4-FFF2-40B4-BE49-F238E27FC236}">
              <a16:creationId xmlns:a16="http://schemas.microsoft.com/office/drawing/2014/main" id="{CA4BD665-6947-473C-9D5D-EFCBCE67BCA7}"/>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9" name="フローチャート: 判断 448">
          <a:extLst>
            <a:ext uri="{FF2B5EF4-FFF2-40B4-BE49-F238E27FC236}">
              <a16:creationId xmlns:a16="http://schemas.microsoft.com/office/drawing/2014/main" id="{D6694045-7677-4D0F-BEE2-4E59BAF43645}"/>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A2F4F88-9B83-4A5C-9783-D78E08FB7C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84F5BC4-A8B4-4934-AA8B-2277DE41D1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EEA3CAB1-313B-43EE-89DD-8CC366149E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BCC66684-F281-4703-A0E5-C576C99BF3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F27887C1-FF62-4EEA-A0FA-6745E70BA8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87993</xdr:rowOff>
    </xdr:from>
    <xdr:to>
      <xdr:col>85</xdr:col>
      <xdr:colOff>177800</xdr:colOff>
      <xdr:row>59</xdr:row>
      <xdr:rowOff>18143</xdr:rowOff>
    </xdr:to>
    <xdr:sp macro="" textlink="">
      <xdr:nvSpPr>
        <xdr:cNvPr id="455" name="楕円 454">
          <a:extLst>
            <a:ext uri="{FF2B5EF4-FFF2-40B4-BE49-F238E27FC236}">
              <a16:creationId xmlns:a16="http://schemas.microsoft.com/office/drawing/2014/main" id="{AA6D7A49-0D5F-4258-B10A-765C877DA63A}"/>
            </a:ext>
          </a:extLst>
        </xdr:cNvPr>
        <xdr:cNvSpPr/>
      </xdr:nvSpPr>
      <xdr:spPr>
        <a:xfrm>
          <a:off x="16268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110870</xdr:rowOff>
    </xdr:from>
    <xdr:ext cx="405111" cy="259045"/>
    <xdr:sp macro="" textlink="">
      <xdr:nvSpPr>
        <xdr:cNvPr id="456" name="【保健センター・保健所】&#10;有形固定資産減価償却率該当値テキスト">
          <a:extLst>
            <a:ext uri="{FF2B5EF4-FFF2-40B4-BE49-F238E27FC236}">
              <a16:creationId xmlns:a16="http://schemas.microsoft.com/office/drawing/2014/main" id="{02C7F181-9604-4CC9-B799-319B27753255}"/>
            </a:ext>
          </a:extLst>
        </xdr:cNvPr>
        <xdr:cNvSpPr txBox="1"/>
      </xdr:nvSpPr>
      <xdr:spPr>
        <a:xfrm>
          <a:off x="16357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457" name="楕円 456">
          <a:extLst>
            <a:ext uri="{FF2B5EF4-FFF2-40B4-BE49-F238E27FC236}">
              <a16:creationId xmlns:a16="http://schemas.microsoft.com/office/drawing/2014/main" id="{48D52BE1-6BB5-4580-90BE-36F480E9C37E}"/>
            </a:ext>
          </a:extLst>
        </xdr:cNvPr>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58</xdr:row>
      <xdr:rowOff>138793</xdr:rowOff>
    </xdr:to>
    <xdr:cxnSp macro="">
      <xdr:nvCxnSpPr>
        <xdr:cNvPr id="458" name="直線コネクタ 457">
          <a:extLst>
            <a:ext uri="{FF2B5EF4-FFF2-40B4-BE49-F238E27FC236}">
              <a16:creationId xmlns:a16="http://schemas.microsoft.com/office/drawing/2014/main" id="{C52096AC-9D3B-420C-9105-D97BADDB57F6}"/>
            </a:ext>
          </a:extLst>
        </xdr:cNvPr>
        <xdr:cNvCxnSpPr/>
      </xdr:nvCxnSpPr>
      <xdr:spPr>
        <a:xfrm>
          <a:off x="15481300" y="100747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459" name="楕円 458">
          <a:extLst>
            <a:ext uri="{FF2B5EF4-FFF2-40B4-BE49-F238E27FC236}">
              <a16:creationId xmlns:a16="http://schemas.microsoft.com/office/drawing/2014/main" id="{3CCBA198-40AF-4F25-8F7F-80FC4B9335DF}"/>
            </a:ext>
          </a:extLst>
        </xdr:cNvPr>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130628</xdr:rowOff>
    </xdr:to>
    <xdr:cxnSp macro="">
      <xdr:nvCxnSpPr>
        <xdr:cNvPr id="460" name="直線コネクタ 459">
          <a:extLst>
            <a:ext uri="{FF2B5EF4-FFF2-40B4-BE49-F238E27FC236}">
              <a16:creationId xmlns:a16="http://schemas.microsoft.com/office/drawing/2014/main" id="{8804F34F-7E12-44CE-B966-63ED41D5C729}"/>
            </a:ext>
          </a:extLst>
        </xdr:cNvPr>
        <xdr:cNvCxnSpPr/>
      </xdr:nvCxnSpPr>
      <xdr:spPr>
        <a:xfrm>
          <a:off x="14592300" y="100486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461" name="楕円 460">
          <a:extLst>
            <a:ext uri="{FF2B5EF4-FFF2-40B4-BE49-F238E27FC236}">
              <a16:creationId xmlns:a16="http://schemas.microsoft.com/office/drawing/2014/main" id="{1EB97D36-9592-46F9-AA1D-1A5329488983}"/>
            </a:ext>
          </a:extLst>
        </xdr:cNvPr>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104503</xdr:rowOff>
    </xdr:to>
    <xdr:cxnSp macro="">
      <xdr:nvCxnSpPr>
        <xdr:cNvPr id="462" name="直線コネクタ 461">
          <a:extLst>
            <a:ext uri="{FF2B5EF4-FFF2-40B4-BE49-F238E27FC236}">
              <a16:creationId xmlns:a16="http://schemas.microsoft.com/office/drawing/2014/main" id="{4121EE10-84FF-4FF1-A916-CE8101865B44}"/>
            </a:ext>
          </a:extLst>
        </xdr:cNvPr>
        <xdr:cNvCxnSpPr/>
      </xdr:nvCxnSpPr>
      <xdr:spPr>
        <a:xfrm>
          <a:off x="13703300" y="100241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29210</xdr:rowOff>
    </xdr:from>
    <xdr:to>
      <xdr:col>67</xdr:col>
      <xdr:colOff>101600</xdr:colOff>
      <xdr:row>58</xdr:row>
      <xdr:rowOff>130810</xdr:rowOff>
    </xdr:to>
    <xdr:sp macro="" textlink="">
      <xdr:nvSpPr>
        <xdr:cNvPr id="463" name="楕円 462">
          <a:extLst>
            <a:ext uri="{FF2B5EF4-FFF2-40B4-BE49-F238E27FC236}">
              <a16:creationId xmlns:a16="http://schemas.microsoft.com/office/drawing/2014/main" id="{A9892174-CA13-46F7-B1AA-AD6560D105D4}"/>
            </a:ext>
          </a:extLst>
        </xdr:cNvPr>
        <xdr:cNvSpPr/>
      </xdr:nvSpPr>
      <xdr:spPr>
        <a:xfrm>
          <a:off x="12763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80010</xdr:rowOff>
    </xdr:from>
    <xdr:to>
      <xdr:col>71</xdr:col>
      <xdr:colOff>177800</xdr:colOff>
      <xdr:row>58</xdr:row>
      <xdr:rowOff>80010</xdr:rowOff>
    </xdr:to>
    <xdr:cxnSp macro="">
      <xdr:nvCxnSpPr>
        <xdr:cNvPr id="464" name="直線コネクタ 463">
          <a:extLst>
            <a:ext uri="{FF2B5EF4-FFF2-40B4-BE49-F238E27FC236}">
              <a16:creationId xmlns:a16="http://schemas.microsoft.com/office/drawing/2014/main" id="{4D19C1D7-7F35-4A96-A8E0-D8954125FDDA}"/>
            </a:ext>
          </a:extLst>
        </xdr:cNvPr>
        <xdr:cNvCxnSpPr/>
      </xdr:nvCxnSpPr>
      <xdr:spPr>
        <a:xfrm>
          <a:off x="12814300" y="10024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65" name="n_1aveValue【保健センター・保健所】&#10;有形固定資産減価償却率">
          <a:extLst>
            <a:ext uri="{FF2B5EF4-FFF2-40B4-BE49-F238E27FC236}">
              <a16:creationId xmlns:a16="http://schemas.microsoft.com/office/drawing/2014/main" id="{35B60BDA-3514-414B-860B-BC1800A33BF1}"/>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466" name="n_2aveValue【保健センター・保健所】&#10;有形固定資産減価償却率">
          <a:extLst>
            <a:ext uri="{FF2B5EF4-FFF2-40B4-BE49-F238E27FC236}">
              <a16:creationId xmlns:a16="http://schemas.microsoft.com/office/drawing/2014/main" id="{6965296E-794D-40E0-8F06-AFFAD6E3113A}"/>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67" name="n_3aveValue【保健センター・保健所】&#10;有形固定資産減価償却率">
          <a:extLst>
            <a:ext uri="{FF2B5EF4-FFF2-40B4-BE49-F238E27FC236}">
              <a16:creationId xmlns:a16="http://schemas.microsoft.com/office/drawing/2014/main" id="{1CBC5A7E-13FF-4A70-A813-B8EAFEE66C3B}"/>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468" name="n_4aveValue【保健センター・保健所】&#10;有形固定資産減価償却率">
          <a:extLst>
            <a:ext uri="{FF2B5EF4-FFF2-40B4-BE49-F238E27FC236}">
              <a16:creationId xmlns:a16="http://schemas.microsoft.com/office/drawing/2014/main" id="{150310E0-54E7-48DC-937C-FA3DE5C12A0E}"/>
            </a:ext>
          </a:extLst>
        </xdr:cNvPr>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469" name="n_1mainValue【保健センター・保健所】&#10;有形固定資産減価償却率">
          <a:extLst>
            <a:ext uri="{FF2B5EF4-FFF2-40B4-BE49-F238E27FC236}">
              <a16:creationId xmlns:a16="http://schemas.microsoft.com/office/drawing/2014/main" id="{0EEED4F8-0F39-46F1-8A28-C5D00A51C50D}"/>
            </a:ext>
          </a:extLst>
        </xdr:cNvPr>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470" name="n_2mainValue【保健センター・保健所】&#10;有形固定資産減価償却率">
          <a:extLst>
            <a:ext uri="{FF2B5EF4-FFF2-40B4-BE49-F238E27FC236}">
              <a16:creationId xmlns:a16="http://schemas.microsoft.com/office/drawing/2014/main" id="{687236E6-2C39-4D6A-8CE2-38D7C7EA72A3}"/>
            </a:ext>
          </a:extLst>
        </xdr:cNvPr>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471" name="n_3mainValue【保健センター・保健所】&#10;有形固定資産減価償却率">
          <a:extLst>
            <a:ext uri="{FF2B5EF4-FFF2-40B4-BE49-F238E27FC236}">
              <a16:creationId xmlns:a16="http://schemas.microsoft.com/office/drawing/2014/main" id="{6F68FB51-6059-4D68-B5BB-1D3F4FBC77E5}"/>
            </a:ext>
          </a:extLst>
        </xdr:cNvPr>
        <xdr:cNvSpPr txBox="1"/>
      </xdr:nvSpPr>
      <xdr:spPr>
        <a:xfrm>
          <a:off x="13500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147337</xdr:rowOff>
    </xdr:from>
    <xdr:ext cx="405111" cy="259045"/>
    <xdr:sp macro="" textlink="">
      <xdr:nvSpPr>
        <xdr:cNvPr id="472" name="n_4mainValue【保健センター・保健所】&#10;有形固定資産減価償却率">
          <a:extLst>
            <a:ext uri="{FF2B5EF4-FFF2-40B4-BE49-F238E27FC236}">
              <a16:creationId xmlns:a16="http://schemas.microsoft.com/office/drawing/2014/main" id="{D52F4555-1CF7-412A-ADD1-EC1F0E51D401}"/>
            </a:ext>
          </a:extLst>
        </xdr:cNvPr>
        <xdr:cNvSpPr txBox="1"/>
      </xdr:nvSpPr>
      <xdr:spPr>
        <a:xfrm>
          <a:off x="12611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8653CAC7-94BF-4085-ABD3-9A6439FB6B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E941B839-6F1A-46FC-8336-AC7792640E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A03E9CA6-D0F1-403C-84C0-2F59977C51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F422EB2A-68C2-4919-9FE4-2655428C65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76DCCF3E-454D-4F07-8505-27A9149839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261F10B4-6488-41DF-AB20-BE78573C575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D69E09AC-83FD-4EF8-A9C2-8857570F7B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C1D6FDC4-0BBC-43A2-AFD9-79965C19C2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E3635C1-A8B7-4612-B319-B3C1EB29798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BD7D01E6-F2F9-4834-8306-DCBC1F899E3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D5C3648D-025E-4C6E-B60C-2C2682EC40C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02EA1075-DAB5-4262-B9CF-2BBD9B0F2A8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E5490D54-5DD9-4A7B-91B6-19BBAD7B4F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1C1BE11A-8ABA-46BA-9FB8-71DC926AA15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80186FB8-63B9-47AA-B0BB-22F130D1EE9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F89768DE-DA47-48D8-8389-BC6F9CC0E84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2A5EA3A3-7AE6-43E1-80C8-96C2230BDE5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2CA67F2E-3B11-438D-99DE-58BCDE02112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5BC14EDC-C33A-4AD8-8B91-C2EF21768F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FDB47712-8AA4-4A0F-A115-949D16B584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40985B1D-4C3F-4F0D-B1F0-610DA10E8A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4" name="直線コネクタ 493">
          <a:extLst>
            <a:ext uri="{FF2B5EF4-FFF2-40B4-BE49-F238E27FC236}">
              <a16:creationId xmlns:a16="http://schemas.microsoft.com/office/drawing/2014/main" id="{E5DEC92F-82A5-4835-BE7D-DF58016A112D}"/>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00EB0F87-0D90-42D0-AECA-41C84628AF6E}"/>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6" name="直線コネクタ 495">
          <a:extLst>
            <a:ext uri="{FF2B5EF4-FFF2-40B4-BE49-F238E27FC236}">
              <a16:creationId xmlns:a16="http://schemas.microsoft.com/office/drawing/2014/main" id="{149C3B32-C2F5-4596-8F7F-DAE5CA155242}"/>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825FE689-A584-4D17-99EB-895A28235899}"/>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8" name="直線コネクタ 497">
          <a:extLst>
            <a:ext uri="{FF2B5EF4-FFF2-40B4-BE49-F238E27FC236}">
              <a16:creationId xmlns:a16="http://schemas.microsoft.com/office/drawing/2014/main" id="{DB632AC8-1623-4165-8FD1-29AC62D9B183}"/>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9A4F0295-2F27-43D6-BC99-890D851ED9CC}"/>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00" name="フローチャート: 判断 499">
          <a:extLst>
            <a:ext uri="{FF2B5EF4-FFF2-40B4-BE49-F238E27FC236}">
              <a16:creationId xmlns:a16="http://schemas.microsoft.com/office/drawing/2014/main" id="{3A194AAA-1ED6-45BB-AE5D-BA50A86BAA1F}"/>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501" name="フローチャート: 判断 500">
          <a:extLst>
            <a:ext uri="{FF2B5EF4-FFF2-40B4-BE49-F238E27FC236}">
              <a16:creationId xmlns:a16="http://schemas.microsoft.com/office/drawing/2014/main" id="{608033A6-3A77-4A35-9BAC-7533CCA553E5}"/>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2" name="フローチャート: 判断 501">
          <a:extLst>
            <a:ext uri="{FF2B5EF4-FFF2-40B4-BE49-F238E27FC236}">
              <a16:creationId xmlns:a16="http://schemas.microsoft.com/office/drawing/2014/main" id="{587E83E6-142D-4744-82F7-960C0084BD68}"/>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3" name="フローチャート: 判断 502">
          <a:extLst>
            <a:ext uri="{FF2B5EF4-FFF2-40B4-BE49-F238E27FC236}">
              <a16:creationId xmlns:a16="http://schemas.microsoft.com/office/drawing/2014/main" id="{FA76018D-29DD-4687-896A-CA831D20C62A}"/>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4" name="フローチャート: 判断 503">
          <a:extLst>
            <a:ext uri="{FF2B5EF4-FFF2-40B4-BE49-F238E27FC236}">
              <a16:creationId xmlns:a16="http://schemas.microsoft.com/office/drawing/2014/main" id="{33CA54BA-A395-451D-8F8F-7A67D9AA8EAE}"/>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33600A1-9667-4AFB-BD26-D89775F11B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AA8BB76-92AC-439A-ADF1-47CB7C5BBF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973A41F-9BD3-4A78-9CEF-824E050185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06B1EFE-B271-4FF6-AE2B-B9DF7F0BD3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E6884DD-9AC9-4788-878A-06586E07D7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158597</xdr:rowOff>
    </xdr:from>
    <xdr:to>
      <xdr:col>116</xdr:col>
      <xdr:colOff>114300</xdr:colOff>
      <xdr:row>55</xdr:row>
      <xdr:rowOff>88747</xdr:rowOff>
    </xdr:to>
    <xdr:sp macro="" textlink="">
      <xdr:nvSpPr>
        <xdr:cNvPr id="510" name="楕円 509">
          <a:extLst>
            <a:ext uri="{FF2B5EF4-FFF2-40B4-BE49-F238E27FC236}">
              <a16:creationId xmlns:a16="http://schemas.microsoft.com/office/drawing/2014/main" id="{2CF5D8C7-9EC3-49E7-89EB-F565441E681C}"/>
            </a:ext>
          </a:extLst>
        </xdr:cNvPr>
        <xdr:cNvSpPr/>
      </xdr:nvSpPr>
      <xdr:spPr>
        <a:xfrm>
          <a:off x="22110700" y="94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111624</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96161F22-F76C-46DA-BDCD-BB0BCFF48334}"/>
            </a:ext>
          </a:extLst>
        </xdr:cNvPr>
        <xdr:cNvSpPr txBox="1"/>
      </xdr:nvSpPr>
      <xdr:spPr>
        <a:xfrm>
          <a:off x="22199600" y="936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84531</xdr:rowOff>
    </xdr:from>
    <xdr:to>
      <xdr:col>112</xdr:col>
      <xdr:colOff>38100</xdr:colOff>
      <xdr:row>56</xdr:row>
      <xdr:rowOff>14681</xdr:rowOff>
    </xdr:to>
    <xdr:sp macro="" textlink="">
      <xdr:nvSpPr>
        <xdr:cNvPr id="512" name="楕円 511">
          <a:extLst>
            <a:ext uri="{FF2B5EF4-FFF2-40B4-BE49-F238E27FC236}">
              <a16:creationId xmlns:a16="http://schemas.microsoft.com/office/drawing/2014/main" id="{E3DE53DD-124A-44F5-A8AA-B7C4AD034527}"/>
            </a:ext>
          </a:extLst>
        </xdr:cNvPr>
        <xdr:cNvSpPr/>
      </xdr:nvSpPr>
      <xdr:spPr>
        <a:xfrm>
          <a:off x="21272500" y="95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37947</xdr:rowOff>
    </xdr:from>
    <xdr:to>
      <xdr:col>116</xdr:col>
      <xdr:colOff>63500</xdr:colOff>
      <xdr:row>55</xdr:row>
      <xdr:rowOff>135331</xdr:rowOff>
    </xdr:to>
    <xdr:cxnSp macro="">
      <xdr:nvCxnSpPr>
        <xdr:cNvPr id="513" name="直線コネクタ 512">
          <a:extLst>
            <a:ext uri="{FF2B5EF4-FFF2-40B4-BE49-F238E27FC236}">
              <a16:creationId xmlns:a16="http://schemas.microsoft.com/office/drawing/2014/main" id="{37872A5A-E41D-43C6-ACCA-E7E61C4A6A41}"/>
            </a:ext>
          </a:extLst>
        </xdr:cNvPr>
        <xdr:cNvCxnSpPr/>
      </xdr:nvCxnSpPr>
      <xdr:spPr>
        <a:xfrm flipV="1">
          <a:off x="21323300" y="9467697"/>
          <a:ext cx="8382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103277</xdr:rowOff>
    </xdr:from>
    <xdr:to>
      <xdr:col>107</xdr:col>
      <xdr:colOff>101600</xdr:colOff>
      <xdr:row>56</xdr:row>
      <xdr:rowOff>33427</xdr:rowOff>
    </xdr:to>
    <xdr:sp macro="" textlink="">
      <xdr:nvSpPr>
        <xdr:cNvPr id="514" name="楕円 513">
          <a:extLst>
            <a:ext uri="{FF2B5EF4-FFF2-40B4-BE49-F238E27FC236}">
              <a16:creationId xmlns:a16="http://schemas.microsoft.com/office/drawing/2014/main" id="{A2DA2596-330F-4348-9FA5-C247B1563AED}"/>
            </a:ext>
          </a:extLst>
        </xdr:cNvPr>
        <xdr:cNvSpPr/>
      </xdr:nvSpPr>
      <xdr:spPr>
        <a:xfrm>
          <a:off x="20383500" y="95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135331</xdr:rowOff>
    </xdr:from>
    <xdr:to>
      <xdr:col>111</xdr:col>
      <xdr:colOff>177800</xdr:colOff>
      <xdr:row>55</xdr:row>
      <xdr:rowOff>154077</xdr:rowOff>
    </xdr:to>
    <xdr:cxnSp macro="">
      <xdr:nvCxnSpPr>
        <xdr:cNvPr id="515" name="直線コネクタ 514">
          <a:extLst>
            <a:ext uri="{FF2B5EF4-FFF2-40B4-BE49-F238E27FC236}">
              <a16:creationId xmlns:a16="http://schemas.microsoft.com/office/drawing/2014/main" id="{52E5F1FC-48FE-4598-BBCF-3E46177F6596}"/>
            </a:ext>
          </a:extLst>
        </xdr:cNvPr>
        <xdr:cNvCxnSpPr/>
      </xdr:nvCxnSpPr>
      <xdr:spPr>
        <a:xfrm flipV="1">
          <a:off x="20434300" y="956508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110134</xdr:rowOff>
    </xdr:from>
    <xdr:to>
      <xdr:col>102</xdr:col>
      <xdr:colOff>165100</xdr:colOff>
      <xdr:row>56</xdr:row>
      <xdr:rowOff>40284</xdr:rowOff>
    </xdr:to>
    <xdr:sp macro="" textlink="">
      <xdr:nvSpPr>
        <xdr:cNvPr id="516" name="楕円 515">
          <a:extLst>
            <a:ext uri="{FF2B5EF4-FFF2-40B4-BE49-F238E27FC236}">
              <a16:creationId xmlns:a16="http://schemas.microsoft.com/office/drawing/2014/main" id="{7B45CE73-ACB9-48C9-BD6E-128629435BEA}"/>
            </a:ext>
          </a:extLst>
        </xdr:cNvPr>
        <xdr:cNvSpPr/>
      </xdr:nvSpPr>
      <xdr:spPr>
        <a:xfrm>
          <a:off x="19494500" y="95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154077</xdr:rowOff>
    </xdr:from>
    <xdr:to>
      <xdr:col>107</xdr:col>
      <xdr:colOff>50800</xdr:colOff>
      <xdr:row>55</xdr:row>
      <xdr:rowOff>160934</xdr:rowOff>
    </xdr:to>
    <xdr:cxnSp macro="">
      <xdr:nvCxnSpPr>
        <xdr:cNvPr id="517" name="直線コネクタ 516">
          <a:extLst>
            <a:ext uri="{FF2B5EF4-FFF2-40B4-BE49-F238E27FC236}">
              <a16:creationId xmlns:a16="http://schemas.microsoft.com/office/drawing/2014/main" id="{57BFEBFA-F983-40F8-9ECC-8E18FE55DEEC}"/>
            </a:ext>
          </a:extLst>
        </xdr:cNvPr>
        <xdr:cNvCxnSpPr/>
      </xdr:nvCxnSpPr>
      <xdr:spPr>
        <a:xfrm flipV="1">
          <a:off x="19545300" y="958382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125679</xdr:rowOff>
    </xdr:from>
    <xdr:to>
      <xdr:col>98</xdr:col>
      <xdr:colOff>38100</xdr:colOff>
      <xdr:row>56</xdr:row>
      <xdr:rowOff>55829</xdr:rowOff>
    </xdr:to>
    <xdr:sp macro="" textlink="">
      <xdr:nvSpPr>
        <xdr:cNvPr id="518" name="楕円 517">
          <a:extLst>
            <a:ext uri="{FF2B5EF4-FFF2-40B4-BE49-F238E27FC236}">
              <a16:creationId xmlns:a16="http://schemas.microsoft.com/office/drawing/2014/main" id="{AA4FB44A-4518-4AFD-80F1-E7358C187293}"/>
            </a:ext>
          </a:extLst>
        </xdr:cNvPr>
        <xdr:cNvSpPr/>
      </xdr:nvSpPr>
      <xdr:spPr>
        <a:xfrm>
          <a:off x="18605500" y="95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160934</xdr:rowOff>
    </xdr:from>
    <xdr:to>
      <xdr:col>102</xdr:col>
      <xdr:colOff>114300</xdr:colOff>
      <xdr:row>56</xdr:row>
      <xdr:rowOff>5029</xdr:rowOff>
    </xdr:to>
    <xdr:cxnSp macro="">
      <xdr:nvCxnSpPr>
        <xdr:cNvPr id="519" name="直線コネクタ 518">
          <a:extLst>
            <a:ext uri="{FF2B5EF4-FFF2-40B4-BE49-F238E27FC236}">
              <a16:creationId xmlns:a16="http://schemas.microsoft.com/office/drawing/2014/main" id="{90F36B40-4215-4BF6-9EFC-EDD90AB94AD7}"/>
            </a:ext>
          </a:extLst>
        </xdr:cNvPr>
        <xdr:cNvCxnSpPr/>
      </xdr:nvCxnSpPr>
      <xdr:spPr>
        <a:xfrm flipV="1">
          <a:off x="18656300" y="959068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520" name="n_1aveValue【保健センター・保健所】&#10;一人当たり面積">
          <a:extLst>
            <a:ext uri="{FF2B5EF4-FFF2-40B4-BE49-F238E27FC236}">
              <a16:creationId xmlns:a16="http://schemas.microsoft.com/office/drawing/2014/main" id="{20EC6797-8EA4-453A-B212-8A6BBBE50B74}"/>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521" name="n_2aveValue【保健センター・保健所】&#10;一人当たり面積">
          <a:extLst>
            <a:ext uri="{FF2B5EF4-FFF2-40B4-BE49-F238E27FC236}">
              <a16:creationId xmlns:a16="http://schemas.microsoft.com/office/drawing/2014/main" id="{6DAC90C2-F0A2-4707-836C-F03202A5AEAF}"/>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22" name="n_3aveValue【保健センター・保健所】&#10;一人当たり面積">
          <a:extLst>
            <a:ext uri="{FF2B5EF4-FFF2-40B4-BE49-F238E27FC236}">
              <a16:creationId xmlns:a16="http://schemas.microsoft.com/office/drawing/2014/main" id="{EF57D940-813E-4867-88C3-DFA56869449A}"/>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523" name="n_4aveValue【保健センター・保健所】&#10;一人当たり面積">
          <a:extLst>
            <a:ext uri="{FF2B5EF4-FFF2-40B4-BE49-F238E27FC236}">
              <a16:creationId xmlns:a16="http://schemas.microsoft.com/office/drawing/2014/main" id="{5E8D265D-0B73-4931-B752-185B424122B0}"/>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31208</xdr:rowOff>
    </xdr:from>
    <xdr:ext cx="469744" cy="259045"/>
    <xdr:sp macro="" textlink="">
      <xdr:nvSpPr>
        <xdr:cNvPr id="524" name="n_1mainValue【保健センター・保健所】&#10;一人当たり面積">
          <a:extLst>
            <a:ext uri="{FF2B5EF4-FFF2-40B4-BE49-F238E27FC236}">
              <a16:creationId xmlns:a16="http://schemas.microsoft.com/office/drawing/2014/main" id="{3DE68F73-E610-4294-89EE-CDB4E62ACBD5}"/>
            </a:ext>
          </a:extLst>
        </xdr:cNvPr>
        <xdr:cNvSpPr txBox="1"/>
      </xdr:nvSpPr>
      <xdr:spPr>
        <a:xfrm>
          <a:off x="21075727" y="92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49954</xdr:rowOff>
    </xdr:from>
    <xdr:ext cx="469744" cy="259045"/>
    <xdr:sp macro="" textlink="">
      <xdr:nvSpPr>
        <xdr:cNvPr id="525" name="n_2mainValue【保健センター・保健所】&#10;一人当たり面積">
          <a:extLst>
            <a:ext uri="{FF2B5EF4-FFF2-40B4-BE49-F238E27FC236}">
              <a16:creationId xmlns:a16="http://schemas.microsoft.com/office/drawing/2014/main" id="{119EAEA9-AA04-415D-8CE6-992D98908768}"/>
            </a:ext>
          </a:extLst>
        </xdr:cNvPr>
        <xdr:cNvSpPr txBox="1"/>
      </xdr:nvSpPr>
      <xdr:spPr>
        <a:xfrm>
          <a:off x="20199427" y="9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56811</xdr:rowOff>
    </xdr:from>
    <xdr:ext cx="469744" cy="259045"/>
    <xdr:sp macro="" textlink="">
      <xdr:nvSpPr>
        <xdr:cNvPr id="526" name="n_3mainValue【保健センター・保健所】&#10;一人当たり面積">
          <a:extLst>
            <a:ext uri="{FF2B5EF4-FFF2-40B4-BE49-F238E27FC236}">
              <a16:creationId xmlns:a16="http://schemas.microsoft.com/office/drawing/2014/main" id="{05998078-BABE-4B37-9A17-6390316A029B}"/>
            </a:ext>
          </a:extLst>
        </xdr:cNvPr>
        <xdr:cNvSpPr txBox="1"/>
      </xdr:nvSpPr>
      <xdr:spPr>
        <a:xfrm>
          <a:off x="19310427" y="93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72356</xdr:rowOff>
    </xdr:from>
    <xdr:ext cx="469744" cy="259045"/>
    <xdr:sp macro="" textlink="">
      <xdr:nvSpPr>
        <xdr:cNvPr id="527" name="n_4mainValue【保健センター・保健所】&#10;一人当たり面積">
          <a:extLst>
            <a:ext uri="{FF2B5EF4-FFF2-40B4-BE49-F238E27FC236}">
              <a16:creationId xmlns:a16="http://schemas.microsoft.com/office/drawing/2014/main" id="{CA183FBC-D749-4DFA-B17C-C9C06E07529D}"/>
            </a:ext>
          </a:extLst>
        </xdr:cNvPr>
        <xdr:cNvSpPr txBox="1"/>
      </xdr:nvSpPr>
      <xdr:spPr>
        <a:xfrm>
          <a:off x="18421427" y="933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4E5EABDB-B478-4DE8-8BA9-2F1A09EDB5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D8112936-BACC-498D-A3A8-1495420EC0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5B48419D-F0A8-4F66-AFC3-40931C471C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9040A896-CB79-407C-ADC1-F6634FBC50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28880DB2-14C7-448F-BD12-0365733055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481C5A73-0EA6-4B96-937E-50AACDAC72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6C648C02-8AF5-4410-B800-67E6AA6D81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51289681-9511-4319-9553-EAE09E05DA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E709D5D4-FE3F-40F7-AFEF-21E62C99CD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A2284366-029A-4FAD-B56D-7A28233263E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FFB27AC4-A374-49FA-9F4B-1A41883FAD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2DCAF0FA-4FCD-4E0F-9329-A2374696BBF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FAC6A30C-AC1D-4C3C-97C0-F3B802789A9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FC3AD24F-F71F-4CF4-B7F2-C3C1C0DDA3E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F68F267D-BDC2-418A-A5CC-FE20BFDA870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DBF11E6E-B973-4CF7-A98E-A4AACC9FF07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8365F7CC-6ED3-44E9-B00D-C23DE3FE9BA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A2723CA6-837D-4CC6-95E3-7D8C855FAAA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41AC1ADE-4667-4059-A6F1-F0342056AE6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5D2A3C18-7943-42A1-AED4-4D2B0431784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CC92075A-3ACB-40F2-8746-F00B20C4114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A7FBC0FB-30C7-402B-9EFF-E9FC467741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D7B773EE-6B1B-46A1-B142-5848E5DCE13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B687C8DB-06C8-4C07-9708-44EDD0C313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4505EA87-0CA9-4BE9-83C1-67B29947C1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EEA65521-1227-4537-8D5D-3A4120E53F88}"/>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消防施設】&#10;有形固定資産減価償却率最小値テキスト">
          <a:extLst>
            <a:ext uri="{FF2B5EF4-FFF2-40B4-BE49-F238E27FC236}">
              <a16:creationId xmlns:a16="http://schemas.microsoft.com/office/drawing/2014/main" id="{AFA5AC96-1A6E-4BB8-878A-4FD4F8B0D00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3AAB94E0-EBBC-42BA-916E-A3D2D32C18E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EB81856B-3828-4BF4-8712-7F89E78911A8}"/>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7" name="直線コネクタ 556">
          <a:extLst>
            <a:ext uri="{FF2B5EF4-FFF2-40B4-BE49-F238E27FC236}">
              <a16:creationId xmlns:a16="http://schemas.microsoft.com/office/drawing/2014/main" id="{01ABA691-41C2-490F-83A7-B4753534E149}"/>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ACC763AA-607F-4003-9300-AEC976F24763}"/>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9" name="フローチャート: 判断 558">
          <a:extLst>
            <a:ext uri="{FF2B5EF4-FFF2-40B4-BE49-F238E27FC236}">
              <a16:creationId xmlns:a16="http://schemas.microsoft.com/office/drawing/2014/main" id="{AAEB4D19-37DA-4442-BBE0-2D33F1F3F1D7}"/>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60" name="フローチャート: 判断 559">
          <a:extLst>
            <a:ext uri="{FF2B5EF4-FFF2-40B4-BE49-F238E27FC236}">
              <a16:creationId xmlns:a16="http://schemas.microsoft.com/office/drawing/2014/main" id="{AB820736-18D6-4DE9-A62C-E1A28E88298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61" name="フローチャート: 判断 560">
          <a:extLst>
            <a:ext uri="{FF2B5EF4-FFF2-40B4-BE49-F238E27FC236}">
              <a16:creationId xmlns:a16="http://schemas.microsoft.com/office/drawing/2014/main" id="{7882A541-B138-4E3F-AE96-4CE7BD90E76B}"/>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2" name="フローチャート: 判断 561">
          <a:extLst>
            <a:ext uri="{FF2B5EF4-FFF2-40B4-BE49-F238E27FC236}">
              <a16:creationId xmlns:a16="http://schemas.microsoft.com/office/drawing/2014/main" id="{6B852EF9-E51C-4682-B7CE-3D7B8A687717}"/>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3" name="フローチャート: 判断 562">
          <a:extLst>
            <a:ext uri="{FF2B5EF4-FFF2-40B4-BE49-F238E27FC236}">
              <a16:creationId xmlns:a16="http://schemas.microsoft.com/office/drawing/2014/main" id="{814A90FE-F2DB-4848-B7A0-019D482F89FF}"/>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B7C37C89-F059-452E-BA7F-832B49B6A45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7628518-0C1C-401D-B3FF-584FA28CC4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7FDD196E-A7A2-470F-B771-699D57482A6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EB090E04-0B2D-4FBC-916E-F430151373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6146D897-7B07-4EE0-A2E1-7EDBAD702F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64044</xdr:rowOff>
    </xdr:from>
    <xdr:to>
      <xdr:col>85</xdr:col>
      <xdr:colOff>177800</xdr:colOff>
      <xdr:row>81</xdr:row>
      <xdr:rowOff>165644</xdr:rowOff>
    </xdr:to>
    <xdr:sp macro="" textlink="">
      <xdr:nvSpPr>
        <xdr:cNvPr id="569" name="楕円 568">
          <a:extLst>
            <a:ext uri="{FF2B5EF4-FFF2-40B4-BE49-F238E27FC236}">
              <a16:creationId xmlns:a16="http://schemas.microsoft.com/office/drawing/2014/main" id="{DC92180D-73A1-4438-AB21-B6EFB9212170}"/>
            </a:ext>
          </a:extLst>
        </xdr:cNvPr>
        <xdr:cNvSpPr/>
      </xdr:nvSpPr>
      <xdr:spPr>
        <a:xfrm>
          <a:off x="16268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86921</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1A980178-CF12-4955-93DA-F4A6FA9D92D3}"/>
            </a:ext>
          </a:extLst>
        </xdr:cNvPr>
        <xdr:cNvSpPr txBox="1"/>
      </xdr:nvSpPr>
      <xdr:spPr>
        <a:xfrm>
          <a:off x="16357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26488</xdr:rowOff>
    </xdr:from>
    <xdr:to>
      <xdr:col>81</xdr:col>
      <xdr:colOff>101600</xdr:colOff>
      <xdr:row>81</xdr:row>
      <xdr:rowOff>128088</xdr:rowOff>
    </xdr:to>
    <xdr:sp macro="" textlink="">
      <xdr:nvSpPr>
        <xdr:cNvPr id="571" name="楕円 570">
          <a:extLst>
            <a:ext uri="{FF2B5EF4-FFF2-40B4-BE49-F238E27FC236}">
              <a16:creationId xmlns:a16="http://schemas.microsoft.com/office/drawing/2014/main" id="{B0053A31-0EF9-4B1A-B078-9C7BA88AF43E}"/>
            </a:ext>
          </a:extLst>
        </xdr:cNvPr>
        <xdr:cNvSpPr/>
      </xdr:nvSpPr>
      <xdr:spPr>
        <a:xfrm>
          <a:off x="15430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81</xdr:row>
      <xdr:rowOff>114844</xdr:rowOff>
    </xdr:to>
    <xdr:cxnSp macro="">
      <xdr:nvCxnSpPr>
        <xdr:cNvPr id="572" name="直線コネクタ 571">
          <a:extLst>
            <a:ext uri="{FF2B5EF4-FFF2-40B4-BE49-F238E27FC236}">
              <a16:creationId xmlns:a16="http://schemas.microsoft.com/office/drawing/2014/main" id="{4142CE57-1452-439E-8AFA-F31F200D2F4A}"/>
            </a:ext>
          </a:extLst>
        </xdr:cNvPr>
        <xdr:cNvCxnSpPr/>
      </xdr:nvCxnSpPr>
      <xdr:spPr>
        <a:xfrm>
          <a:off x="15481300" y="139647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573" name="楕円 572">
          <a:extLst>
            <a:ext uri="{FF2B5EF4-FFF2-40B4-BE49-F238E27FC236}">
              <a16:creationId xmlns:a16="http://schemas.microsoft.com/office/drawing/2014/main" id="{F3ABCB11-B689-4706-ACE1-7CA302796EBA}"/>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77288</xdr:rowOff>
    </xdr:to>
    <xdr:cxnSp macro="">
      <xdr:nvCxnSpPr>
        <xdr:cNvPr id="574" name="直線コネクタ 573">
          <a:extLst>
            <a:ext uri="{FF2B5EF4-FFF2-40B4-BE49-F238E27FC236}">
              <a16:creationId xmlns:a16="http://schemas.microsoft.com/office/drawing/2014/main" id="{45D4591D-D179-49EC-8C95-426153B4D270}"/>
            </a:ext>
          </a:extLst>
        </xdr:cNvPr>
        <xdr:cNvCxnSpPr/>
      </xdr:nvCxnSpPr>
      <xdr:spPr>
        <a:xfrm>
          <a:off x="14592300" y="139255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119562</xdr:rowOff>
    </xdr:from>
    <xdr:to>
      <xdr:col>72</xdr:col>
      <xdr:colOff>38100</xdr:colOff>
      <xdr:row>81</xdr:row>
      <xdr:rowOff>49712</xdr:rowOff>
    </xdr:to>
    <xdr:sp macro="" textlink="">
      <xdr:nvSpPr>
        <xdr:cNvPr id="575" name="楕円 574">
          <a:extLst>
            <a:ext uri="{FF2B5EF4-FFF2-40B4-BE49-F238E27FC236}">
              <a16:creationId xmlns:a16="http://schemas.microsoft.com/office/drawing/2014/main" id="{C00E9C3A-E7C5-49E1-9E3B-CB5BAD2FC952}"/>
            </a:ext>
          </a:extLst>
        </xdr:cNvPr>
        <xdr:cNvSpPr/>
      </xdr:nvSpPr>
      <xdr:spPr>
        <a:xfrm>
          <a:off x="13652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170362</xdr:rowOff>
    </xdr:from>
    <xdr:to>
      <xdr:col>76</xdr:col>
      <xdr:colOff>114300</xdr:colOff>
      <xdr:row>81</xdr:row>
      <xdr:rowOff>38100</xdr:rowOff>
    </xdr:to>
    <xdr:cxnSp macro="">
      <xdr:nvCxnSpPr>
        <xdr:cNvPr id="576" name="直線コネクタ 575">
          <a:extLst>
            <a:ext uri="{FF2B5EF4-FFF2-40B4-BE49-F238E27FC236}">
              <a16:creationId xmlns:a16="http://schemas.microsoft.com/office/drawing/2014/main" id="{C785AE51-83EB-4AE3-BD3A-8622FF3CF3F2}"/>
            </a:ext>
          </a:extLst>
        </xdr:cNvPr>
        <xdr:cNvCxnSpPr/>
      </xdr:nvCxnSpPr>
      <xdr:spPr>
        <a:xfrm>
          <a:off x="13703300" y="138863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577" name="楕円 576">
          <a:extLst>
            <a:ext uri="{FF2B5EF4-FFF2-40B4-BE49-F238E27FC236}">
              <a16:creationId xmlns:a16="http://schemas.microsoft.com/office/drawing/2014/main" id="{6D3C6256-FB74-446F-B26B-63A97CD2168B}"/>
            </a:ext>
          </a:extLst>
        </xdr:cNvPr>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170362</xdr:rowOff>
    </xdr:from>
    <xdr:to>
      <xdr:col>71</xdr:col>
      <xdr:colOff>177800</xdr:colOff>
      <xdr:row>81</xdr:row>
      <xdr:rowOff>147501</xdr:rowOff>
    </xdr:to>
    <xdr:cxnSp macro="">
      <xdr:nvCxnSpPr>
        <xdr:cNvPr id="578" name="直線コネクタ 577">
          <a:extLst>
            <a:ext uri="{FF2B5EF4-FFF2-40B4-BE49-F238E27FC236}">
              <a16:creationId xmlns:a16="http://schemas.microsoft.com/office/drawing/2014/main" id="{63A0D5D4-A750-4B9E-8B9A-B0B5F04E960B}"/>
            </a:ext>
          </a:extLst>
        </xdr:cNvPr>
        <xdr:cNvCxnSpPr/>
      </xdr:nvCxnSpPr>
      <xdr:spPr>
        <a:xfrm flipV="1">
          <a:off x="12814300" y="138863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9" name="n_1aveValue【消防施設】&#10;有形固定資産減価償却率">
          <a:extLst>
            <a:ext uri="{FF2B5EF4-FFF2-40B4-BE49-F238E27FC236}">
              <a16:creationId xmlns:a16="http://schemas.microsoft.com/office/drawing/2014/main" id="{F8557D3D-58B6-4F3E-BC89-C7520D8F369A}"/>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80" name="n_2aveValue【消防施設】&#10;有形固定資産減価償却率">
          <a:extLst>
            <a:ext uri="{FF2B5EF4-FFF2-40B4-BE49-F238E27FC236}">
              <a16:creationId xmlns:a16="http://schemas.microsoft.com/office/drawing/2014/main" id="{F1C4131C-8E49-49A6-AE39-78C072A36906}"/>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81" name="n_3aveValue【消防施設】&#10;有形固定資産減価償却率">
          <a:extLst>
            <a:ext uri="{FF2B5EF4-FFF2-40B4-BE49-F238E27FC236}">
              <a16:creationId xmlns:a16="http://schemas.microsoft.com/office/drawing/2014/main" id="{711C8D22-E336-4DBE-9FC5-04ABB42EA26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2" name="n_4aveValue【消防施設】&#10;有形固定資産減価償却率">
          <a:extLst>
            <a:ext uri="{FF2B5EF4-FFF2-40B4-BE49-F238E27FC236}">
              <a16:creationId xmlns:a16="http://schemas.microsoft.com/office/drawing/2014/main" id="{282E77D4-7106-4A4A-AAF0-4AE5434F15E6}"/>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144615</xdr:rowOff>
    </xdr:from>
    <xdr:ext cx="405111" cy="259045"/>
    <xdr:sp macro="" textlink="">
      <xdr:nvSpPr>
        <xdr:cNvPr id="583" name="n_1mainValue【消防施設】&#10;有形固定資産減価償却率">
          <a:extLst>
            <a:ext uri="{FF2B5EF4-FFF2-40B4-BE49-F238E27FC236}">
              <a16:creationId xmlns:a16="http://schemas.microsoft.com/office/drawing/2014/main" id="{3DCFB54D-2796-46E1-8B90-C78880D2ADF5}"/>
            </a:ext>
          </a:extLst>
        </xdr:cNvPr>
        <xdr:cNvSpPr txBox="1"/>
      </xdr:nvSpPr>
      <xdr:spPr>
        <a:xfrm>
          <a:off x="152660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584" name="n_2mainValue【消防施設】&#10;有形固定資産減価償却率">
          <a:extLst>
            <a:ext uri="{FF2B5EF4-FFF2-40B4-BE49-F238E27FC236}">
              <a16:creationId xmlns:a16="http://schemas.microsoft.com/office/drawing/2014/main" id="{67F1A39E-F36F-4792-9BC3-0D1F9CA20C25}"/>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66239</xdr:rowOff>
    </xdr:from>
    <xdr:ext cx="405111" cy="259045"/>
    <xdr:sp macro="" textlink="">
      <xdr:nvSpPr>
        <xdr:cNvPr id="585" name="n_3mainValue【消防施設】&#10;有形固定資産減価償却率">
          <a:extLst>
            <a:ext uri="{FF2B5EF4-FFF2-40B4-BE49-F238E27FC236}">
              <a16:creationId xmlns:a16="http://schemas.microsoft.com/office/drawing/2014/main" id="{53C518F0-BAD3-46BB-A06E-ED087E6AB03E}"/>
            </a:ext>
          </a:extLst>
        </xdr:cNvPr>
        <xdr:cNvSpPr txBox="1"/>
      </xdr:nvSpPr>
      <xdr:spPr>
        <a:xfrm>
          <a:off x="13500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586" name="n_4mainValue【消防施設】&#10;有形固定資産減価償却率">
          <a:extLst>
            <a:ext uri="{FF2B5EF4-FFF2-40B4-BE49-F238E27FC236}">
              <a16:creationId xmlns:a16="http://schemas.microsoft.com/office/drawing/2014/main" id="{01E1F00D-A20E-46B4-A28E-773607C5713E}"/>
            </a:ext>
          </a:extLst>
        </xdr:cNvPr>
        <xdr:cNvSpPr txBox="1"/>
      </xdr:nvSpPr>
      <xdr:spPr>
        <a:xfrm>
          <a:off x="12611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25276510-5C18-495A-8A4E-F142AC0685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A4F8BCC-C055-43D9-8239-41F87A67A6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96344CF0-60E3-45A0-9B4A-C199988F02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D9A9EC3F-68B4-4744-A83C-906017483A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1BE81503-5A7E-41A6-AA23-6BF1231858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F9AA06B5-8708-4CB9-8B47-AC6D49A032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2A2E8719-4694-408D-A9E7-777287C491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75D0C962-90C2-41A4-BD4D-89D1EE6001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B3B002C4-703F-4635-B09E-4911999C36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88C4CF5B-B82F-4C71-A852-2D130558AD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F8BE30CD-7A19-44BA-8B02-5AD5D5B2B58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361396A5-15DA-45EA-BDB6-83E4B0725E9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79F36530-602F-4CF4-B0E5-150B8625695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09E21275-CB23-4B82-8923-5CC0B2BBB90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77B16622-651E-4E21-B8CD-4D00F40BD6D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CD60449F-BAFB-463E-BE87-F949360F69B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33EEEE54-F252-4770-AE53-59D403E3364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73C36B8A-9F3B-486D-914E-26AE4769356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349A841E-0A72-409A-86F3-164634DD92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F6844808-7F9A-4EDE-9789-FF2B5F4DFA0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5F9E2E76-8C1F-49D0-90AE-DF5C2EA9961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8" name="直線コネクタ 607">
          <a:extLst>
            <a:ext uri="{FF2B5EF4-FFF2-40B4-BE49-F238E27FC236}">
              <a16:creationId xmlns:a16="http://schemas.microsoft.com/office/drawing/2014/main" id="{15BED23E-F4E9-4C9E-B329-3B7F52577505}"/>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9" name="【消防施設】&#10;一人当たり面積最小値テキスト">
          <a:extLst>
            <a:ext uri="{FF2B5EF4-FFF2-40B4-BE49-F238E27FC236}">
              <a16:creationId xmlns:a16="http://schemas.microsoft.com/office/drawing/2014/main" id="{B221AF3C-618D-4F14-A061-D74F8823A4DA}"/>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10" name="直線コネクタ 609">
          <a:extLst>
            <a:ext uri="{FF2B5EF4-FFF2-40B4-BE49-F238E27FC236}">
              <a16:creationId xmlns:a16="http://schemas.microsoft.com/office/drawing/2014/main" id="{C3E9BE69-EC91-4769-B48C-B79A82E5E1C3}"/>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11" name="【消防施設】&#10;一人当たり面積最大値テキスト">
          <a:extLst>
            <a:ext uri="{FF2B5EF4-FFF2-40B4-BE49-F238E27FC236}">
              <a16:creationId xmlns:a16="http://schemas.microsoft.com/office/drawing/2014/main" id="{2EFFCB11-E4B0-4C8D-83C2-7A12453C242F}"/>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2" name="直線コネクタ 611">
          <a:extLst>
            <a:ext uri="{FF2B5EF4-FFF2-40B4-BE49-F238E27FC236}">
              <a16:creationId xmlns:a16="http://schemas.microsoft.com/office/drawing/2014/main" id="{4392F847-22D4-470D-834F-7D39E89E36D8}"/>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13" name="【消防施設】&#10;一人当たり面積平均値テキスト">
          <a:extLst>
            <a:ext uri="{FF2B5EF4-FFF2-40B4-BE49-F238E27FC236}">
              <a16:creationId xmlns:a16="http://schemas.microsoft.com/office/drawing/2014/main" id="{8546A462-C9FD-4F7F-B5CC-96C8D454596A}"/>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4" name="フローチャート: 判断 613">
          <a:extLst>
            <a:ext uri="{FF2B5EF4-FFF2-40B4-BE49-F238E27FC236}">
              <a16:creationId xmlns:a16="http://schemas.microsoft.com/office/drawing/2014/main" id="{5123516C-2AF3-40F4-9E43-60917112C679}"/>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5" name="フローチャート: 判断 614">
          <a:extLst>
            <a:ext uri="{FF2B5EF4-FFF2-40B4-BE49-F238E27FC236}">
              <a16:creationId xmlns:a16="http://schemas.microsoft.com/office/drawing/2014/main" id="{A93CF786-DDC4-45CC-92BA-8018AC72522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6" name="フローチャート: 判断 615">
          <a:extLst>
            <a:ext uri="{FF2B5EF4-FFF2-40B4-BE49-F238E27FC236}">
              <a16:creationId xmlns:a16="http://schemas.microsoft.com/office/drawing/2014/main" id="{A2EEF3F2-09CF-4AD4-BB96-16BA26F7B804}"/>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7" name="フローチャート: 判断 616">
          <a:extLst>
            <a:ext uri="{FF2B5EF4-FFF2-40B4-BE49-F238E27FC236}">
              <a16:creationId xmlns:a16="http://schemas.microsoft.com/office/drawing/2014/main" id="{42CF3259-EFA2-4FD2-8883-953C58A02F23}"/>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8" name="フローチャート: 判断 617">
          <a:extLst>
            <a:ext uri="{FF2B5EF4-FFF2-40B4-BE49-F238E27FC236}">
              <a16:creationId xmlns:a16="http://schemas.microsoft.com/office/drawing/2014/main" id="{824E895F-14F6-42CE-B59B-A2585FEF3F72}"/>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E99CE44-C279-4738-920E-98BC2371B00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23B416D0-875A-477C-89AC-0D60023111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C4EEDED-5F15-403D-82E4-6E7949935D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BE64F8CF-FCB5-4844-9BB7-5F5FD747C3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E2828D8-557D-40FB-8DE7-DEAB80B019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154178</xdr:rowOff>
    </xdr:from>
    <xdr:to>
      <xdr:col>116</xdr:col>
      <xdr:colOff>114300</xdr:colOff>
      <xdr:row>80</xdr:row>
      <xdr:rowOff>84328</xdr:rowOff>
    </xdr:to>
    <xdr:sp macro="" textlink="">
      <xdr:nvSpPr>
        <xdr:cNvPr id="624" name="楕円 623">
          <a:extLst>
            <a:ext uri="{FF2B5EF4-FFF2-40B4-BE49-F238E27FC236}">
              <a16:creationId xmlns:a16="http://schemas.microsoft.com/office/drawing/2014/main" id="{A59A499F-F8CF-4969-8681-A41AAA2E1647}"/>
            </a:ext>
          </a:extLst>
        </xdr:cNvPr>
        <xdr:cNvSpPr/>
      </xdr:nvSpPr>
      <xdr:spPr>
        <a:xfrm>
          <a:off x="22110700" y="136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5605</xdr:rowOff>
    </xdr:from>
    <xdr:ext cx="469744" cy="259045"/>
    <xdr:sp macro="" textlink="">
      <xdr:nvSpPr>
        <xdr:cNvPr id="625" name="【消防施設】&#10;一人当たり面積該当値テキスト">
          <a:extLst>
            <a:ext uri="{FF2B5EF4-FFF2-40B4-BE49-F238E27FC236}">
              <a16:creationId xmlns:a16="http://schemas.microsoft.com/office/drawing/2014/main" id="{22950C3B-4DA0-4A03-9AD1-9EC34A3D6668}"/>
            </a:ext>
          </a:extLst>
        </xdr:cNvPr>
        <xdr:cNvSpPr txBox="1"/>
      </xdr:nvSpPr>
      <xdr:spPr>
        <a:xfrm>
          <a:off x="22199600" y="1355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170180</xdr:rowOff>
    </xdr:from>
    <xdr:to>
      <xdr:col>112</xdr:col>
      <xdr:colOff>38100</xdr:colOff>
      <xdr:row>80</xdr:row>
      <xdr:rowOff>100330</xdr:rowOff>
    </xdr:to>
    <xdr:sp macro="" textlink="">
      <xdr:nvSpPr>
        <xdr:cNvPr id="626" name="楕円 625">
          <a:extLst>
            <a:ext uri="{FF2B5EF4-FFF2-40B4-BE49-F238E27FC236}">
              <a16:creationId xmlns:a16="http://schemas.microsoft.com/office/drawing/2014/main" id="{74BF284A-B4A4-4689-AACF-202375F1F088}"/>
            </a:ext>
          </a:extLst>
        </xdr:cNvPr>
        <xdr:cNvSpPr/>
      </xdr:nvSpPr>
      <xdr:spPr>
        <a:xfrm>
          <a:off x="21272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33528</xdr:rowOff>
    </xdr:from>
    <xdr:to>
      <xdr:col>116</xdr:col>
      <xdr:colOff>63500</xdr:colOff>
      <xdr:row>80</xdr:row>
      <xdr:rowOff>49530</xdr:rowOff>
    </xdr:to>
    <xdr:cxnSp macro="">
      <xdr:nvCxnSpPr>
        <xdr:cNvPr id="627" name="直線コネクタ 626">
          <a:extLst>
            <a:ext uri="{FF2B5EF4-FFF2-40B4-BE49-F238E27FC236}">
              <a16:creationId xmlns:a16="http://schemas.microsoft.com/office/drawing/2014/main" id="{CA32E348-4DE6-45D2-9493-E57CA09A80F4}"/>
            </a:ext>
          </a:extLst>
        </xdr:cNvPr>
        <xdr:cNvCxnSpPr/>
      </xdr:nvCxnSpPr>
      <xdr:spPr>
        <a:xfrm flipV="1">
          <a:off x="21323300" y="1374952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10161</xdr:rowOff>
    </xdr:from>
    <xdr:to>
      <xdr:col>107</xdr:col>
      <xdr:colOff>101600</xdr:colOff>
      <xdr:row>80</xdr:row>
      <xdr:rowOff>111761</xdr:rowOff>
    </xdr:to>
    <xdr:sp macro="" textlink="">
      <xdr:nvSpPr>
        <xdr:cNvPr id="628" name="楕円 627">
          <a:extLst>
            <a:ext uri="{FF2B5EF4-FFF2-40B4-BE49-F238E27FC236}">
              <a16:creationId xmlns:a16="http://schemas.microsoft.com/office/drawing/2014/main" id="{7F79FED1-0996-4989-A59E-BAB3F18A6A3B}"/>
            </a:ext>
          </a:extLst>
        </xdr:cNvPr>
        <xdr:cNvSpPr/>
      </xdr:nvSpPr>
      <xdr:spPr>
        <a:xfrm>
          <a:off x="20383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49530</xdr:rowOff>
    </xdr:from>
    <xdr:to>
      <xdr:col>111</xdr:col>
      <xdr:colOff>177800</xdr:colOff>
      <xdr:row>80</xdr:row>
      <xdr:rowOff>60961</xdr:rowOff>
    </xdr:to>
    <xdr:cxnSp macro="">
      <xdr:nvCxnSpPr>
        <xdr:cNvPr id="629" name="直線コネクタ 628">
          <a:extLst>
            <a:ext uri="{FF2B5EF4-FFF2-40B4-BE49-F238E27FC236}">
              <a16:creationId xmlns:a16="http://schemas.microsoft.com/office/drawing/2014/main" id="{E668FFE6-14BF-4360-B951-D21C5A162372}"/>
            </a:ext>
          </a:extLst>
        </xdr:cNvPr>
        <xdr:cNvCxnSpPr/>
      </xdr:nvCxnSpPr>
      <xdr:spPr>
        <a:xfrm flipV="1">
          <a:off x="20434300" y="13765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14732</xdr:rowOff>
    </xdr:from>
    <xdr:to>
      <xdr:col>102</xdr:col>
      <xdr:colOff>165100</xdr:colOff>
      <xdr:row>80</xdr:row>
      <xdr:rowOff>116332</xdr:rowOff>
    </xdr:to>
    <xdr:sp macro="" textlink="">
      <xdr:nvSpPr>
        <xdr:cNvPr id="630" name="楕円 629">
          <a:extLst>
            <a:ext uri="{FF2B5EF4-FFF2-40B4-BE49-F238E27FC236}">
              <a16:creationId xmlns:a16="http://schemas.microsoft.com/office/drawing/2014/main" id="{DACB4D9C-1F20-4954-957C-7F9B11EFCDA7}"/>
            </a:ext>
          </a:extLst>
        </xdr:cNvPr>
        <xdr:cNvSpPr/>
      </xdr:nvSpPr>
      <xdr:spPr>
        <a:xfrm>
          <a:off x="19494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60961</xdr:rowOff>
    </xdr:from>
    <xdr:to>
      <xdr:col>107</xdr:col>
      <xdr:colOff>50800</xdr:colOff>
      <xdr:row>80</xdr:row>
      <xdr:rowOff>65532</xdr:rowOff>
    </xdr:to>
    <xdr:cxnSp macro="">
      <xdr:nvCxnSpPr>
        <xdr:cNvPr id="631" name="直線コネクタ 630">
          <a:extLst>
            <a:ext uri="{FF2B5EF4-FFF2-40B4-BE49-F238E27FC236}">
              <a16:creationId xmlns:a16="http://schemas.microsoft.com/office/drawing/2014/main" id="{1AD2FA5E-8B0A-47CD-BB8C-BCD120E6E801}"/>
            </a:ext>
          </a:extLst>
        </xdr:cNvPr>
        <xdr:cNvCxnSpPr/>
      </xdr:nvCxnSpPr>
      <xdr:spPr>
        <a:xfrm flipV="1">
          <a:off x="19545300" y="137769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26163</xdr:rowOff>
    </xdr:from>
    <xdr:to>
      <xdr:col>98</xdr:col>
      <xdr:colOff>38100</xdr:colOff>
      <xdr:row>80</xdr:row>
      <xdr:rowOff>127763</xdr:rowOff>
    </xdr:to>
    <xdr:sp macro="" textlink="">
      <xdr:nvSpPr>
        <xdr:cNvPr id="632" name="楕円 631">
          <a:extLst>
            <a:ext uri="{FF2B5EF4-FFF2-40B4-BE49-F238E27FC236}">
              <a16:creationId xmlns:a16="http://schemas.microsoft.com/office/drawing/2014/main" id="{F7AD1BBA-C043-40A2-B070-D7D0908473E2}"/>
            </a:ext>
          </a:extLst>
        </xdr:cNvPr>
        <xdr:cNvSpPr/>
      </xdr:nvSpPr>
      <xdr:spPr>
        <a:xfrm>
          <a:off x="18605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65532</xdr:rowOff>
    </xdr:from>
    <xdr:to>
      <xdr:col>102</xdr:col>
      <xdr:colOff>114300</xdr:colOff>
      <xdr:row>80</xdr:row>
      <xdr:rowOff>76963</xdr:rowOff>
    </xdr:to>
    <xdr:cxnSp macro="">
      <xdr:nvCxnSpPr>
        <xdr:cNvPr id="633" name="直線コネクタ 632">
          <a:extLst>
            <a:ext uri="{FF2B5EF4-FFF2-40B4-BE49-F238E27FC236}">
              <a16:creationId xmlns:a16="http://schemas.microsoft.com/office/drawing/2014/main" id="{A75F36F9-0F0F-4B54-8761-D1E02B9CB577}"/>
            </a:ext>
          </a:extLst>
        </xdr:cNvPr>
        <xdr:cNvCxnSpPr/>
      </xdr:nvCxnSpPr>
      <xdr:spPr>
        <a:xfrm flipV="1">
          <a:off x="18656300" y="137815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4" name="n_1aveValue【消防施設】&#10;一人当たり面積">
          <a:extLst>
            <a:ext uri="{FF2B5EF4-FFF2-40B4-BE49-F238E27FC236}">
              <a16:creationId xmlns:a16="http://schemas.microsoft.com/office/drawing/2014/main" id="{2B13D1E6-64CA-4F22-931A-82AF19A4CB3A}"/>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5" name="n_2aveValue【消防施設】&#10;一人当たり面積">
          <a:extLst>
            <a:ext uri="{FF2B5EF4-FFF2-40B4-BE49-F238E27FC236}">
              <a16:creationId xmlns:a16="http://schemas.microsoft.com/office/drawing/2014/main" id="{D5B0AB82-2D65-4EAF-83EB-91449F40DE83}"/>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6" name="n_3aveValue【消防施設】&#10;一人当たり面積">
          <a:extLst>
            <a:ext uri="{FF2B5EF4-FFF2-40B4-BE49-F238E27FC236}">
              <a16:creationId xmlns:a16="http://schemas.microsoft.com/office/drawing/2014/main" id="{CACF64DE-C807-4994-8A36-D2B22B1359DC}"/>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7" name="n_4aveValue【消防施設】&#10;一人当たり面積">
          <a:extLst>
            <a:ext uri="{FF2B5EF4-FFF2-40B4-BE49-F238E27FC236}">
              <a16:creationId xmlns:a16="http://schemas.microsoft.com/office/drawing/2014/main" id="{47B2FB56-01C9-4DBD-8A1D-802F1C23521C}"/>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116857</xdr:rowOff>
    </xdr:from>
    <xdr:ext cx="469744" cy="259045"/>
    <xdr:sp macro="" textlink="">
      <xdr:nvSpPr>
        <xdr:cNvPr id="638" name="n_1mainValue【消防施設】&#10;一人当たり面積">
          <a:extLst>
            <a:ext uri="{FF2B5EF4-FFF2-40B4-BE49-F238E27FC236}">
              <a16:creationId xmlns:a16="http://schemas.microsoft.com/office/drawing/2014/main" id="{99A35900-FF31-4B29-9AE3-0A675EACC7D9}"/>
            </a:ext>
          </a:extLst>
        </xdr:cNvPr>
        <xdr:cNvSpPr txBox="1"/>
      </xdr:nvSpPr>
      <xdr:spPr>
        <a:xfrm>
          <a:off x="21075727"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128288</xdr:rowOff>
    </xdr:from>
    <xdr:ext cx="469744" cy="259045"/>
    <xdr:sp macro="" textlink="">
      <xdr:nvSpPr>
        <xdr:cNvPr id="639" name="n_2mainValue【消防施設】&#10;一人当たり面積">
          <a:extLst>
            <a:ext uri="{FF2B5EF4-FFF2-40B4-BE49-F238E27FC236}">
              <a16:creationId xmlns:a16="http://schemas.microsoft.com/office/drawing/2014/main" id="{70C5304E-4553-423C-A80A-DEC0E87098AC}"/>
            </a:ext>
          </a:extLst>
        </xdr:cNvPr>
        <xdr:cNvSpPr txBox="1"/>
      </xdr:nvSpPr>
      <xdr:spPr>
        <a:xfrm>
          <a:off x="20199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132859</xdr:rowOff>
    </xdr:from>
    <xdr:ext cx="469744" cy="259045"/>
    <xdr:sp macro="" textlink="">
      <xdr:nvSpPr>
        <xdr:cNvPr id="640" name="n_3mainValue【消防施設】&#10;一人当たり面積">
          <a:extLst>
            <a:ext uri="{FF2B5EF4-FFF2-40B4-BE49-F238E27FC236}">
              <a16:creationId xmlns:a16="http://schemas.microsoft.com/office/drawing/2014/main" id="{BA5EE582-94FC-4731-AD00-62163531F1A4}"/>
            </a:ext>
          </a:extLst>
        </xdr:cNvPr>
        <xdr:cNvSpPr txBox="1"/>
      </xdr:nvSpPr>
      <xdr:spPr>
        <a:xfrm>
          <a:off x="19310427" y="135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144290</xdr:rowOff>
    </xdr:from>
    <xdr:ext cx="469744" cy="259045"/>
    <xdr:sp macro="" textlink="">
      <xdr:nvSpPr>
        <xdr:cNvPr id="641" name="n_4mainValue【消防施設】&#10;一人当たり面積">
          <a:extLst>
            <a:ext uri="{FF2B5EF4-FFF2-40B4-BE49-F238E27FC236}">
              <a16:creationId xmlns:a16="http://schemas.microsoft.com/office/drawing/2014/main" id="{DD40218F-8467-41A1-BCDB-F50C26FC44A1}"/>
            </a:ext>
          </a:extLst>
        </xdr:cNvPr>
        <xdr:cNvSpPr txBox="1"/>
      </xdr:nvSpPr>
      <xdr:spPr>
        <a:xfrm>
          <a:off x="18421427" y="135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3E1C7BC1-C438-42BF-8EAC-892F5D13D6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CAC473BF-6EE2-4E8B-B9EC-11A567902F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FE9F4279-292F-46E2-BDAD-84C3469D13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AF5FF77A-50CB-4FB3-BFB7-CF976AD430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0178A7C-9606-4A45-B3BF-D9E100C770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8A1217E7-BAEE-424F-862E-3D9E417AEF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A0EF976-DAFC-400E-B088-A5E7951322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A11E195D-048E-40EB-A5E3-5DC813B7A9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7D586F86-D0F4-4B12-A0B9-E9584BEBCF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E084817-09C7-4C4E-84D4-753DFAE03A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FA763AAD-91A0-4104-9C36-EB0E3C9A082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8E2A9B57-5630-4C0C-85AA-F8175DE46F0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563E0748-E269-46EF-94F1-287ED5B2187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8C5320CC-2BE2-4E4D-AD01-866C2C6975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38E5FD70-BBE5-4F0E-A9FD-4140708B59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227C3487-6D74-482D-B05B-1F3B4B3BA7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AB500FE5-275A-49BA-9ED5-7FEACAE4C28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F3187C71-8506-4AD4-9B47-9F803990156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794D85C8-EB58-43D0-BD8F-EA914B8FB80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566144F0-3A2A-4B3F-B646-06987073DD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A1A6DCC1-A50F-4995-AF39-2B7EB073856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C0CAA6D8-FD41-4539-B966-E2B4A9046F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3CEAB686-209D-4BB3-BD3C-D941338E9B7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C4A4939E-D5D8-4602-A675-5B580B569A7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庁舎】&#10;有形固定資産減価償却率最小値テキスト">
          <a:extLst>
            <a:ext uri="{FF2B5EF4-FFF2-40B4-BE49-F238E27FC236}">
              <a16:creationId xmlns:a16="http://schemas.microsoft.com/office/drawing/2014/main" id="{FCB8FE88-17AF-4758-A4E8-B57DCD3C005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4C8AADA6-4B46-430B-AB4E-CB6F3163D03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庁舎】&#10;有形固定資産減価償却率最大値テキスト">
          <a:extLst>
            <a:ext uri="{FF2B5EF4-FFF2-40B4-BE49-F238E27FC236}">
              <a16:creationId xmlns:a16="http://schemas.microsoft.com/office/drawing/2014/main" id="{0D742A64-94CD-46F8-B7B7-638D2E9A3BC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92E40F2B-1887-4DCD-9259-FAE1D6D866F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0" name="【庁舎】&#10;有形固定資産減価償却率平均値テキスト">
          <a:extLst>
            <a:ext uri="{FF2B5EF4-FFF2-40B4-BE49-F238E27FC236}">
              <a16:creationId xmlns:a16="http://schemas.microsoft.com/office/drawing/2014/main" id="{B8BC8341-AA24-4D1E-8DF5-0FCC7A349C5E}"/>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1" name="フローチャート: 判断 670">
          <a:extLst>
            <a:ext uri="{FF2B5EF4-FFF2-40B4-BE49-F238E27FC236}">
              <a16:creationId xmlns:a16="http://schemas.microsoft.com/office/drawing/2014/main" id="{1B932A3B-18ED-4ABD-9089-48EE840AEED2}"/>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2" name="フローチャート: 判断 671">
          <a:extLst>
            <a:ext uri="{FF2B5EF4-FFF2-40B4-BE49-F238E27FC236}">
              <a16:creationId xmlns:a16="http://schemas.microsoft.com/office/drawing/2014/main" id="{BC9996F3-6F28-47D3-A95C-F9F9F1F3612C}"/>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3" name="フローチャート: 判断 672">
          <a:extLst>
            <a:ext uri="{FF2B5EF4-FFF2-40B4-BE49-F238E27FC236}">
              <a16:creationId xmlns:a16="http://schemas.microsoft.com/office/drawing/2014/main" id="{C8325F56-263A-4C5B-A80A-87109165A1E2}"/>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4" name="フローチャート: 判断 673">
          <a:extLst>
            <a:ext uri="{FF2B5EF4-FFF2-40B4-BE49-F238E27FC236}">
              <a16:creationId xmlns:a16="http://schemas.microsoft.com/office/drawing/2014/main" id="{59042FDC-8B50-4F05-BB2D-5B077049809F}"/>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5" name="フローチャート: 判断 674">
          <a:extLst>
            <a:ext uri="{FF2B5EF4-FFF2-40B4-BE49-F238E27FC236}">
              <a16:creationId xmlns:a16="http://schemas.microsoft.com/office/drawing/2014/main" id="{C9C51CAD-289F-4B3A-8420-9AD23C8EAA4D}"/>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362E5BA-49AB-4F7E-8593-4F296720DA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3055445-3304-4CA3-87D1-BACD3D2422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282D917-314D-4562-8FA9-8AB19D895B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A934D55-527C-4960-A2E8-9B94430DDB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245ACB7-D6C6-4903-8B5B-50E004532C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46989</xdr:rowOff>
    </xdr:from>
    <xdr:to>
      <xdr:col>85</xdr:col>
      <xdr:colOff>177800</xdr:colOff>
      <xdr:row>106</xdr:row>
      <xdr:rowOff>148589</xdr:rowOff>
    </xdr:to>
    <xdr:sp macro="" textlink="">
      <xdr:nvSpPr>
        <xdr:cNvPr id="681" name="楕円 680">
          <a:extLst>
            <a:ext uri="{FF2B5EF4-FFF2-40B4-BE49-F238E27FC236}">
              <a16:creationId xmlns:a16="http://schemas.microsoft.com/office/drawing/2014/main" id="{E7CEDD57-B47A-4CD8-B07A-26870217E747}"/>
            </a:ext>
          </a:extLst>
        </xdr:cNvPr>
        <xdr:cNvSpPr/>
      </xdr:nvSpPr>
      <xdr:spPr>
        <a:xfrm>
          <a:off x="16268700" y="182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25416</xdr:rowOff>
    </xdr:from>
    <xdr:ext cx="405111" cy="259045"/>
    <xdr:sp macro="" textlink="">
      <xdr:nvSpPr>
        <xdr:cNvPr id="682" name="【庁舎】&#10;有形固定資産減価償却率該当値テキスト">
          <a:extLst>
            <a:ext uri="{FF2B5EF4-FFF2-40B4-BE49-F238E27FC236}">
              <a16:creationId xmlns:a16="http://schemas.microsoft.com/office/drawing/2014/main" id="{BECB7816-AA18-4C42-B03B-7C42D40327E9}"/>
            </a:ext>
          </a:extLst>
        </xdr:cNvPr>
        <xdr:cNvSpPr txBox="1"/>
      </xdr:nvSpPr>
      <xdr:spPr>
        <a:xfrm>
          <a:off x="16357600"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35561</xdr:rowOff>
    </xdr:from>
    <xdr:to>
      <xdr:col>81</xdr:col>
      <xdr:colOff>101600</xdr:colOff>
      <xdr:row>106</xdr:row>
      <xdr:rowOff>137161</xdr:rowOff>
    </xdr:to>
    <xdr:sp macro="" textlink="">
      <xdr:nvSpPr>
        <xdr:cNvPr id="683" name="楕円 682">
          <a:extLst>
            <a:ext uri="{FF2B5EF4-FFF2-40B4-BE49-F238E27FC236}">
              <a16:creationId xmlns:a16="http://schemas.microsoft.com/office/drawing/2014/main" id="{2CD067BC-9A8B-4F5C-B7CB-ACBB56565BA8}"/>
            </a:ext>
          </a:extLst>
        </xdr:cNvPr>
        <xdr:cNvSpPr/>
      </xdr:nvSpPr>
      <xdr:spPr>
        <a:xfrm>
          <a:off x="15430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86361</xdr:rowOff>
    </xdr:from>
    <xdr:to>
      <xdr:col>85</xdr:col>
      <xdr:colOff>127000</xdr:colOff>
      <xdr:row>106</xdr:row>
      <xdr:rowOff>97789</xdr:rowOff>
    </xdr:to>
    <xdr:cxnSp macro="">
      <xdr:nvCxnSpPr>
        <xdr:cNvPr id="684" name="直線コネクタ 683">
          <a:extLst>
            <a:ext uri="{FF2B5EF4-FFF2-40B4-BE49-F238E27FC236}">
              <a16:creationId xmlns:a16="http://schemas.microsoft.com/office/drawing/2014/main" id="{AE7A6752-AF44-40B1-A472-038F8B41259E}"/>
            </a:ext>
          </a:extLst>
        </xdr:cNvPr>
        <xdr:cNvCxnSpPr/>
      </xdr:nvCxnSpPr>
      <xdr:spPr>
        <a:xfrm>
          <a:off x="15481300" y="18260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35561</xdr:rowOff>
    </xdr:from>
    <xdr:to>
      <xdr:col>76</xdr:col>
      <xdr:colOff>165100</xdr:colOff>
      <xdr:row>106</xdr:row>
      <xdr:rowOff>137161</xdr:rowOff>
    </xdr:to>
    <xdr:sp macro="" textlink="">
      <xdr:nvSpPr>
        <xdr:cNvPr id="685" name="楕円 684">
          <a:extLst>
            <a:ext uri="{FF2B5EF4-FFF2-40B4-BE49-F238E27FC236}">
              <a16:creationId xmlns:a16="http://schemas.microsoft.com/office/drawing/2014/main" id="{EE549207-F574-4AED-A181-FB5EA428B77E}"/>
            </a:ext>
          </a:extLst>
        </xdr:cNvPr>
        <xdr:cNvSpPr/>
      </xdr:nvSpPr>
      <xdr:spPr>
        <a:xfrm>
          <a:off x="14541500" y="182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86361</xdr:rowOff>
    </xdr:from>
    <xdr:to>
      <xdr:col>81</xdr:col>
      <xdr:colOff>50800</xdr:colOff>
      <xdr:row>106</xdr:row>
      <xdr:rowOff>86361</xdr:rowOff>
    </xdr:to>
    <xdr:cxnSp macro="">
      <xdr:nvCxnSpPr>
        <xdr:cNvPr id="686" name="直線コネクタ 685">
          <a:extLst>
            <a:ext uri="{FF2B5EF4-FFF2-40B4-BE49-F238E27FC236}">
              <a16:creationId xmlns:a16="http://schemas.microsoft.com/office/drawing/2014/main" id="{14F54D11-8ACA-4A1D-B86E-E959E1441AF2}"/>
            </a:ext>
          </a:extLst>
        </xdr:cNvPr>
        <xdr:cNvCxnSpPr/>
      </xdr:nvCxnSpPr>
      <xdr:spPr>
        <a:xfrm>
          <a:off x="14592300" y="1826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687" name="楕円 686">
          <a:extLst>
            <a:ext uri="{FF2B5EF4-FFF2-40B4-BE49-F238E27FC236}">
              <a16:creationId xmlns:a16="http://schemas.microsoft.com/office/drawing/2014/main" id="{BB4BF79F-53DE-4478-8E33-CE3B9333C804}"/>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86361</xdr:rowOff>
    </xdr:to>
    <xdr:cxnSp macro="">
      <xdr:nvCxnSpPr>
        <xdr:cNvPr id="688" name="直線コネクタ 687">
          <a:extLst>
            <a:ext uri="{FF2B5EF4-FFF2-40B4-BE49-F238E27FC236}">
              <a16:creationId xmlns:a16="http://schemas.microsoft.com/office/drawing/2014/main" id="{A4EE3731-4D91-46F6-B8E7-9CFCE16CE74E}"/>
            </a:ext>
          </a:extLst>
        </xdr:cNvPr>
        <xdr:cNvCxnSpPr/>
      </xdr:nvCxnSpPr>
      <xdr:spPr>
        <a:xfrm>
          <a:off x="13703300" y="182499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689" name="楕円 688">
          <a:extLst>
            <a:ext uri="{FF2B5EF4-FFF2-40B4-BE49-F238E27FC236}">
              <a16:creationId xmlns:a16="http://schemas.microsoft.com/office/drawing/2014/main" id="{16957B95-007B-4CB6-8B52-A6BD8EEE4A0A}"/>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76200</xdr:rowOff>
    </xdr:to>
    <xdr:cxnSp macro="">
      <xdr:nvCxnSpPr>
        <xdr:cNvPr id="690" name="直線コネクタ 689">
          <a:extLst>
            <a:ext uri="{FF2B5EF4-FFF2-40B4-BE49-F238E27FC236}">
              <a16:creationId xmlns:a16="http://schemas.microsoft.com/office/drawing/2014/main" id="{F3118FAA-9C5D-4702-AB1B-30FD7738503D}"/>
            </a:ext>
          </a:extLst>
        </xdr:cNvPr>
        <xdr:cNvCxnSpPr/>
      </xdr:nvCxnSpPr>
      <xdr:spPr>
        <a:xfrm>
          <a:off x="1281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1" name="n_1aveValue【庁舎】&#10;有形固定資産減価償却率">
          <a:extLst>
            <a:ext uri="{FF2B5EF4-FFF2-40B4-BE49-F238E27FC236}">
              <a16:creationId xmlns:a16="http://schemas.microsoft.com/office/drawing/2014/main" id="{BD8130E8-648D-40CA-BC43-120D9BB41418}"/>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2" name="n_2aveValue【庁舎】&#10;有形固定資産減価償却率">
          <a:extLst>
            <a:ext uri="{FF2B5EF4-FFF2-40B4-BE49-F238E27FC236}">
              <a16:creationId xmlns:a16="http://schemas.microsoft.com/office/drawing/2014/main" id="{0B73A237-1E3A-407D-90B0-F3A4DE2B701F}"/>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3" name="n_3aveValue【庁舎】&#10;有形固定資産減価償却率">
          <a:extLst>
            <a:ext uri="{FF2B5EF4-FFF2-40B4-BE49-F238E27FC236}">
              <a16:creationId xmlns:a16="http://schemas.microsoft.com/office/drawing/2014/main" id="{8120E510-823D-4950-AFEA-373ECE93DC2C}"/>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4" name="n_4aveValue【庁舎】&#10;有形固定資産減価償却率">
          <a:extLst>
            <a:ext uri="{FF2B5EF4-FFF2-40B4-BE49-F238E27FC236}">
              <a16:creationId xmlns:a16="http://schemas.microsoft.com/office/drawing/2014/main" id="{51A1ADE2-33EA-42C3-AF43-5B47096ECF6D}"/>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128288</xdr:rowOff>
    </xdr:from>
    <xdr:ext cx="405111" cy="259045"/>
    <xdr:sp macro="" textlink="">
      <xdr:nvSpPr>
        <xdr:cNvPr id="695" name="n_1mainValue【庁舎】&#10;有形固定資産減価償却率">
          <a:extLst>
            <a:ext uri="{FF2B5EF4-FFF2-40B4-BE49-F238E27FC236}">
              <a16:creationId xmlns:a16="http://schemas.microsoft.com/office/drawing/2014/main" id="{46771D65-F084-4BFB-87D3-6AB800DA60BF}"/>
            </a:ext>
          </a:extLst>
        </xdr:cNvPr>
        <xdr:cNvSpPr txBox="1"/>
      </xdr:nvSpPr>
      <xdr:spPr>
        <a:xfrm>
          <a:off x="15266044" y="183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128288</xdr:rowOff>
    </xdr:from>
    <xdr:ext cx="405111" cy="259045"/>
    <xdr:sp macro="" textlink="">
      <xdr:nvSpPr>
        <xdr:cNvPr id="696" name="n_2mainValue【庁舎】&#10;有形固定資産減価償却率">
          <a:extLst>
            <a:ext uri="{FF2B5EF4-FFF2-40B4-BE49-F238E27FC236}">
              <a16:creationId xmlns:a16="http://schemas.microsoft.com/office/drawing/2014/main" id="{FC1499F8-05BC-4521-9FEE-C98E50FF1E1D}"/>
            </a:ext>
          </a:extLst>
        </xdr:cNvPr>
        <xdr:cNvSpPr txBox="1"/>
      </xdr:nvSpPr>
      <xdr:spPr>
        <a:xfrm>
          <a:off x="14389744" y="1830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697" name="n_3mainValue【庁舎】&#10;有形固定資産減価償却率">
          <a:extLst>
            <a:ext uri="{FF2B5EF4-FFF2-40B4-BE49-F238E27FC236}">
              <a16:creationId xmlns:a16="http://schemas.microsoft.com/office/drawing/2014/main" id="{003C39C7-C385-46B2-94BC-CB389C82826D}"/>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698" name="n_4mainValue【庁舎】&#10;有形固定資産減価償却率">
          <a:extLst>
            <a:ext uri="{FF2B5EF4-FFF2-40B4-BE49-F238E27FC236}">
              <a16:creationId xmlns:a16="http://schemas.microsoft.com/office/drawing/2014/main" id="{5915D5DD-623D-46A6-AB5D-E942B77639FE}"/>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C32B167D-03CD-45DC-9D1A-D1F9B30305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9C9EF468-6BF8-46CD-ABAF-9488456A03D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2FF037E-F72C-4782-9B01-89118E69E7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542B15A3-866B-43C1-8DC1-6C2E97A9EF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91C0A61-0B7A-45A0-910D-685D4455BA4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CCA4355C-1492-4EAD-929B-D245677E1C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6F0300AE-94F5-420B-9AC1-37AF1B4909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C0D60201-F4A5-4CF9-B2A1-29B3D85A7E1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D6FF2EB-F8C5-4CBB-BEF6-69A84F3DCE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E2A254A1-F221-4C48-BD76-D1BF775C44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4189E5A-B00D-4433-84D1-261AF79A654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71D2BD0F-FD11-46C9-9FCB-988FAE47D62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76AC5DF6-50CF-4BD1-AF5D-4A1B54D6EC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24A9CEE6-4548-4E76-B2DA-560BADAC6C6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E5A1B5D3-CB67-49A7-8C19-4EF45DDFF3F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C472BB98-5FBA-4539-85F4-5DF781C57A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887AD29-7F4B-4C13-B6F2-36318A7FE2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66967CD8-0886-4F9E-BA04-E254B5B65F4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1B6480D1-6433-4BFC-A04C-D1B15901BAA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804F063D-F82F-4957-BC1F-98369EBD3A9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343F18E7-7444-4178-80E9-0B2A939F958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D0C40856-1CF7-4D92-924B-5737D408510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413B7547-EBB4-4941-BE89-DA2F235A33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835E49A6-7312-4392-B279-B8AD5BD45D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DC07C9CA-853A-4BAD-9A01-0A69B0F399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4" name="直線コネクタ 723">
          <a:extLst>
            <a:ext uri="{FF2B5EF4-FFF2-40B4-BE49-F238E27FC236}">
              <a16:creationId xmlns:a16="http://schemas.microsoft.com/office/drawing/2014/main" id="{A5DF39E8-B52D-46BA-A642-F43771CEFC28}"/>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5" name="【庁舎】&#10;一人当たり面積最小値テキスト">
          <a:extLst>
            <a:ext uri="{FF2B5EF4-FFF2-40B4-BE49-F238E27FC236}">
              <a16:creationId xmlns:a16="http://schemas.microsoft.com/office/drawing/2014/main" id="{868D1460-C640-49E2-A91F-7D1B6CB3AA24}"/>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6" name="直線コネクタ 725">
          <a:extLst>
            <a:ext uri="{FF2B5EF4-FFF2-40B4-BE49-F238E27FC236}">
              <a16:creationId xmlns:a16="http://schemas.microsoft.com/office/drawing/2014/main" id="{0C7EBF4B-18C5-4AA2-8D35-99338B00660B}"/>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庁舎】&#10;一人当たり面積最大値テキスト">
          <a:extLst>
            <a:ext uri="{FF2B5EF4-FFF2-40B4-BE49-F238E27FC236}">
              <a16:creationId xmlns:a16="http://schemas.microsoft.com/office/drawing/2014/main" id="{D2EB2507-1983-46C2-842D-FE958FDB89B6}"/>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0FC39DD0-0DFA-404E-990E-7873FE973223}"/>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29" name="【庁舎】&#10;一人当たり面積平均値テキスト">
          <a:extLst>
            <a:ext uri="{FF2B5EF4-FFF2-40B4-BE49-F238E27FC236}">
              <a16:creationId xmlns:a16="http://schemas.microsoft.com/office/drawing/2014/main" id="{66787EE7-FA9D-49E1-BAD8-B6C1026E4FE8}"/>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0" name="フローチャート: 判断 729">
          <a:extLst>
            <a:ext uri="{FF2B5EF4-FFF2-40B4-BE49-F238E27FC236}">
              <a16:creationId xmlns:a16="http://schemas.microsoft.com/office/drawing/2014/main" id="{29E49E53-7BF5-4E9E-AF44-7D6150E41359}"/>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1" name="フローチャート: 判断 730">
          <a:extLst>
            <a:ext uri="{FF2B5EF4-FFF2-40B4-BE49-F238E27FC236}">
              <a16:creationId xmlns:a16="http://schemas.microsoft.com/office/drawing/2014/main" id="{4ACBCB59-C5EC-4E05-B3B9-49C67368D777}"/>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2" name="フローチャート: 判断 731">
          <a:extLst>
            <a:ext uri="{FF2B5EF4-FFF2-40B4-BE49-F238E27FC236}">
              <a16:creationId xmlns:a16="http://schemas.microsoft.com/office/drawing/2014/main" id="{0C99AC9B-3617-4367-BDDF-4593B4FD85EE}"/>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3" name="フローチャート: 判断 732">
          <a:extLst>
            <a:ext uri="{FF2B5EF4-FFF2-40B4-BE49-F238E27FC236}">
              <a16:creationId xmlns:a16="http://schemas.microsoft.com/office/drawing/2014/main" id="{E2AE2CF4-453D-4F28-BF9C-41DCA1C94245}"/>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4" name="フローチャート: 判断 733">
          <a:extLst>
            <a:ext uri="{FF2B5EF4-FFF2-40B4-BE49-F238E27FC236}">
              <a16:creationId xmlns:a16="http://schemas.microsoft.com/office/drawing/2014/main" id="{8D3F3906-15F8-43A7-A180-72DB7DA29EC3}"/>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CD06239-140B-4D3A-9CEC-5888938F7E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588A369-1C23-451B-9E02-016E759E83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F9D2E3C-7447-4437-9112-4847DA9BCC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EF0AB01-1D78-4559-BC77-5718CFB05A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C94CC8B-BA5D-4D56-BE4D-7315706696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112486</xdr:rowOff>
    </xdr:from>
    <xdr:to>
      <xdr:col>116</xdr:col>
      <xdr:colOff>114300</xdr:colOff>
      <xdr:row>105</xdr:row>
      <xdr:rowOff>42636</xdr:rowOff>
    </xdr:to>
    <xdr:sp macro="" textlink="">
      <xdr:nvSpPr>
        <xdr:cNvPr id="740" name="楕円 739">
          <a:extLst>
            <a:ext uri="{FF2B5EF4-FFF2-40B4-BE49-F238E27FC236}">
              <a16:creationId xmlns:a16="http://schemas.microsoft.com/office/drawing/2014/main" id="{917C4E6D-886F-4FDF-A52F-CC52A7DF972C}"/>
            </a:ext>
          </a:extLst>
        </xdr:cNvPr>
        <xdr:cNvSpPr/>
      </xdr:nvSpPr>
      <xdr:spPr>
        <a:xfrm>
          <a:off x="2211070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135363</xdr:rowOff>
    </xdr:from>
    <xdr:ext cx="469744" cy="259045"/>
    <xdr:sp macro="" textlink="">
      <xdr:nvSpPr>
        <xdr:cNvPr id="741" name="【庁舎】&#10;一人当たり面積該当値テキスト">
          <a:extLst>
            <a:ext uri="{FF2B5EF4-FFF2-40B4-BE49-F238E27FC236}">
              <a16:creationId xmlns:a16="http://schemas.microsoft.com/office/drawing/2014/main" id="{5D9C3F28-31DA-4BAF-9BFF-67274C756996}"/>
            </a:ext>
          </a:extLst>
        </xdr:cNvPr>
        <xdr:cNvSpPr txBox="1"/>
      </xdr:nvSpPr>
      <xdr:spPr>
        <a:xfrm>
          <a:off x="22199600"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124461</xdr:rowOff>
    </xdr:from>
    <xdr:to>
      <xdr:col>112</xdr:col>
      <xdr:colOff>38100</xdr:colOff>
      <xdr:row>105</xdr:row>
      <xdr:rowOff>54611</xdr:rowOff>
    </xdr:to>
    <xdr:sp macro="" textlink="">
      <xdr:nvSpPr>
        <xdr:cNvPr id="742" name="楕円 741">
          <a:extLst>
            <a:ext uri="{FF2B5EF4-FFF2-40B4-BE49-F238E27FC236}">
              <a16:creationId xmlns:a16="http://schemas.microsoft.com/office/drawing/2014/main" id="{731CCED5-3667-4F2D-ADF7-F25D4A3D1D7B}"/>
            </a:ext>
          </a:extLst>
        </xdr:cNvPr>
        <xdr:cNvSpPr/>
      </xdr:nvSpPr>
      <xdr:spPr>
        <a:xfrm>
          <a:off x="21272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163286</xdr:rowOff>
    </xdr:from>
    <xdr:to>
      <xdr:col>116</xdr:col>
      <xdr:colOff>63500</xdr:colOff>
      <xdr:row>105</xdr:row>
      <xdr:rowOff>3811</xdr:rowOff>
    </xdr:to>
    <xdr:cxnSp macro="">
      <xdr:nvCxnSpPr>
        <xdr:cNvPr id="743" name="直線コネクタ 742">
          <a:extLst>
            <a:ext uri="{FF2B5EF4-FFF2-40B4-BE49-F238E27FC236}">
              <a16:creationId xmlns:a16="http://schemas.microsoft.com/office/drawing/2014/main" id="{595611AA-B0FA-44BB-9F38-80F8A267A38C}"/>
            </a:ext>
          </a:extLst>
        </xdr:cNvPr>
        <xdr:cNvCxnSpPr/>
      </xdr:nvCxnSpPr>
      <xdr:spPr>
        <a:xfrm flipV="1">
          <a:off x="21323300" y="17994086"/>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134257</xdr:rowOff>
    </xdr:from>
    <xdr:to>
      <xdr:col>107</xdr:col>
      <xdr:colOff>101600</xdr:colOff>
      <xdr:row>105</xdr:row>
      <xdr:rowOff>64407</xdr:rowOff>
    </xdr:to>
    <xdr:sp macro="" textlink="">
      <xdr:nvSpPr>
        <xdr:cNvPr id="744" name="楕円 743">
          <a:extLst>
            <a:ext uri="{FF2B5EF4-FFF2-40B4-BE49-F238E27FC236}">
              <a16:creationId xmlns:a16="http://schemas.microsoft.com/office/drawing/2014/main" id="{3C169200-DC1A-48A2-B904-799DE22D4909}"/>
            </a:ext>
          </a:extLst>
        </xdr:cNvPr>
        <xdr:cNvSpPr/>
      </xdr:nvSpPr>
      <xdr:spPr>
        <a:xfrm>
          <a:off x="20383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3811</xdr:rowOff>
    </xdr:from>
    <xdr:to>
      <xdr:col>111</xdr:col>
      <xdr:colOff>177800</xdr:colOff>
      <xdr:row>105</xdr:row>
      <xdr:rowOff>13607</xdr:rowOff>
    </xdr:to>
    <xdr:cxnSp macro="">
      <xdr:nvCxnSpPr>
        <xdr:cNvPr id="745" name="直線コネクタ 744">
          <a:extLst>
            <a:ext uri="{FF2B5EF4-FFF2-40B4-BE49-F238E27FC236}">
              <a16:creationId xmlns:a16="http://schemas.microsoft.com/office/drawing/2014/main" id="{E9C68571-12D6-43EB-BD54-F38FD79EDCEE}"/>
            </a:ext>
          </a:extLst>
        </xdr:cNvPr>
        <xdr:cNvCxnSpPr/>
      </xdr:nvCxnSpPr>
      <xdr:spPr>
        <a:xfrm flipV="1">
          <a:off x="20434300" y="180060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137523</xdr:rowOff>
    </xdr:from>
    <xdr:to>
      <xdr:col>102</xdr:col>
      <xdr:colOff>165100</xdr:colOff>
      <xdr:row>105</xdr:row>
      <xdr:rowOff>67673</xdr:rowOff>
    </xdr:to>
    <xdr:sp macro="" textlink="">
      <xdr:nvSpPr>
        <xdr:cNvPr id="746" name="楕円 745">
          <a:extLst>
            <a:ext uri="{FF2B5EF4-FFF2-40B4-BE49-F238E27FC236}">
              <a16:creationId xmlns:a16="http://schemas.microsoft.com/office/drawing/2014/main" id="{AC7AE0C8-1977-48C7-A8F5-CF71FEEB911C}"/>
            </a:ext>
          </a:extLst>
        </xdr:cNvPr>
        <xdr:cNvSpPr/>
      </xdr:nvSpPr>
      <xdr:spPr>
        <a:xfrm>
          <a:off x="19494500" y="179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13607</xdr:rowOff>
    </xdr:from>
    <xdr:to>
      <xdr:col>107</xdr:col>
      <xdr:colOff>50800</xdr:colOff>
      <xdr:row>105</xdr:row>
      <xdr:rowOff>16873</xdr:rowOff>
    </xdr:to>
    <xdr:cxnSp macro="">
      <xdr:nvCxnSpPr>
        <xdr:cNvPr id="747" name="直線コネクタ 746">
          <a:extLst>
            <a:ext uri="{FF2B5EF4-FFF2-40B4-BE49-F238E27FC236}">
              <a16:creationId xmlns:a16="http://schemas.microsoft.com/office/drawing/2014/main" id="{D906103D-DB24-484E-A3E9-B29042C4EB0D}"/>
            </a:ext>
          </a:extLst>
        </xdr:cNvPr>
        <xdr:cNvCxnSpPr/>
      </xdr:nvCxnSpPr>
      <xdr:spPr>
        <a:xfrm flipV="1">
          <a:off x="19545300" y="18015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145143</xdr:rowOff>
    </xdr:from>
    <xdr:to>
      <xdr:col>98</xdr:col>
      <xdr:colOff>38100</xdr:colOff>
      <xdr:row>105</xdr:row>
      <xdr:rowOff>75293</xdr:rowOff>
    </xdr:to>
    <xdr:sp macro="" textlink="">
      <xdr:nvSpPr>
        <xdr:cNvPr id="748" name="楕円 747">
          <a:extLst>
            <a:ext uri="{FF2B5EF4-FFF2-40B4-BE49-F238E27FC236}">
              <a16:creationId xmlns:a16="http://schemas.microsoft.com/office/drawing/2014/main" id="{4100CCDE-9D20-49F3-855A-511CF937E192}"/>
            </a:ext>
          </a:extLst>
        </xdr:cNvPr>
        <xdr:cNvSpPr/>
      </xdr:nvSpPr>
      <xdr:spPr>
        <a:xfrm>
          <a:off x="1860550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16873</xdr:rowOff>
    </xdr:from>
    <xdr:to>
      <xdr:col>102</xdr:col>
      <xdr:colOff>114300</xdr:colOff>
      <xdr:row>105</xdr:row>
      <xdr:rowOff>24493</xdr:rowOff>
    </xdr:to>
    <xdr:cxnSp macro="">
      <xdr:nvCxnSpPr>
        <xdr:cNvPr id="749" name="直線コネクタ 748">
          <a:extLst>
            <a:ext uri="{FF2B5EF4-FFF2-40B4-BE49-F238E27FC236}">
              <a16:creationId xmlns:a16="http://schemas.microsoft.com/office/drawing/2014/main" id="{D4248C66-643E-48B2-81D3-CD02C2279647}"/>
            </a:ext>
          </a:extLst>
        </xdr:cNvPr>
        <xdr:cNvCxnSpPr/>
      </xdr:nvCxnSpPr>
      <xdr:spPr>
        <a:xfrm flipV="1">
          <a:off x="18656300" y="180191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50" name="n_1aveValue【庁舎】&#10;一人当たり面積">
          <a:extLst>
            <a:ext uri="{FF2B5EF4-FFF2-40B4-BE49-F238E27FC236}">
              <a16:creationId xmlns:a16="http://schemas.microsoft.com/office/drawing/2014/main" id="{C48A1792-2E74-44A1-853F-DD049E47A17D}"/>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51" name="n_2aveValue【庁舎】&#10;一人当たり面積">
          <a:extLst>
            <a:ext uri="{FF2B5EF4-FFF2-40B4-BE49-F238E27FC236}">
              <a16:creationId xmlns:a16="http://schemas.microsoft.com/office/drawing/2014/main" id="{5259BAE4-980C-49C1-A9CF-540F9DE397A6}"/>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52" name="n_3aveValue【庁舎】&#10;一人当たり面積">
          <a:extLst>
            <a:ext uri="{FF2B5EF4-FFF2-40B4-BE49-F238E27FC236}">
              <a16:creationId xmlns:a16="http://schemas.microsoft.com/office/drawing/2014/main" id="{2071404F-3E56-4C0C-9969-38086889F24A}"/>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3" name="n_4aveValue【庁舎】&#10;一人当たり面積">
          <a:extLst>
            <a:ext uri="{FF2B5EF4-FFF2-40B4-BE49-F238E27FC236}">
              <a16:creationId xmlns:a16="http://schemas.microsoft.com/office/drawing/2014/main" id="{093EEB68-F89F-4AB3-BF2D-76688E2D681E}"/>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71138</xdr:rowOff>
    </xdr:from>
    <xdr:ext cx="469744" cy="259045"/>
    <xdr:sp macro="" textlink="">
      <xdr:nvSpPr>
        <xdr:cNvPr id="754" name="n_1mainValue【庁舎】&#10;一人当たり面積">
          <a:extLst>
            <a:ext uri="{FF2B5EF4-FFF2-40B4-BE49-F238E27FC236}">
              <a16:creationId xmlns:a16="http://schemas.microsoft.com/office/drawing/2014/main" id="{01720F3F-6216-4C94-AE75-66E8B933BA9C}"/>
            </a:ext>
          </a:extLst>
        </xdr:cNvPr>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80934</xdr:rowOff>
    </xdr:from>
    <xdr:ext cx="469744" cy="259045"/>
    <xdr:sp macro="" textlink="">
      <xdr:nvSpPr>
        <xdr:cNvPr id="755" name="n_2mainValue【庁舎】&#10;一人当たり面積">
          <a:extLst>
            <a:ext uri="{FF2B5EF4-FFF2-40B4-BE49-F238E27FC236}">
              <a16:creationId xmlns:a16="http://schemas.microsoft.com/office/drawing/2014/main" id="{77A99498-3DBF-4A82-A5F8-9685C1FE0FED}"/>
            </a:ext>
          </a:extLst>
        </xdr:cNvPr>
        <xdr:cNvSpPr txBox="1"/>
      </xdr:nvSpPr>
      <xdr:spPr>
        <a:xfrm>
          <a:off x="20199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84200</xdr:rowOff>
    </xdr:from>
    <xdr:ext cx="469744" cy="259045"/>
    <xdr:sp macro="" textlink="">
      <xdr:nvSpPr>
        <xdr:cNvPr id="756" name="n_3mainValue【庁舎】&#10;一人当たり面積">
          <a:extLst>
            <a:ext uri="{FF2B5EF4-FFF2-40B4-BE49-F238E27FC236}">
              <a16:creationId xmlns:a16="http://schemas.microsoft.com/office/drawing/2014/main" id="{1BDD8D99-8B21-4723-A473-56301025ADE9}"/>
            </a:ext>
          </a:extLst>
        </xdr:cNvPr>
        <xdr:cNvSpPr txBox="1"/>
      </xdr:nvSpPr>
      <xdr:spPr>
        <a:xfrm>
          <a:off x="19310427"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66420</xdr:rowOff>
    </xdr:from>
    <xdr:ext cx="469744" cy="259045"/>
    <xdr:sp macro="" textlink="">
      <xdr:nvSpPr>
        <xdr:cNvPr id="757" name="n_4mainValue【庁舎】&#10;一人当たり面積">
          <a:extLst>
            <a:ext uri="{FF2B5EF4-FFF2-40B4-BE49-F238E27FC236}">
              <a16:creationId xmlns:a16="http://schemas.microsoft.com/office/drawing/2014/main" id="{5AD421E0-8CDC-4A14-983D-9775B90479A4}"/>
            </a:ext>
          </a:extLst>
        </xdr:cNvPr>
        <xdr:cNvSpPr txBox="1"/>
      </xdr:nvSpPr>
      <xdr:spPr>
        <a:xfrm>
          <a:off x="18421427" y="1806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C2B5601-8025-4BA1-82E1-C4C725330A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2301FDE0-C413-42D2-BB58-E18F131177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B96B8A0E-C773-4DB2-B455-B3D7801C71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類似団体と比較して有形固定資産減価償却率が高くなっている施設は、庁舎、図書館、一般廃棄物処理施設であり、低くなっている施設は、保健センター、消防施設である。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年度～令和４年度にかけて実施する新庁舎建設工事の影響により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減少する予定であるが、他の施設は老朽化が進んでおり、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今後の具体的な方針は未定であるが、新庁舎建設に併せて公共施設の長寿命化に向けた改修工事等をおこなって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基準財政収入額については、特に法人税及び固定資産税による税収が少ないことから、低水準となっている。</a:t>
          </a:r>
          <a:endParaRPr lang="ja-JP" altLang="ja-JP" sz="1400">
            <a:effectLst/>
          </a:endParaRPr>
        </a:p>
        <a:p>
          <a:r>
            <a:rPr kumimoji="1" lang="ja-JP" altLang="ja-JP" sz="1100">
              <a:solidFill>
                <a:schemeClr val="dk1"/>
              </a:solidFill>
              <a:effectLst/>
              <a:latin typeface="+mn-lt"/>
              <a:ea typeface="+mn-ea"/>
              <a:cs typeface="+mn-cs"/>
            </a:rPr>
            <a:t>　現行法等の抜本的な改正がない限り、今後についても基準財政収入額及び基準財政需要額の大幅な増減が見込まれないため、同水準が維持されると想定できる。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主な要因としては、普通交付税の増加があげられる。</a:t>
          </a:r>
          <a:endParaRPr lang="ja-JP" altLang="ja-JP" sz="1400">
            <a:effectLst/>
          </a:endParaRPr>
        </a:p>
        <a:p>
          <a:r>
            <a:rPr kumimoji="1" lang="ja-JP" altLang="ja-JP" sz="1100">
              <a:solidFill>
                <a:schemeClr val="dk1"/>
              </a:solidFill>
              <a:effectLst/>
              <a:latin typeface="+mn-lt"/>
              <a:ea typeface="+mn-ea"/>
              <a:cs typeface="+mn-cs"/>
            </a:rPr>
            <a:t>　本村においては、本比率に普通交付税が占める割合は多く、その増減に大きく左右されるものといえる。</a:t>
          </a:r>
          <a:endParaRPr lang="ja-JP" altLang="ja-JP" sz="1400">
            <a:effectLst/>
          </a:endParaRPr>
        </a:p>
        <a:p>
          <a:r>
            <a:rPr kumimoji="1" lang="ja-JP" altLang="ja-JP" sz="1100">
              <a:solidFill>
                <a:schemeClr val="dk1"/>
              </a:solidFill>
              <a:effectLst/>
              <a:latin typeface="+mn-lt"/>
              <a:ea typeface="+mn-ea"/>
              <a:cs typeface="+mn-cs"/>
            </a:rPr>
            <a:t>　今後は新庁舎建設に伴う新発債の借入により、公債費の増加が見込まれる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新庁舎移転に伴い、出先機関等が全て新庁舎に統合されることによる事務の効率化や民間委託の活用により、</a:t>
          </a:r>
          <a:r>
            <a:rPr kumimoji="1" lang="ja-JP" altLang="ja-JP" sz="1100">
              <a:solidFill>
                <a:schemeClr val="dk1"/>
              </a:solidFill>
              <a:effectLst/>
              <a:latin typeface="+mn-lt"/>
              <a:ea typeface="+mn-ea"/>
              <a:cs typeface="+mn-cs"/>
            </a:rPr>
            <a:t>経常的経費の抑制に努めることとする。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160020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23956"/>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66</xdr:row>
      <xdr:rowOff>82550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328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66</xdr:row>
      <xdr:rowOff>82550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6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48768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017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115333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4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本村においては、明日香村特別措置法にかかる各種事業の執行に伴い、景観維持等に関連する職員に加え、埋蔵文化財の調査が必要となっていることから、文化財関係職員も多く配置している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　今後、人件費については、会計年度任用職員制度に伴い増加していくことが想定されるため、効率的な財政運営をおこなえるように努めることとする。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119534</xdr:rowOff>
    </xdr:from>
    <xdr:to>
      <xdr:col>23</xdr:col>
      <xdr:colOff>133350</xdr:colOff>
      <xdr:row>82</xdr:row>
      <xdr:rowOff>18371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06984"/>
          <a:ext cx="838200" cy="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94343</xdr:rowOff>
    </xdr:from>
    <xdr:to>
      <xdr:col>19</xdr:col>
      <xdr:colOff>133350</xdr:colOff>
      <xdr:row>81</xdr:row>
      <xdr:rowOff>119534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81793"/>
          <a:ext cx="889000" cy="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49546</xdr:rowOff>
    </xdr:from>
    <xdr:to>
      <xdr:col>15</xdr:col>
      <xdr:colOff>82550</xdr:colOff>
      <xdr:row>81</xdr:row>
      <xdr:rowOff>94343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36996"/>
          <a:ext cx="889000" cy="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32184</xdr:rowOff>
    </xdr:from>
    <xdr:to>
      <xdr:col>11</xdr:col>
      <xdr:colOff>31750</xdr:colOff>
      <xdr:row>81</xdr:row>
      <xdr:rowOff>49546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19634"/>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139021</xdr:rowOff>
    </xdr:from>
    <xdr:to>
      <xdr:col>23</xdr:col>
      <xdr:colOff>184150</xdr:colOff>
      <xdr:row>82</xdr:row>
      <xdr:rowOff>69171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111098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68734</xdr:rowOff>
    </xdr:from>
    <xdr:to>
      <xdr:col>19</xdr:col>
      <xdr:colOff>184150</xdr:colOff>
      <xdr:row>81</xdr:row>
      <xdr:rowOff>170334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155111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4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43543</xdr:rowOff>
    </xdr:from>
    <xdr:to>
      <xdr:col>15</xdr:col>
      <xdr:colOff>133350</xdr:colOff>
      <xdr:row>81</xdr:row>
      <xdr:rowOff>145143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170196</xdr:rowOff>
    </xdr:from>
    <xdr:to>
      <xdr:col>11</xdr:col>
      <xdr:colOff>82550</xdr:colOff>
      <xdr:row>81</xdr:row>
      <xdr:rowOff>100346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85123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152834</xdr:rowOff>
    </xdr:from>
    <xdr:to>
      <xdr:col>7</xdr:col>
      <xdr:colOff>31750</xdr:colOff>
      <xdr:row>81</xdr:row>
      <xdr:rowOff>82984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6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67761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ラスパイレス指数は、前年度</a:t>
          </a:r>
          <a:r>
            <a:rPr kumimoji="1" lang="ja-JP" altLang="en-US" sz="1100">
              <a:solidFill>
                <a:schemeClr val="dk1"/>
              </a:solidFill>
              <a:effectLst/>
              <a:latin typeface="+mn-lt"/>
              <a:ea typeface="+mn-ea"/>
              <a:cs typeface="+mn-cs"/>
            </a:rPr>
            <a:t>と同じである</a:t>
          </a:r>
          <a:r>
            <a:rPr kumimoji="1" lang="ja-JP" altLang="ja-JP" sz="1100">
              <a:solidFill>
                <a:schemeClr val="dk1"/>
              </a:solidFill>
              <a:effectLst/>
              <a:latin typeface="+mn-lt"/>
              <a:ea typeface="+mn-ea"/>
              <a:cs typeface="+mn-cs"/>
            </a:rPr>
            <a:t>。今後について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、上位級の職員における高卒及び短大卒区分の減少とともに、中途採用者の増加により、本指数の減少が見込まれる。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11113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256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111654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558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111654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0608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60854</xdr:rowOff>
    </xdr:from>
    <xdr:to>
      <xdr:col>68</xdr:col>
      <xdr:colOff>203200</xdr:colOff>
      <xdr:row>86</xdr:row>
      <xdr:rowOff>162454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147231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明日香村特別措置法にかかる各種事業の執行に伴い、景観維持等に関連する職員に加え、埋蔵文化財の調査が必要となっていることから、文化財関係職員も多く配置している。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a:t>
          </a:r>
          <a:r>
            <a:rPr kumimoji="1" lang="ja-JP" altLang="en-US" sz="1100">
              <a:solidFill>
                <a:schemeClr val="dk1"/>
              </a:solidFill>
              <a:effectLst/>
              <a:latin typeface="+mn-lt"/>
              <a:ea typeface="+mn-ea"/>
              <a:cs typeface="+mn-cs"/>
            </a:rPr>
            <a:t>行政サービスの専門性に対応するために会計年度任用職員を活用し、適正な定員管理をおこなう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149818</xdr:rowOff>
    </xdr:from>
    <xdr:to>
      <xdr:col>81</xdr:col>
      <xdr:colOff>44450</xdr:colOff>
      <xdr:row>62</xdr:row>
      <xdr:rowOff>169121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79718"/>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148209</xdr:rowOff>
    </xdr:from>
    <xdr:to>
      <xdr:col>77</xdr:col>
      <xdr:colOff>44450</xdr:colOff>
      <xdr:row>62</xdr:row>
      <xdr:rowOff>149818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7810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142579</xdr:rowOff>
    </xdr:from>
    <xdr:to>
      <xdr:col>72</xdr:col>
      <xdr:colOff>203200</xdr:colOff>
      <xdr:row>62</xdr:row>
      <xdr:rowOff>148209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7247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142579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5880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118321</xdr:rowOff>
    </xdr:from>
    <xdr:to>
      <xdr:col>81</xdr:col>
      <xdr:colOff>95250</xdr:colOff>
      <xdr:row>63</xdr:row>
      <xdr:rowOff>48471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90398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99018</xdr:rowOff>
    </xdr:from>
    <xdr:to>
      <xdr:col>77</xdr:col>
      <xdr:colOff>95250</xdr:colOff>
      <xdr:row>63</xdr:row>
      <xdr:rowOff>29168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13945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1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97409</xdr:rowOff>
    </xdr:from>
    <xdr:to>
      <xdr:col>73</xdr:col>
      <xdr:colOff>44450</xdr:colOff>
      <xdr:row>63</xdr:row>
      <xdr:rowOff>27559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12336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91779</xdr:rowOff>
    </xdr:from>
    <xdr:to>
      <xdr:col>68</xdr:col>
      <xdr:colOff>203200</xdr:colOff>
      <xdr:row>63</xdr:row>
      <xdr:rowOff>21929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6706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0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ただし、単年度（</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ポイント増加している。要因は、過疎債残高の増加に伴い、元利償還金が増加したためである。（＋</a:t>
          </a:r>
          <a:r>
            <a:rPr kumimoji="1" lang="en-US" altLang="ja-JP" sz="1100">
              <a:solidFill>
                <a:schemeClr val="dk1"/>
              </a:solidFill>
              <a:effectLst/>
              <a:latin typeface="+mn-lt"/>
              <a:ea typeface="+mn-ea"/>
              <a:cs typeface="+mn-cs"/>
            </a:rPr>
            <a:t>13,400</a:t>
          </a:r>
          <a:r>
            <a:rPr kumimoji="1" lang="ja-JP" altLang="en-US" sz="1100">
              <a:solidFill>
                <a:schemeClr val="dk1"/>
              </a:solidFill>
              <a:effectLst/>
              <a:latin typeface="+mn-lt"/>
              <a:ea typeface="+mn-ea"/>
              <a:cs typeface="+mn-cs"/>
            </a:rPr>
            <a:t>千円）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新庁舎建設に伴う基金の取り崩し等による充当可能財源の減少や新発債の借入よる元利償還金の増加が控えている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今後は事業の見直しをおこなう等、比率の改善に向けて取り組みをおこなう</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8890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568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9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1524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1524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ポイント減少しており、その主な要因として、</a:t>
          </a:r>
          <a:r>
            <a:rPr kumimoji="1" lang="ja-JP" altLang="en-US" sz="1100">
              <a:solidFill>
                <a:schemeClr val="dk1"/>
              </a:solidFill>
              <a:effectLst/>
              <a:latin typeface="+mn-lt"/>
              <a:ea typeface="+mn-ea"/>
              <a:cs typeface="+mn-cs"/>
            </a:rPr>
            <a:t>財政調整基金の積立等による充当可能基金の増（</a:t>
          </a:r>
          <a:r>
            <a:rPr kumimoji="1" lang="en-US" altLang="ja-JP" sz="1100">
              <a:solidFill>
                <a:schemeClr val="dk1"/>
              </a:solidFill>
              <a:effectLst/>
              <a:latin typeface="+mn-lt"/>
              <a:ea typeface="+mn-ea"/>
              <a:cs typeface="+mn-cs"/>
            </a:rPr>
            <a:t>102,418</a:t>
          </a:r>
          <a:r>
            <a:rPr kumimoji="1" lang="ja-JP" altLang="en-US" sz="1100">
              <a:solidFill>
                <a:schemeClr val="dk1"/>
              </a:solidFill>
              <a:effectLst/>
              <a:latin typeface="+mn-lt"/>
              <a:ea typeface="+mn-ea"/>
              <a:cs typeface="+mn-cs"/>
            </a:rPr>
            <a:t>千円）及び奈良県市町村総合事務組合の積立不足額の減少等に伴う退職手当負担見込額の減（▲</a:t>
          </a:r>
          <a:r>
            <a:rPr kumimoji="1" lang="en-US" altLang="ja-JP" sz="1100">
              <a:solidFill>
                <a:schemeClr val="dk1"/>
              </a:solidFill>
              <a:effectLst/>
              <a:latin typeface="+mn-lt"/>
              <a:ea typeface="+mn-ea"/>
              <a:cs typeface="+mn-cs"/>
            </a:rPr>
            <a:t>127,621</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。今後は、新庁舎建設に伴う新発債の借入により、本比率の悪化が想定できることから、各種事業を精査し、地方債の新規借入を減少すること、さらには充当可能基金への積極的な積立を行うこととする。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155363</xdr:rowOff>
    </xdr:from>
    <xdr:to>
      <xdr:col>81</xdr:col>
      <xdr:colOff>44450</xdr:colOff>
      <xdr:row>15</xdr:row>
      <xdr:rowOff>68368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566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68368</xdr:rowOff>
    </xdr:from>
    <xdr:to>
      <xdr:col>77</xdr:col>
      <xdr:colOff>44450</xdr:colOff>
      <xdr:row>16</xdr:row>
      <xdr:rowOff>24271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40118"/>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24271</xdr:rowOff>
    </xdr:from>
    <xdr:to>
      <xdr:col>72</xdr:col>
      <xdr:colOff>203200</xdr:colOff>
      <xdr:row>17</xdr:row>
      <xdr:rowOff>6985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67471"/>
          <a:ext cx="8890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167710</xdr:rowOff>
    </xdr:from>
    <xdr:to>
      <xdr:col>68</xdr:col>
      <xdr:colOff>152400</xdr:colOff>
      <xdr:row>17</xdr:row>
      <xdr:rowOff>6985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1091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76640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17568</xdr:rowOff>
    </xdr:from>
    <xdr:to>
      <xdr:col>77</xdr:col>
      <xdr:colOff>95250</xdr:colOff>
      <xdr:row>15</xdr:row>
      <xdr:rowOff>119168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103945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7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144921</xdr:rowOff>
    </xdr:from>
    <xdr:to>
      <xdr:col>73</xdr:col>
      <xdr:colOff>44450</xdr:colOff>
      <xdr:row>16</xdr:row>
      <xdr:rowOff>75071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59848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127635</xdr:rowOff>
    </xdr:from>
    <xdr:to>
      <xdr:col>68</xdr:col>
      <xdr:colOff>203200</xdr:colOff>
      <xdr:row>17</xdr:row>
      <xdr:rowOff>57785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42562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116910</xdr:rowOff>
    </xdr:from>
    <xdr:to>
      <xdr:col>64</xdr:col>
      <xdr:colOff>152400</xdr:colOff>
      <xdr:row>17</xdr:row>
      <xdr:rowOff>47060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31837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明日香村特別措置法にかかる各種事業の執行に伴い、景観維持等に関連する職員に加え、埋蔵文化財の調査が必要となっていることから、文化財関係職員も多く配置している</a:t>
          </a:r>
          <a:r>
            <a:rPr kumimoji="1" lang="ja-JP" altLang="en-US" sz="1100">
              <a:solidFill>
                <a:schemeClr val="dk1"/>
              </a:solidFill>
              <a:effectLst/>
              <a:latin typeface="+mn-lt"/>
              <a:ea typeface="+mn-ea"/>
              <a:cs typeface="+mn-cs"/>
            </a:rPr>
            <a:t>ため、類似団体よりも高くなっている。</a:t>
          </a:r>
          <a:endParaRPr lang="ja-JP" altLang="ja-JP">
            <a:effectLst/>
          </a:endParaRPr>
        </a:p>
        <a:p>
          <a:r>
            <a:rPr kumimoji="1" lang="ja-JP" altLang="ja-JP" sz="1100">
              <a:solidFill>
                <a:schemeClr val="dk1"/>
              </a:solidFill>
              <a:effectLst/>
              <a:latin typeface="+mn-lt"/>
              <a:ea typeface="+mn-ea"/>
              <a:cs typeface="+mn-cs"/>
            </a:rPr>
            <a:t>　今後は、行政サービスの低下とならないよう業務の最適化を実施し、職員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89444</xdr:rowOff>
    </xdr:from>
    <xdr:to>
      <xdr:col>24</xdr:col>
      <xdr:colOff>25400</xdr:colOff>
      <xdr:row>40</xdr:row>
      <xdr:rowOff>91077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7294"/>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63154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91077</xdr:rowOff>
    </xdr:from>
    <xdr:to>
      <xdr:col>24</xdr:col>
      <xdr:colOff>114300</xdr:colOff>
      <xdr:row>40</xdr:row>
      <xdr:rowOff>91077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4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4371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9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89444</xdr:rowOff>
    </xdr:from>
    <xdr:to>
      <xdr:col>24</xdr:col>
      <xdr:colOff>114300</xdr:colOff>
      <xdr:row>33</xdr:row>
      <xdr:rowOff>89444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131899</xdr:rowOff>
    </xdr:from>
    <xdr:to>
      <xdr:col>24</xdr:col>
      <xdr:colOff>25400</xdr:colOff>
      <xdr:row>40</xdr:row>
      <xdr:rowOff>117203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818449"/>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4553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05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159476</xdr:rowOff>
    </xdr:from>
    <xdr:to>
      <xdr:col>24</xdr:col>
      <xdr:colOff>76200</xdr:colOff>
      <xdr:row>36</xdr:row>
      <xdr:rowOff>89626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97609</xdr:rowOff>
    </xdr:from>
    <xdr:to>
      <xdr:col>19</xdr:col>
      <xdr:colOff>187325</xdr:colOff>
      <xdr:row>40</xdr:row>
      <xdr:rowOff>117203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556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97609</xdr:rowOff>
    </xdr:from>
    <xdr:to>
      <xdr:col>15</xdr:col>
      <xdr:colOff>98425</xdr:colOff>
      <xdr:row>40</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556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66403</xdr:rowOff>
    </xdr:from>
    <xdr:to>
      <xdr:col>15</xdr:col>
      <xdr:colOff>149225</xdr:colOff>
      <xdr:row>36</xdr:row>
      <xdr:rowOff>168003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41</xdr:row>
      <xdr:rowOff>11067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68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72934</xdr:rowOff>
    </xdr:from>
    <xdr:to>
      <xdr:col>6</xdr:col>
      <xdr:colOff>171450</xdr:colOff>
      <xdr:row>37</xdr:row>
      <xdr:rowOff>3084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13261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81099</xdr:rowOff>
    </xdr:from>
    <xdr:to>
      <xdr:col>24</xdr:col>
      <xdr:colOff>76200</xdr:colOff>
      <xdr:row>40</xdr:row>
      <xdr:rowOff>11249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53176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3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66403</xdr:rowOff>
    </xdr:from>
    <xdr:to>
      <xdr:col>20</xdr:col>
      <xdr:colOff>38100</xdr:colOff>
      <xdr:row>40</xdr:row>
      <xdr:rowOff>168003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152780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1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46809</xdr:rowOff>
    </xdr:from>
    <xdr:to>
      <xdr:col>15</xdr:col>
      <xdr:colOff>149225</xdr:colOff>
      <xdr:row>40</xdr:row>
      <xdr:rowOff>148409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133186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59872</xdr:rowOff>
    </xdr:from>
    <xdr:to>
      <xdr:col>11</xdr:col>
      <xdr:colOff>60325</xdr:colOff>
      <xdr:row>40</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131717</xdr:rowOff>
    </xdr:from>
    <xdr:to>
      <xdr:col>6</xdr:col>
      <xdr:colOff>171450</xdr:colOff>
      <xdr:row>41</xdr:row>
      <xdr:rowOff>61867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46644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年の明日香村行財政改革により、積極的なコスト削減に努めているものの、</a:t>
          </a:r>
          <a:r>
            <a:rPr kumimoji="1" lang="ja-JP" altLang="en-US" sz="1100">
              <a:solidFill>
                <a:schemeClr val="dk1"/>
              </a:solidFill>
              <a:effectLst/>
              <a:latin typeface="+mn-lt"/>
              <a:ea typeface="+mn-ea"/>
              <a:cs typeface="+mn-cs"/>
            </a:rPr>
            <a:t>毎年実施している観光や農業の業務</a:t>
          </a:r>
          <a:r>
            <a:rPr kumimoji="1" lang="ja-JP" altLang="ja-JP" sz="1100">
              <a:solidFill>
                <a:schemeClr val="dk1"/>
              </a:solidFill>
              <a:effectLst/>
              <a:latin typeface="+mn-lt"/>
              <a:ea typeface="+mn-ea"/>
              <a:cs typeface="+mn-cs"/>
            </a:rPr>
            <a:t>委託等</a:t>
          </a:r>
          <a:r>
            <a:rPr kumimoji="1" lang="ja-JP" altLang="en-US" sz="1100">
              <a:solidFill>
                <a:schemeClr val="dk1"/>
              </a:solidFill>
              <a:effectLst/>
              <a:latin typeface="+mn-lt"/>
              <a:ea typeface="+mn-ea"/>
              <a:cs typeface="+mn-cs"/>
            </a:rPr>
            <a:t>が多くあるため、類似団体と比較して数値が高くなっている。今後は</a:t>
          </a:r>
          <a:r>
            <a:rPr kumimoji="1" lang="ja-JP" altLang="ja-JP" sz="1100">
              <a:solidFill>
                <a:schemeClr val="dk1"/>
              </a:solidFill>
              <a:effectLst/>
              <a:latin typeface="+mn-lt"/>
              <a:ea typeface="+mn-ea"/>
              <a:cs typeface="+mn-cs"/>
            </a:rPr>
            <a:t>事業の縮小を含め、経常経費の抑制に努める。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85852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033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18</xdr:row>
      <xdr:rowOff>140716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49276</xdr:rowOff>
    </xdr:from>
    <xdr:to>
      <xdr:col>73</xdr:col>
      <xdr:colOff>180975</xdr:colOff>
      <xdr:row>18</xdr:row>
      <xdr:rowOff>140716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35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49276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439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89916</xdr:rowOff>
    </xdr:from>
    <xdr:to>
      <xdr:col>74</xdr:col>
      <xdr:colOff>31750</xdr:colOff>
      <xdr:row>19</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4843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人口減少の影響により、</a:t>
          </a:r>
          <a:r>
            <a:rPr kumimoji="1" lang="ja-JP" altLang="ja-JP" sz="1100">
              <a:solidFill>
                <a:schemeClr val="dk1"/>
              </a:solidFill>
              <a:effectLst/>
              <a:latin typeface="+mn-lt"/>
              <a:ea typeface="+mn-ea"/>
              <a:cs typeface="+mn-cs"/>
            </a:rPr>
            <a:t>類似団体と比較しても低い水準を保っている。</a:t>
          </a:r>
          <a:r>
            <a:rPr kumimoji="1" lang="ja-JP" altLang="en-US" sz="1100">
              <a:solidFill>
                <a:schemeClr val="dk1"/>
              </a:solidFill>
              <a:effectLst/>
              <a:latin typeface="+mn-lt"/>
              <a:ea typeface="+mn-ea"/>
              <a:cs typeface="+mn-cs"/>
            </a:rPr>
            <a:t>ただし、今後は高齢化の影響により社会保障費の負担は増加すると思われるため、資格審査の適正化に取り組み、削減に努める。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71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高齢化率が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を超えており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介護給付や医療費にかかる</a:t>
          </a:r>
          <a:r>
            <a:rPr kumimoji="1" lang="ja-JP" altLang="ja-JP" sz="1100">
              <a:solidFill>
                <a:schemeClr val="dk1"/>
              </a:solidFill>
              <a:effectLst/>
              <a:latin typeface="+mn-lt"/>
              <a:ea typeface="+mn-ea"/>
              <a:cs typeface="+mn-cs"/>
            </a:rPr>
            <a:t>国民健康保険特別会計や後期高齢者医療特別会計、介護保健特別会計への繰出金が増加して</a:t>
          </a:r>
          <a:r>
            <a:rPr kumimoji="1" lang="ja-JP" altLang="en-US" sz="1100">
              <a:solidFill>
                <a:schemeClr val="dk1"/>
              </a:solidFill>
              <a:effectLst/>
              <a:latin typeface="+mn-lt"/>
              <a:ea typeface="+mn-ea"/>
              <a:cs typeface="+mn-cs"/>
            </a:rPr>
            <a:t>いる。今後は、予防や啓発に努め、普通</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の負担抑制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147574</xdr:rowOff>
    </xdr:from>
    <xdr:to>
      <xdr:col>82</xdr:col>
      <xdr:colOff>107950</xdr:colOff>
      <xdr:row>56</xdr:row>
      <xdr:rowOff>76708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5773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77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59</xdr:row>
      <xdr:rowOff>156718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05340"/>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59</xdr:row>
      <xdr:rowOff>156718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802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96774</xdr:rowOff>
    </xdr:from>
    <xdr:to>
      <xdr:col>82</xdr:col>
      <xdr:colOff>158750</xdr:colOff>
      <xdr:row>56</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113301</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105918</xdr:rowOff>
    </xdr:from>
    <xdr:to>
      <xdr:col>69</xdr:col>
      <xdr:colOff>142875</xdr:colOff>
      <xdr:row>60</xdr:row>
      <xdr:rowOff>36068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20845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各種団体への補助金等を削減し、それ以後についても新たな支出を抑制していることにより、低い水準を保っている。今後も各種事業について実績等を精査し、適正な補助交付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35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71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37</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346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公債費については、地方債の発行抑制や</a:t>
          </a:r>
          <a:r>
            <a:rPr kumimoji="1" lang="ja-JP" altLang="ja-JP" sz="1100">
              <a:solidFill>
                <a:schemeClr val="dk1"/>
              </a:solidFill>
              <a:effectLst/>
              <a:latin typeface="+mn-lt"/>
              <a:ea typeface="+mn-ea"/>
              <a:cs typeface="+mn-cs"/>
            </a:rPr>
            <a:t>大規模な借入の償還が終了してきている</a:t>
          </a:r>
          <a:r>
            <a:rPr kumimoji="1" lang="ja-JP" altLang="en-US" sz="1100">
              <a:solidFill>
                <a:schemeClr val="dk1"/>
              </a:solidFill>
              <a:effectLst/>
              <a:latin typeface="+mn-lt"/>
              <a:ea typeface="+mn-ea"/>
              <a:cs typeface="+mn-cs"/>
            </a:rPr>
            <a:t>ため、数値が改善してきている。しかし</a:t>
          </a:r>
          <a:r>
            <a:rPr kumimoji="1" lang="ja-JP" altLang="ja-JP" sz="1100">
              <a:solidFill>
                <a:schemeClr val="dk1"/>
              </a:solidFill>
              <a:effectLst/>
              <a:latin typeface="+mn-lt"/>
              <a:ea typeface="+mn-ea"/>
              <a:cs typeface="+mn-cs"/>
            </a:rPr>
            <a:t>、新庁舎建設に伴う新発債の借入により、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年度に公債費のピークを迎える見込みであるため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過度の地方債発行とならないように各事業の見直しや大規模な事業の抑制等をおこない、</a:t>
          </a:r>
          <a:r>
            <a:rPr kumimoji="1" lang="ja-JP" altLang="ja-JP" sz="1100">
              <a:solidFill>
                <a:schemeClr val="dk1"/>
              </a:solidFill>
              <a:effectLst/>
              <a:latin typeface="+mn-lt"/>
              <a:ea typeface="+mn-ea"/>
              <a:cs typeface="+mn-cs"/>
            </a:rPr>
            <a:t>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20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119380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36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76</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78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6.6</a:t>
          </a:r>
          <a:r>
            <a:rPr kumimoji="1" lang="ja-JP" altLang="en-US" sz="1100">
              <a:solidFill>
                <a:schemeClr val="dk1"/>
              </a:solidFill>
              <a:effectLst/>
              <a:latin typeface="+mn-lt"/>
              <a:ea typeface="+mn-ea"/>
              <a:cs typeface="+mn-cs"/>
            </a:rPr>
            <a:t>ポイント減少している。コロナ禍によるイベントの中止等により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物件費や補助費等が減少していることが要因である。</a:t>
          </a:r>
          <a:r>
            <a:rPr kumimoji="1" lang="ja-JP" altLang="ja-JP" sz="1100">
              <a:solidFill>
                <a:schemeClr val="dk1"/>
              </a:solidFill>
              <a:effectLst/>
              <a:latin typeface="+mn-lt"/>
              <a:ea typeface="+mn-ea"/>
              <a:cs typeface="+mn-cs"/>
            </a:rPr>
            <a:t>各種事業についてさらに精査するとともに、事業の縮小等を実施し、より一層の経常経費の抑制に努める。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54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134620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82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107950</xdr:rowOff>
    </xdr:from>
    <xdr:to>
      <xdr:col>73</xdr:col>
      <xdr:colOff>180975</xdr:colOff>
      <xdr:row>80</xdr:row>
      <xdr:rowOff>134620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82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98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83820</xdr:rowOff>
    </xdr:from>
    <xdr:to>
      <xdr:col>74</xdr:col>
      <xdr:colOff>31750</xdr:colOff>
      <xdr:row>81</xdr:row>
      <xdr:rowOff>13970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170197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57150</xdr:rowOff>
    </xdr:from>
    <xdr:to>
      <xdr:col>69</xdr:col>
      <xdr:colOff>142875</xdr:colOff>
      <xdr:row>80</xdr:row>
      <xdr:rowOff>158750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143527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153525</xdr:rowOff>
    </xdr:from>
    <xdr:to>
      <xdr:col>29</xdr:col>
      <xdr:colOff>127000</xdr:colOff>
      <xdr:row>15</xdr:row>
      <xdr:rowOff>51189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1450"/>
          <a:ext cx="647700" cy="6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51189</xdr:rowOff>
    </xdr:from>
    <xdr:to>
      <xdr:col>26</xdr:col>
      <xdr:colOff>50800</xdr:colOff>
      <xdr:row>15</xdr:row>
      <xdr:rowOff>86020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70564"/>
          <a:ext cx="698500" cy="3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86020</xdr:rowOff>
    </xdr:from>
    <xdr:to>
      <xdr:col>22</xdr:col>
      <xdr:colOff>114300</xdr:colOff>
      <xdr:row>15</xdr:row>
      <xdr:rowOff>111356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5395"/>
          <a:ext cx="698500" cy="2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104780</xdr:rowOff>
    </xdr:from>
    <xdr:to>
      <xdr:col>18</xdr:col>
      <xdr:colOff>177800</xdr:colOff>
      <xdr:row>15</xdr:row>
      <xdr:rowOff>111356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24155"/>
          <a:ext cx="698500" cy="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102725</xdr:rowOff>
    </xdr:from>
    <xdr:to>
      <xdr:col>29</xdr:col>
      <xdr:colOff>177800</xdr:colOff>
      <xdr:row>15</xdr:row>
      <xdr:rowOff>32875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119252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389</xdr:rowOff>
    </xdr:from>
    <xdr:to>
      <xdr:col>26</xdr:col>
      <xdr:colOff>101600</xdr:colOff>
      <xdr:row>15</xdr:row>
      <xdr:rowOff>101989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1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112166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8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35220</xdr:rowOff>
    </xdr:from>
    <xdr:to>
      <xdr:col>22</xdr:col>
      <xdr:colOff>165100</xdr:colOff>
      <xdr:row>15</xdr:row>
      <xdr:rowOff>136820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146997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60556</xdr:rowOff>
    </xdr:from>
    <xdr:to>
      <xdr:col>19</xdr:col>
      <xdr:colOff>38100</xdr:colOff>
      <xdr:row>15</xdr:row>
      <xdr:rowOff>162156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53980</xdr:rowOff>
    </xdr:from>
    <xdr:to>
      <xdr:col>15</xdr:col>
      <xdr:colOff>101600</xdr:colOff>
      <xdr:row>15</xdr:row>
      <xdr:rowOff>155580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165757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129419</xdr:rowOff>
    </xdr:from>
    <xdr:to>
      <xdr:col>29</xdr:col>
      <xdr:colOff>127000</xdr:colOff>
      <xdr:row>37</xdr:row>
      <xdr:rowOff>209334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54119"/>
          <a:ext cx="647700" cy="79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155594</xdr:rowOff>
    </xdr:from>
    <xdr:to>
      <xdr:col>26</xdr:col>
      <xdr:colOff>50800</xdr:colOff>
      <xdr:row>37</xdr:row>
      <xdr:rowOff>209334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80294"/>
          <a:ext cx="698500" cy="5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102863</xdr:rowOff>
    </xdr:from>
    <xdr:to>
      <xdr:col>22</xdr:col>
      <xdr:colOff>114300</xdr:colOff>
      <xdr:row>37</xdr:row>
      <xdr:rowOff>155594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7563"/>
          <a:ext cx="698500" cy="5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138525</xdr:rowOff>
    </xdr:from>
    <xdr:to>
      <xdr:col>18</xdr:col>
      <xdr:colOff>177800</xdr:colOff>
      <xdr:row>37</xdr:row>
      <xdr:rowOff>102863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1775"/>
          <a:ext cx="698500" cy="135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78619</xdr:rowOff>
    </xdr:from>
    <xdr:to>
      <xdr:col>29</xdr:col>
      <xdr:colOff>177800</xdr:colOff>
      <xdr:row>37</xdr:row>
      <xdr:rowOff>180219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0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50696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158534</xdr:rowOff>
    </xdr:from>
    <xdr:to>
      <xdr:col>26</xdr:col>
      <xdr:colOff>101600</xdr:colOff>
      <xdr:row>37</xdr:row>
      <xdr:rowOff>260134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244911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104794</xdr:rowOff>
    </xdr:from>
    <xdr:to>
      <xdr:col>22</xdr:col>
      <xdr:colOff>165100</xdr:colOff>
      <xdr:row>37</xdr:row>
      <xdr:rowOff>206394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2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191171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1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52063</xdr:rowOff>
    </xdr:from>
    <xdr:to>
      <xdr:col>19</xdr:col>
      <xdr:colOff>38100</xdr:colOff>
      <xdr:row>37</xdr:row>
      <xdr:rowOff>153663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87725</xdr:rowOff>
    </xdr:from>
    <xdr:to>
      <xdr:col>15</xdr:col>
      <xdr:colOff>101600</xdr:colOff>
      <xdr:row>37</xdr:row>
      <xdr:rowOff>17875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153325</xdr:rowOff>
    </xdr:from>
    <xdr:to>
      <xdr:col>24</xdr:col>
      <xdr:colOff>63500</xdr:colOff>
      <xdr:row>34</xdr:row>
      <xdr:rowOff>43063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11175"/>
          <a:ext cx="8382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43063</xdr:rowOff>
    </xdr:from>
    <xdr:to>
      <xdr:col>19</xdr:col>
      <xdr:colOff>177800</xdr:colOff>
      <xdr:row>34</xdr:row>
      <xdr:rowOff>150299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2363"/>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150299</xdr:rowOff>
    </xdr:from>
    <xdr:to>
      <xdr:col>15</xdr:col>
      <xdr:colOff>50800</xdr:colOff>
      <xdr:row>35</xdr:row>
      <xdr:rowOff>28585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9599"/>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4102</xdr:rowOff>
    </xdr:from>
    <xdr:to>
      <xdr:col>10</xdr:col>
      <xdr:colOff>114300</xdr:colOff>
      <xdr:row>35</xdr:row>
      <xdr:rowOff>28585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04852"/>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102525</xdr:rowOff>
    </xdr:from>
    <xdr:to>
      <xdr:col>24</xdr:col>
      <xdr:colOff>114300</xdr:colOff>
      <xdr:row>34</xdr:row>
      <xdr:rowOff>32675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125402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163713</xdr:rowOff>
    </xdr:from>
    <xdr:to>
      <xdr:col>20</xdr:col>
      <xdr:colOff>38100</xdr:colOff>
      <xdr:row>34</xdr:row>
      <xdr:rowOff>93863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110390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99499</xdr:rowOff>
    </xdr:from>
    <xdr:to>
      <xdr:col>15</xdr:col>
      <xdr:colOff>101600</xdr:colOff>
      <xdr:row>35</xdr:row>
      <xdr:rowOff>29649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46176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149235</xdr:rowOff>
    </xdr:from>
    <xdr:to>
      <xdr:col>10</xdr:col>
      <xdr:colOff>165100</xdr:colOff>
      <xdr:row>35</xdr:row>
      <xdr:rowOff>79385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95912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5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124752</xdr:rowOff>
    </xdr:from>
    <xdr:to>
      <xdr:col>6</xdr:col>
      <xdr:colOff>38100</xdr:colOff>
      <xdr:row>35</xdr:row>
      <xdr:rowOff>54902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71429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2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61161</xdr:rowOff>
    </xdr:from>
    <xdr:to>
      <xdr:col>24</xdr:col>
      <xdr:colOff>63500</xdr:colOff>
      <xdr:row>57</xdr:row>
      <xdr:rowOff>103351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3811"/>
          <a:ext cx="8382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95003</xdr:rowOff>
    </xdr:from>
    <xdr:to>
      <xdr:col>19</xdr:col>
      <xdr:colOff>177800</xdr:colOff>
      <xdr:row>57</xdr:row>
      <xdr:rowOff>103351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67653"/>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95003</xdr:rowOff>
    </xdr:from>
    <xdr:to>
      <xdr:col>15</xdr:col>
      <xdr:colOff>50800</xdr:colOff>
      <xdr:row>57</xdr:row>
      <xdr:rowOff>135795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67653"/>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135795</xdr:rowOff>
    </xdr:from>
    <xdr:to>
      <xdr:col>10</xdr:col>
      <xdr:colOff>114300</xdr:colOff>
      <xdr:row>57</xdr:row>
      <xdr:rowOff>151892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8445"/>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10361</xdr:rowOff>
    </xdr:from>
    <xdr:to>
      <xdr:col>24</xdr:col>
      <xdr:colOff>114300</xdr:colOff>
      <xdr:row>57</xdr:row>
      <xdr:rowOff>111961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33238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52551</xdr:rowOff>
    </xdr:from>
    <xdr:to>
      <xdr:col>20</xdr:col>
      <xdr:colOff>38100</xdr:colOff>
      <xdr:row>57</xdr:row>
      <xdr:rowOff>154151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44203</xdr:rowOff>
    </xdr:from>
    <xdr:to>
      <xdr:col>15</xdr:col>
      <xdr:colOff>101600</xdr:colOff>
      <xdr:row>57</xdr:row>
      <xdr:rowOff>145803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162330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9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84995</xdr:rowOff>
    </xdr:from>
    <xdr:to>
      <xdr:col>10</xdr:col>
      <xdr:colOff>165100</xdr:colOff>
      <xdr:row>58</xdr:row>
      <xdr:rowOff>15145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31672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3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101092</xdr:rowOff>
    </xdr:from>
    <xdr:to>
      <xdr:col>6</xdr:col>
      <xdr:colOff>38100</xdr:colOff>
      <xdr:row>58</xdr:row>
      <xdr:rowOff>31242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47769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43098</xdr:rowOff>
    </xdr:from>
    <xdr:to>
      <xdr:col>24</xdr:col>
      <xdr:colOff>63500</xdr:colOff>
      <xdr:row>78</xdr:row>
      <xdr:rowOff>128003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16198"/>
          <a:ext cx="838200" cy="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128003</xdr:rowOff>
    </xdr:from>
    <xdr:to>
      <xdr:col>19</xdr:col>
      <xdr:colOff>177800</xdr:colOff>
      <xdr:row>78</xdr:row>
      <xdr:rowOff>128518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0110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92704</xdr:rowOff>
    </xdr:from>
    <xdr:to>
      <xdr:col>15</xdr:col>
      <xdr:colOff>50800</xdr:colOff>
      <xdr:row>78</xdr:row>
      <xdr:rowOff>128518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6580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92704</xdr:rowOff>
    </xdr:from>
    <xdr:to>
      <xdr:col>10</xdr:col>
      <xdr:colOff>114300</xdr:colOff>
      <xdr:row>78</xdr:row>
      <xdr:rowOff>104287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6580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163748</xdr:rowOff>
    </xdr:from>
    <xdr:to>
      <xdr:col>24</xdr:col>
      <xdr:colOff>114300</xdr:colOff>
      <xdr:row>78</xdr:row>
      <xdr:rowOff>93898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142175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77203</xdr:rowOff>
    </xdr:from>
    <xdr:to>
      <xdr:col>20</xdr:col>
      <xdr:colOff>38100</xdr:colOff>
      <xdr:row>79</xdr:row>
      <xdr:rowOff>7353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169930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77718</xdr:rowOff>
    </xdr:from>
    <xdr:to>
      <xdr:col>15</xdr:col>
      <xdr:colOff>101600</xdr:colOff>
      <xdr:row>79</xdr:row>
      <xdr:rowOff>7868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170445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41904</xdr:rowOff>
    </xdr:from>
    <xdr:to>
      <xdr:col>10</xdr:col>
      <xdr:colOff>165100</xdr:colOff>
      <xdr:row>78</xdr:row>
      <xdr:rowOff>143504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134631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53487</xdr:rowOff>
    </xdr:from>
    <xdr:to>
      <xdr:col>6</xdr:col>
      <xdr:colOff>38100</xdr:colOff>
      <xdr:row>78</xdr:row>
      <xdr:rowOff>155087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146214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144512</xdr:rowOff>
    </xdr:from>
    <xdr:to>
      <xdr:col>24</xdr:col>
      <xdr:colOff>63500</xdr:colOff>
      <xdr:row>98</xdr:row>
      <xdr:rowOff>53431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03712"/>
          <a:ext cx="838200" cy="2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53431</xdr:rowOff>
    </xdr:from>
    <xdr:to>
      <xdr:col>19</xdr:col>
      <xdr:colOff>177800</xdr:colOff>
      <xdr:row>98</xdr:row>
      <xdr:rowOff>70445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55531"/>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70445</xdr:rowOff>
    </xdr:from>
    <xdr:to>
      <xdr:col>15</xdr:col>
      <xdr:colOff>50800</xdr:colOff>
      <xdr:row>98</xdr:row>
      <xdr:rowOff>92478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72545"/>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62455</xdr:rowOff>
    </xdr:from>
    <xdr:to>
      <xdr:col>10</xdr:col>
      <xdr:colOff>114300</xdr:colOff>
      <xdr:row>98</xdr:row>
      <xdr:rowOff>92478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86455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93712</xdr:rowOff>
    </xdr:from>
    <xdr:to>
      <xdr:col>24</xdr:col>
      <xdr:colOff>114300</xdr:colOff>
      <xdr:row>97</xdr:row>
      <xdr:rowOff>23862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72139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2631</xdr:rowOff>
    </xdr:from>
    <xdr:to>
      <xdr:col>20</xdr:col>
      <xdr:colOff>38100</xdr:colOff>
      <xdr:row>98</xdr:row>
      <xdr:rowOff>104231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95358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19645</xdr:rowOff>
    </xdr:from>
    <xdr:to>
      <xdr:col>15</xdr:col>
      <xdr:colOff>101600</xdr:colOff>
      <xdr:row>98</xdr:row>
      <xdr:rowOff>121245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112372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41678</xdr:rowOff>
    </xdr:from>
    <xdr:to>
      <xdr:col>10</xdr:col>
      <xdr:colOff>165100</xdr:colOff>
      <xdr:row>98</xdr:row>
      <xdr:rowOff>143278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134405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11655</xdr:rowOff>
    </xdr:from>
    <xdr:to>
      <xdr:col>6</xdr:col>
      <xdr:colOff>38100</xdr:colOff>
      <xdr:row>98</xdr:row>
      <xdr:rowOff>113255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104382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131489</xdr:rowOff>
    </xdr:from>
    <xdr:to>
      <xdr:col>55</xdr:col>
      <xdr:colOff>0</xdr:colOff>
      <xdr:row>37</xdr:row>
      <xdr:rowOff>16546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60789"/>
          <a:ext cx="838200" cy="39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131489</xdr:rowOff>
    </xdr:from>
    <xdr:to>
      <xdr:col>50</xdr:col>
      <xdr:colOff>114300</xdr:colOff>
      <xdr:row>37</xdr:row>
      <xdr:rowOff>11303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60789"/>
          <a:ext cx="889000" cy="3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11303</xdr:rowOff>
    </xdr:from>
    <xdr:to>
      <xdr:col>45</xdr:col>
      <xdr:colOff>177800</xdr:colOff>
      <xdr:row>37</xdr:row>
      <xdr:rowOff>111254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4953"/>
          <a:ext cx="889000" cy="9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111254</xdr:rowOff>
    </xdr:from>
    <xdr:to>
      <xdr:col>41</xdr:col>
      <xdr:colOff>50800</xdr:colOff>
      <xdr:row>37</xdr:row>
      <xdr:rowOff>136180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54904"/>
          <a:ext cx="8890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137196</xdr:rowOff>
    </xdr:from>
    <xdr:to>
      <xdr:col>55</xdr:col>
      <xdr:colOff>50800</xdr:colOff>
      <xdr:row>37</xdr:row>
      <xdr:rowOff>67346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115623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80689</xdr:rowOff>
    </xdr:from>
    <xdr:to>
      <xdr:col>50</xdr:col>
      <xdr:colOff>165100</xdr:colOff>
      <xdr:row>35</xdr:row>
      <xdr:rowOff>10839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1966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131953</xdr:rowOff>
    </xdr:from>
    <xdr:to>
      <xdr:col>46</xdr:col>
      <xdr:colOff>38100</xdr:colOff>
      <xdr:row>37</xdr:row>
      <xdr:rowOff>62103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53230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60454</xdr:rowOff>
    </xdr:from>
    <xdr:to>
      <xdr:col>41</xdr:col>
      <xdr:colOff>101600</xdr:colOff>
      <xdr:row>37</xdr:row>
      <xdr:rowOff>162054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153181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85380</xdr:rowOff>
    </xdr:from>
    <xdr:to>
      <xdr:col>36</xdr:col>
      <xdr:colOff>165100</xdr:colOff>
      <xdr:row>38</xdr:row>
      <xdr:rowOff>15529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67501</xdr:rowOff>
    </xdr:from>
    <xdr:to>
      <xdr:col>55</xdr:col>
      <xdr:colOff>0</xdr:colOff>
      <xdr:row>56</xdr:row>
      <xdr:rowOff>49223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97251"/>
          <a:ext cx="838200" cy="15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49223</xdr:rowOff>
    </xdr:from>
    <xdr:to>
      <xdr:col>50</xdr:col>
      <xdr:colOff>114300</xdr:colOff>
      <xdr:row>57</xdr:row>
      <xdr:rowOff>122562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50423"/>
          <a:ext cx="889000" cy="2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62949</xdr:rowOff>
    </xdr:from>
    <xdr:to>
      <xdr:col>45</xdr:col>
      <xdr:colOff>177800</xdr:colOff>
      <xdr:row>57</xdr:row>
      <xdr:rowOff>122562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35599"/>
          <a:ext cx="889000" cy="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34652</xdr:rowOff>
    </xdr:from>
    <xdr:to>
      <xdr:col>41</xdr:col>
      <xdr:colOff>50800</xdr:colOff>
      <xdr:row>57</xdr:row>
      <xdr:rowOff>62949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07302"/>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16701</xdr:rowOff>
    </xdr:from>
    <xdr:to>
      <xdr:col>55</xdr:col>
      <xdr:colOff>50800</xdr:colOff>
      <xdr:row>55</xdr:row>
      <xdr:rowOff>118301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39578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169873</xdr:rowOff>
    </xdr:from>
    <xdr:to>
      <xdr:col>50</xdr:col>
      <xdr:colOff>165100</xdr:colOff>
      <xdr:row>56</xdr:row>
      <xdr:rowOff>100023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116550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7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71762</xdr:rowOff>
    </xdr:from>
    <xdr:to>
      <xdr:col>46</xdr:col>
      <xdr:colOff>38100</xdr:colOff>
      <xdr:row>58</xdr:row>
      <xdr:rowOff>1912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12149</xdr:rowOff>
    </xdr:from>
    <xdr:to>
      <xdr:col>41</xdr:col>
      <xdr:colOff>101600</xdr:colOff>
      <xdr:row>57</xdr:row>
      <xdr:rowOff>113749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104876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87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155302</xdr:rowOff>
    </xdr:from>
    <xdr:to>
      <xdr:col>36</xdr:col>
      <xdr:colOff>165100</xdr:colOff>
      <xdr:row>57</xdr:row>
      <xdr:rowOff>85452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101979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3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73204</xdr:rowOff>
    </xdr:from>
    <xdr:to>
      <xdr:col>55</xdr:col>
      <xdr:colOff>0</xdr:colOff>
      <xdr:row>78</xdr:row>
      <xdr:rowOff>129315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31954"/>
          <a:ext cx="838200" cy="5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112550</xdr:rowOff>
    </xdr:from>
    <xdr:to>
      <xdr:col>50</xdr:col>
      <xdr:colOff>114300</xdr:colOff>
      <xdr:row>78</xdr:row>
      <xdr:rowOff>129315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565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48611</xdr:rowOff>
    </xdr:from>
    <xdr:to>
      <xdr:col>45</xdr:col>
      <xdr:colOff>177800</xdr:colOff>
      <xdr:row>78</xdr:row>
      <xdr:rowOff>112550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21711"/>
          <a:ext cx="889000" cy="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60551</xdr:rowOff>
    </xdr:from>
    <xdr:to>
      <xdr:col>41</xdr:col>
      <xdr:colOff>50800</xdr:colOff>
      <xdr:row>78</xdr:row>
      <xdr:rowOff>48611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62201"/>
          <a:ext cx="889000" cy="15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22404</xdr:rowOff>
    </xdr:from>
    <xdr:to>
      <xdr:col>55</xdr:col>
      <xdr:colOff>50800</xdr:colOff>
      <xdr:row>75</xdr:row>
      <xdr:rowOff>124004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8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45281</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3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78515</xdr:rowOff>
    </xdr:from>
    <xdr:to>
      <xdr:col>50</xdr:col>
      <xdr:colOff>165100</xdr:colOff>
      <xdr:row>79</xdr:row>
      <xdr:rowOff>8665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171242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61750</xdr:rowOff>
    </xdr:from>
    <xdr:to>
      <xdr:col>46</xdr:col>
      <xdr:colOff>38100</xdr:colOff>
      <xdr:row>78</xdr:row>
      <xdr:rowOff>163350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154477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169261</xdr:rowOff>
    </xdr:from>
    <xdr:to>
      <xdr:col>41</xdr:col>
      <xdr:colOff>101600</xdr:colOff>
      <xdr:row>78</xdr:row>
      <xdr:rowOff>99411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115938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9751</xdr:rowOff>
    </xdr:from>
    <xdr:to>
      <xdr:col>36</xdr:col>
      <xdr:colOff>165100</xdr:colOff>
      <xdr:row>77</xdr:row>
      <xdr:rowOff>111351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127878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98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97917</xdr:rowOff>
    </xdr:from>
    <xdr:to>
      <xdr:col>55</xdr:col>
      <xdr:colOff>0</xdr:colOff>
      <xdr:row>97</xdr:row>
      <xdr:rowOff>97792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57117"/>
          <a:ext cx="838200" cy="1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97917</xdr:rowOff>
    </xdr:from>
    <xdr:to>
      <xdr:col>50</xdr:col>
      <xdr:colOff>114300</xdr:colOff>
      <xdr:row>97</xdr:row>
      <xdr:rowOff>20143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557117"/>
          <a:ext cx="889000" cy="9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20143</xdr:rowOff>
    </xdr:from>
    <xdr:to>
      <xdr:col>45</xdr:col>
      <xdr:colOff>177800</xdr:colOff>
      <xdr:row>97</xdr:row>
      <xdr:rowOff>62757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50793"/>
          <a:ext cx="889000" cy="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62757</xdr:rowOff>
    </xdr:from>
    <xdr:to>
      <xdr:col>41</xdr:col>
      <xdr:colOff>50800</xdr:colOff>
      <xdr:row>97</xdr:row>
      <xdr:rowOff>155332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93407"/>
          <a:ext cx="889000" cy="9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46992</xdr:rowOff>
    </xdr:from>
    <xdr:to>
      <xdr:col>55</xdr:col>
      <xdr:colOff>50800</xdr:colOff>
      <xdr:row>97</xdr:row>
      <xdr:rowOff>148592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25419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47117</xdr:rowOff>
    </xdr:from>
    <xdr:to>
      <xdr:col>50</xdr:col>
      <xdr:colOff>165100</xdr:colOff>
      <xdr:row>96</xdr:row>
      <xdr:rowOff>148717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165244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140793</xdr:rowOff>
    </xdr:from>
    <xdr:to>
      <xdr:col>46</xdr:col>
      <xdr:colOff>38100</xdr:colOff>
      <xdr:row>97</xdr:row>
      <xdr:rowOff>70943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62070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11957</xdr:rowOff>
    </xdr:from>
    <xdr:to>
      <xdr:col>41</xdr:col>
      <xdr:colOff>101600</xdr:colOff>
      <xdr:row>97</xdr:row>
      <xdr:rowOff>113557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104684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104532</xdr:rowOff>
    </xdr:from>
    <xdr:to>
      <xdr:col>36</xdr:col>
      <xdr:colOff>165100</xdr:colOff>
      <xdr:row>98</xdr:row>
      <xdr:rowOff>34682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25809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2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139028</xdr:rowOff>
    </xdr:from>
    <xdr:to>
      <xdr:col>85</xdr:col>
      <xdr:colOff>127000</xdr:colOff>
      <xdr:row>38</xdr:row>
      <xdr:rowOff>139490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128"/>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138785</xdr:rowOff>
    </xdr:from>
    <xdr:to>
      <xdr:col>81</xdr:col>
      <xdr:colOff>50800</xdr:colOff>
      <xdr:row>38</xdr:row>
      <xdr:rowOff>139028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3885"/>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90130</xdr:rowOff>
    </xdr:from>
    <xdr:to>
      <xdr:col>76</xdr:col>
      <xdr:colOff>114300</xdr:colOff>
      <xdr:row>38</xdr:row>
      <xdr:rowOff>138785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05230"/>
          <a:ext cx="889000" cy="4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90130</xdr:rowOff>
    </xdr:from>
    <xdr:to>
      <xdr:col>71</xdr:col>
      <xdr:colOff>177800</xdr:colOff>
      <xdr:row>38</xdr:row>
      <xdr:rowOff>101204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05230"/>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88690</xdr:rowOff>
    </xdr:from>
    <xdr:to>
      <xdr:col>85</xdr:col>
      <xdr:colOff>177800</xdr:colOff>
      <xdr:row>39</xdr:row>
      <xdr:rowOff>18840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88228</xdr:rowOff>
    </xdr:from>
    <xdr:to>
      <xdr:col>81</xdr:col>
      <xdr:colOff>101600</xdr:colOff>
      <xdr:row>39</xdr:row>
      <xdr:rowOff>18378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9505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87985</xdr:rowOff>
    </xdr:from>
    <xdr:to>
      <xdr:col>76</xdr:col>
      <xdr:colOff>165100</xdr:colOff>
      <xdr:row>39</xdr:row>
      <xdr:rowOff>18135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9262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39330</xdr:rowOff>
    </xdr:from>
    <xdr:to>
      <xdr:col>72</xdr:col>
      <xdr:colOff>38100</xdr:colOff>
      <xdr:row>38</xdr:row>
      <xdr:rowOff>140930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132057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6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50404</xdr:rowOff>
    </xdr:from>
    <xdr:to>
      <xdr:col>67</xdr:col>
      <xdr:colOff>101600</xdr:colOff>
      <xdr:row>38</xdr:row>
      <xdr:rowOff>152004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143131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93441</xdr:rowOff>
    </xdr:from>
    <xdr:to>
      <xdr:col>85</xdr:col>
      <xdr:colOff>127000</xdr:colOff>
      <xdr:row>77</xdr:row>
      <xdr:rowOff>108395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5091"/>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104057</xdr:rowOff>
    </xdr:from>
    <xdr:to>
      <xdr:col>81</xdr:col>
      <xdr:colOff>50800</xdr:colOff>
      <xdr:row>77</xdr:row>
      <xdr:rowOff>108395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05707"/>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104057</xdr:rowOff>
    </xdr:from>
    <xdr:to>
      <xdr:col>76</xdr:col>
      <xdr:colOff>114300</xdr:colOff>
      <xdr:row>77</xdr:row>
      <xdr:rowOff>104880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05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68239</xdr:rowOff>
    </xdr:from>
    <xdr:to>
      <xdr:col>71</xdr:col>
      <xdr:colOff>177800</xdr:colOff>
      <xdr:row>77</xdr:row>
      <xdr:rowOff>104880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6988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42641</xdr:rowOff>
    </xdr:from>
    <xdr:to>
      <xdr:col>85</xdr:col>
      <xdr:colOff>177800</xdr:colOff>
      <xdr:row>77</xdr:row>
      <xdr:rowOff>144241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21068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57595</xdr:rowOff>
    </xdr:from>
    <xdr:to>
      <xdr:col>81</xdr:col>
      <xdr:colOff>101600</xdr:colOff>
      <xdr:row>77</xdr:row>
      <xdr:rowOff>159195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150322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53257</xdr:rowOff>
    </xdr:from>
    <xdr:to>
      <xdr:col>76</xdr:col>
      <xdr:colOff>165100</xdr:colOff>
      <xdr:row>77</xdr:row>
      <xdr:rowOff>154857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145984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54080</xdr:rowOff>
    </xdr:from>
    <xdr:to>
      <xdr:col>72</xdr:col>
      <xdr:colOff>38100</xdr:colOff>
      <xdr:row>77</xdr:row>
      <xdr:rowOff>155680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17439</xdr:rowOff>
    </xdr:from>
    <xdr:to>
      <xdr:col>67</xdr:col>
      <xdr:colOff>101600</xdr:colOff>
      <xdr:row>77</xdr:row>
      <xdr:rowOff>119039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110166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93016</xdr:rowOff>
    </xdr:from>
    <xdr:to>
      <xdr:col>85</xdr:col>
      <xdr:colOff>127000</xdr:colOff>
      <xdr:row>98</xdr:row>
      <xdr:rowOff>121608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895116"/>
          <a:ext cx="8382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93016</xdr:rowOff>
    </xdr:from>
    <xdr:to>
      <xdr:col>81</xdr:col>
      <xdr:colOff>50800</xdr:colOff>
      <xdr:row>99</xdr:row>
      <xdr:rowOff>71273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95116"/>
          <a:ext cx="889000" cy="1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13333</xdr:rowOff>
    </xdr:from>
    <xdr:to>
      <xdr:col>76</xdr:col>
      <xdr:colOff>114300</xdr:colOff>
      <xdr:row>99</xdr:row>
      <xdr:rowOff>71273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86883"/>
          <a:ext cx="889000" cy="5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13333</xdr:rowOff>
    </xdr:from>
    <xdr:to>
      <xdr:col>71</xdr:col>
      <xdr:colOff>177800</xdr:colOff>
      <xdr:row>99</xdr:row>
      <xdr:rowOff>32902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86883"/>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70808</xdr:rowOff>
    </xdr:from>
    <xdr:to>
      <xdr:col>85</xdr:col>
      <xdr:colOff>177800</xdr:colOff>
      <xdr:row>99</xdr:row>
      <xdr:rowOff>958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49235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42216</xdr:rowOff>
    </xdr:from>
    <xdr:to>
      <xdr:col>81</xdr:col>
      <xdr:colOff>101600</xdr:colOff>
      <xdr:row>98</xdr:row>
      <xdr:rowOff>143816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160343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20473</xdr:rowOff>
    </xdr:from>
    <xdr:to>
      <xdr:col>76</xdr:col>
      <xdr:colOff>165100</xdr:colOff>
      <xdr:row>99</xdr:row>
      <xdr:rowOff>122073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113200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133983</xdr:rowOff>
    </xdr:from>
    <xdr:to>
      <xdr:col>72</xdr:col>
      <xdr:colOff>38100</xdr:colOff>
      <xdr:row>99</xdr:row>
      <xdr:rowOff>64133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55260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2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153552</xdr:rowOff>
    </xdr:from>
    <xdr:to>
      <xdr:col>67</xdr:col>
      <xdr:colOff>101600</xdr:colOff>
      <xdr:row>99</xdr:row>
      <xdr:rowOff>83702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74829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112725</xdr:rowOff>
    </xdr:from>
    <xdr:to>
      <xdr:col>116</xdr:col>
      <xdr:colOff>63500</xdr:colOff>
      <xdr:row>37</xdr:row>
      <xdr:rowOff>73978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284925"/>
          <a:ext cx="838200" cy="1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73978</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17628"/>
          <a:ext cx="889000" cy="3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61925</xdr:rowOff>
    </xdr:from>
    <xdr:to>
      <xdr:col>116</xdr:col>
      <xdr:colOff>114300</xdr:colOff>
      <xdr:row>36</xdr:row>
      <xdr:rowOff>163525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84802</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0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23178</xdr:rowOff>
    </xdr:from>
    <xdr:to>
      <xdr:col>112</xdr:col>
      <xdr:colOff>38100</xdr:colOff>
      <xdr:row>37</xdr:row>
      <xdr:rowOff>124778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141305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112954</xdr:rowOff>
    </xdr:from>
    <xdr:to>
      <xdr:col>116</xdr:col>
      <xdr:colOff>63500</xdr:colOff>
      <xdr:row>76</xdr:row>
      <xdr:rowOff>129535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43154"/>
          <a:ext cx="838200" cy="1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112954</xdr:rowOff>
    </xdr:from>
    <xdr:to>
      <xdr:col>111</xdr:col>
      <xdr:colOff>177800</xdr:colOff>
      <xdr:row>76</xdr:row>
      <xdr:rowOff>166354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43154"/>
          <a:ext cx="889000" cy="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81422</xdr:rowOff>
    </xdr:from>
    <xdr:to>
      <xdr:col>107</xdr:col>
      <xdr:colOff>50800</xdr:colOff>
      <xdr:row>76</xdr:row>
      <xdr:rowOff>166354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768722"/>
          <a:ext cx="889000" cy="4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64246</xdr:rowOff>
    </xdr:from>
    <xdr:to>
      <xdr:col>102</xdr:col>
      <xdr:colOff>114300</xdr:colOff>
      <xdr:row>74</xdr:row>
      <xdr:rowOff>81422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51546"/>
          <a:ext cx="8890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78735</xdr:rowOff>
    </xdr:from>
    <xdr:to>
      <xdr:col>116</xdr:col>
      <xdr:colOff>114300</xdr:colOff>
      <xdr:row>77</xdr:row>
      <xdr:rowOff>8885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57162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62154</xdr:rowOff>
    </xdr:from>
    <xdr:to>
      <xdr:col>112</xdr:col>
      <xdr:colOff>38100</xdr:colOff>
      <xdr:row>76</xdr:row>
      <xdr:rowOff>163754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154881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115554</xdr:rowOff>
    </xdr:from>
    <xdr:to>
      <xdr:col>107</xdr:col>
      <xdr:colOff>101600</xdr:colOff>
      <xdr:row>77</xdr:row>
      <xdr:rowOff>45704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36831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30622</xdr:rowOff>
    </xdr:from>
    <xdr:to>
      <xdr:col>102</xdr:col>
      <xdr:colOff>165100</xdr:colOff>
      <xdr:row>74</xdr:row>
      <xdr:rowOff>132222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148749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49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13446</xdr:rowOff>
    </xdr:from>
    <xdr:to>
      <xdr:col>98</xdr:col>
      <xdr:colOff>38100</xdr:colOff>
      <xdr:row>74</xdr:row>
      <xdr:rowOff>115046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131573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7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にかかる住民一人当たりのコストについて、類似団体と比較した本村の特徴としては人件費が高いことと扶助費が低いことがあげられる。人件費については、明日香村特別措置法にかかる各種事業の執行に伴い、景観維持等に関連する職員に加え、埋蔵文化財の調査が必要となっていることから、文化財関係職員も多く配置しているため、類似団体よりも高くなっている。</a:t>
          </a:r>
          <a:r>
            <a:rPr kumimoji="1" lang="ja-JP" altLang="en-US" sz="1100">
              <a:solidFill>
                <a:schemeClr val="dk1"/>
              </a:solidFill>
              <a:effectLst/>
              <a:latin typeface="+mn-lt"/>
              <a:ea typeface="+mn-ea"/>
              <a:cs typeface="+mn-cs"/>
            </a:rPr>
            <a:t>本村では、昭和</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年代にかけて整備した施設が多くあり、老朽化が進んでいるため、維持補修費が増加している。扶助費については、子育て世帯等臨時特別給付金 及び住民税非課税等臨時特別給付金の実施により３年度が大きく増加している。補助費については、２年度に特別定額給付金給付事業があったため、</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年度は大きく減少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551,000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している。普通建設事業費（新規整備）については、新庁舎建設事業（前払い分）（</a:t>
          </a:r>
          <a:r>
            <a:rPr kumimoji="1" lang="en-US" altLang="ja-JP" sz="1100">
              <a:solidFill>
                <a:schemeClr val="dk1"/>
              </a:solidFill>
              <a:effectLst/>
              <a:latin typeface="+mn-lt"/>
              <a:ea typeface="+mn-ea"/>
              <a:cs typeface="+mn-cs"/>
            </a:rPr>
            <a:t>721,600</a:t>
          </a:r>
          <a:r>
            <a:rPr kumimoji="1" lang="ja-JP" altLang="en-US" sz="1100">
              <a:solidFill>
                <a:schemeClr val="dk1"/>
              </a:solidFill>
              <a:effectLst/>
              <a:latin typeface="+mn-lt"/>
              <a:ea typeface="+mn-ea"/>
              <a:cs typeface="+mn-cs"/>
            </a:rPr>
            <a:t>千円）があったため、増加している。普通建設事業費（更新整備）は、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年度にゴミ焼却施設再整備事業があったため、</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年度は大きく減少（▲</a:t>
          </a:r>
          <a:r>
            <a:rPr kumimoji="1" lang="en-US" altLang="ja-JP" sz="1100">
              <a:solidFill>
                <a:schemeClr val="dk1"/>
              </a:solidFill>
              <a:effectLst/>
              <a:latin typeface="+mn-lt"/>
              <a:ea typeface="+mn-ea"/>
              <a:cs typeface="+mn-cs"/>
            </a:rPr>
            <a:t>124,300</a:t>
          </a:r>
          <a:r>
            <a:rPr kumimoji="1" lang="ja-JP" altLang="en-US" sz="1100">
              <a:solidFill>
                <a:schemeClr val="dk1"/>
              </a:solidFill>
              <a:effectLst/>
              <a:latin typeface="+mn-lt"/>
              <a:ea typeface="+mn-ea"/>
              <a:cs typeface="+mn-cs"/>
            </a:rPr>
            <a:t>千円）している。投資及び出資金については、下水道事業会計出資金の増により、増加した。</a:t>
          </a:r>
          <a:r>
            <a:rPr kumimoji="1" lang="ja-JP" altLang="ja-JP" sz="1100">
              <a:solidFill>
                <a:schemeClr val="dk1"/>
              </a:solidFill>
              <a:effectLst/>
              <a:latin typeface="+mn-lt"/>
              <a:ea typeface="+mn-ea"/>
              <a:cs typeface="+mn-cs"/>
            </a:rPr>
            <a:t>今後は、行政サービスの低下とならないよう業務の最適化を実施し、職員の</a:t>
          </a:r>
          <a:r>
            <a:rPr kumimoji="1" lang="ja-JP" altLang="en-US" sz="1100">
              <a:solidFill>
                <a:schemeClr val="dk1"/>
              </a:solidFill>
              <a:effectLst/>
              <a:latin typeface="+mn-lt"/>
              <a:ea typeface="+mn-ea"/>
              <a:cs typeface="+mn-cs"/>
            </a:rPr>
            <a:t>人数の適正化に努め</a:t>
          </a:r>
          <a:r>
            <a:rPr kumimoji="1" lang="ja-JP" altLang="ja-JP" sz="1100">
              <a:solidFill>
                <a:schemeClr val="dk1"/>
              </a:solidFill>
              <a:effectLst/>
              <a:latin typeface="+mn-lt"/>
              <a:ea typeface="+mn-ea"/>
              <a:cs typeface="+mn-cs"/>
            </a:rPr>
            <a:t>、人件費の抑制に努める。また扶助費については、低い水準となっているものの、適正な各給付事業の運営に努める。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5,381
5,358
24.10
5,236,072
4,837,951
397,821
2,340,666
3,993,098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66739</xdr:rowOff>
    </xdr:from>
    <xdr:to>
      <xdr:col>24</xdr:col>
      <xdr:colOff>63500</xdr:colOff>
      <xdr:row>34</xdr:row>
      <xdr:rowOff>43688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4589"/>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147510</xdr:rowOff>
    </xdr:from>
    <xdr:to>
      <xdr:col>19</xdr:col>
      <xdr:colOff>177800</xdr:colOff>
      <xdr:row>34</xdr:row>
      <xdr:rowOff>43688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5360"/>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147510</xdr:rowOff>
    </xdr:from>
    <xdr:to>
      <xdr:col>15</xdr:col>
      <xdr:colOff>50800</xdr:colOff>
      <xdr:row>34</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0536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117792</xdr:rowOff>
    </xdr:from>
    <xdr:to>
      <xdr:col>10</xdr:col>
      <xdr:colOff>114300</xdr:colOff>
      <xdr:row>34</xdr:row>
      <xdr:rowOff>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75642"/>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15939</xdr:rowOff>
    </xdr:from>
    <xdr:to>
      <xdr:col>24</xdr:col>
      <xdr:colOff>114300</xdr:colOff>
      <xdr:row>33</xdr:row>
      <xdr:rowOff>117539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38816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164338</xdr:rowOff>
    </xdr:from>
    <xdr:to>
      <xdr:col>20</xdr:col>
      <xdr:colOff>38100</xdr:colOff>
      <xdr:row>34</xdr:row>
      <xdr:rowOff>94488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111015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96710</xdr:rowOff>
    </xdr:from>
    <xdr:to>
      <xdr:col>15</xdr:col>
      <xdr:colOff>101600</xdr:colOff>
      <xdr:row>34</xdr:row>
      <xdr:rowOff>26860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43387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2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120904</xdr:rowOff>
    </xdr:from>
    <xdr:to>
      <xdr:col>10</xdr:col>
      <xdr:colOff>165100</xdr:colOff>
      <xdr:row>34</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67581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66992</xdr:rowOff>
    </xdr:from>
    <xdr:to>
      <xdr:col>6</xdr:col>
      <xdr:colOff>38100</xdr:colOff>
      <xdr:row>33</xdr:row>
      <xdr:rowOff>168592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13669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66760</xdr:rowOff>
    </xdr:from>
    <xdr:to>
      <xdr:col>24</xdr:col>
      <xdr:colOff>63500</xdr:colOff>
      <xdr:row>56</xdr:row>
      <xdr:rowOff>95204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67960"/>
          <a:ext cx="8382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66760</xdr:rowOff>
    </xdr:from>
    <xdr:to>
      <xdr:col>19</xdr:col>
      <xdr:colOff>177800</xdr:colOff>
      <xdr:row>58</xdr:row>
      <xdr:rowOff>50301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67960"/>
          <a:ext cx="8890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40570</xdr:rowOff>
    </xdr:from>
    <xdr:to>
      <xdr:col>15</xdr:col>
      <xdr:colOff>50800</xdr:colOff>
      <xdr:row>58</xdr:row>
      <xdr:rowOff>50301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467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40570</xdr:rowOff>
    </xdr:from>
    <xdr:to>
      <xdr:col>10</xdr:col>
      <xdr:colOff>114300</xdr:colOff>
      <xdr:row>58</xdr:row>
      <xdr:rowOff>63818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4670"/>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44404</xdr:rowOff>
    </xdr:from>
    <xdr:to>
      <xdr:col>24</xdr:col>
      <xdr:colOff>114300</xdr:colOff>
      <xdr:row>56</xdr:row>
      <xdr:rowOff>146004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67281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15960</xdr:rowOff>
    </xdr:from>
    <xdr:to>
      <xdr:col>20</xdr:col>
      <xdr:colOff>38100</xdr:colOff>
      <xdr:row>56</xdr:row>
      <xdr:rowOff>117560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134087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9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170951</xdr:rowOff>
    </xdr:from>
    <xdr:to>
      <xdr:col>15</xdr:col>
      <xdr:colOff>101600</xdr:colOff>
      <xdr:row>58</xdr:row>
      <xdr:rowOff>101101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92228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161220</xdr:rowOff>
    </xdr:from>
    <xdr:to>
      <xdr:col>10</xdr:col>
      <xdr:colOff>165100</xdr:colOff>
      <xdr:row>58</xdr:row>
      <xdr:rowOff>91370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82497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13018</xdr:rowOff>
    </xdr:from>
    <xdr:to>
      <xdr:col>6</xdr:col>
      <xdr:colOff>38100</xdr:colOff>
      <xdr:row>58</xdr:row>
      <xdr:rowOff>114618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105745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62009</xdr:rowOff>
    </xdr:from>
    <xdr:to>
      <xdr:col>24</xdr:col>
      <xdr:colOff>63500</xdr:colOff>
      <xdr:row>78</xdr:row>
      <xdr:rowOff>77423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63659"/>
          <a:ext cx="838200" cy="18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77423</xdr:rowOff>
    </xdr:from>
    <xdr:to>
      <xdr:col>19</xdr:col>
      <xdr:colOff>177800</xdr:colOff>
      <xdr:row>78</xdr:row>
      <xdr:rowOff>124123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50523"/>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124123</xdr:rowOff>
    </xdr:from>
    <xdr:to>
      <xdr:col>15</xdr:col>
      <xdr:colOff>50800</xdr:colOff>
      <xdr:row>78</xdr:row>
      <xdr:rowOff>157440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7223"/>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132561</xdr:rowOff>
    </xdr:from>
    <xdr:to>
      <xdr:col>10</xdr:col>
      <xdr:colOff>114300</xdr:colOff>
      <xdr:row>78</xdr:row>
      <xdr:rowOff>157440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05661"/>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11209</xdr:rowOff>
    </xdr:from>
    <xdr:to>
      <xdr:col>24</xdr:col>
      <xdr:colOff>114300</xdr:colOff>
      <xdr:row>77</xdr:row>
      <xdr:rowOff>112809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161086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26623</xdr:rowOff>
    </xdr:from>
    <xdr:to>
      <xdr:col>20</xdr:col>
      <xdr:colOff>38100</xdr:colOff>
      <xdr:row>78</xdr:row>
      <xdr:rowOff>128223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119350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73323</xdr:rowOff>
    </xdr:from>
    <xdr:to>
      <xdr:col>15</xdr:col>
      <xdr:colOff>101600</xdr:colOff>
      <xdr:row>79</xdr:row>
      <xdr:rowOff>3473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166050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3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106640</xdr:rowOff>
    </xdr:from>
    <xdr:to>
      <xdr:col>10</xdr:col>
      <xdr:colOff>165100</xdr:colOff>
      <xdr:row>79</xdr:row>
      <xdr:rowOff>36790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27917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81761</xdr:rowOff>
    </xdr:from>
    <xdr:to>
      <xdr:col>6</xdr:col>
      <xdr:colOff>38100</xdr:colOff>
      <xdr:row>79</xdr:row>
      <xdr:rowOff>11911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3038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4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14317</xdr:rowOff>
    </xdr:from>
    <xdr:to>
      <xdr:col>24</xdr:col>
      <xdr:colOff>63500</xdr:colOff>
      <xdr:row>97</xdr:row>
      <xdr:rowOff>47642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44967"/>
          <a:ext cx="8382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14317</xdr:rowOff>
    </xdr:from>
    <xdr:to>
      <xdr:col>19</xdr:col>
      <xdr:colOff>177800</xdr:colOff>
      <xdr:row>97</xdr:row>
      <xdr:rowOff>98278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44967"/>
          <a:ext cx="8890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98278</xdr:rowOff>
    </xdr:from>
    <xdr:to>
      <xdr:col>15</xdr:col>
      <xdr:colOff>50800</xdr:colOff>
      <xdr:row>97</xdr:row>
      <xdr:rowOff>139791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28928"/>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121230</xdr:rowOff>
    </xdr:from>
    <xdr:to>
      <xdr:col>10</xdr:col>
      <xdr:colOff>114300</xdr:colOff>
      <xdr:row>97</xdr:row>
      <xdr:rowOff>139791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51880"/>
          <a:ext cx="889000" cy="1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168292</xdr:rowOff>
    </xdr:from>
    <xdr:to>
      <xdr:col>24</xdr:col>
      <xdr:colOff>114300</xdr:colOff>
      <xdr:row>97</xdr:row>
      <xdr:rowOff>98442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83219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134967</xdr:rowOff>
    </xdr:from>
    <xdr:to>
      <xdr:col>20</xdr:col>
      <xdr:colOff>38100</xdr:colOff>
      <xdr:row>97</xdr:row>
      <xdr:rowOff>65117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56244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47478</xdr:rowOff>
    </xdr:from>
    <xdr:to>
      <xdr:col>15</xdr:col>
      <xdr:colOff>101600</xdr:colOff>
      <xdr:row>97</xdr:row>
      <xdr:rowOff>149078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140205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88991</xdr:rowOff>
    </xdr:from>
    <xdr:to>
      <xdr:col>10</xdr:col>
      <xdr:colOff>165100</xdr:colOff>
      <xdr:row>98</xdr:row>
      <xdr:rowOff>19141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70430</xdr:rowOff>
    </xdr:from>
    <xdr:to>
      <xdr:col>6</xdr:col>
      <xdr:colOff>38100</xdr:colOff>
      <xdr:row>98</xdr:row>
      <xdr:rowOff>580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163157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145411</xdr:rowOff>
    </xdr:from>
    <xdr:to>
      <xdr:col>55</xdr:col>
      <xdr:colOff>0</xdr:colOff>
      <xdr:row>58</xdr:row>
      <xdr:rowOff>11789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18061"/>
          <a:ext cx="838200" cy="3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62744</xdr:rowOff>
    </xdr:from>
    <xdr:to>
      <xdr:col>50</xdr:col>
      <xdr:colOff>114300</xdr:colOff>
      <xdr:row>57</xdr:row>
      <xdr:rowOff>145411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35394"/>
          <a:ext cx="889000" cy="8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37416</xdr:rowOff>
    </xdr:from>
    <xdr:to>
      <xdr:col>45</xdr:col>
      <xdr:colOff>177800</xdr:colOff>
      <xdr:row>57</xdr:row>
      <xdr:rowOff>62744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10066"/>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37416</xdr:rowOff>
    </xdr:from>
    <xdr:to>
      <xdr:col>41</xdr:col>
      <xdr:colOff>50800</xdr:colOff>
      <xdr:row>57</xdr:row>
      <xdr:rowOff>114851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0066"/>
          <a:ext cx="889000" cy="7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132439</xdr:rowOff>
    </xdr:from>
    <xdr:to>
      <xdr:col>55</xdr:col>
      <xdr:colOff>50800</xdr:colOff>
      <xdr:row>58</xdr:row>
      <xdr:rowOff>62589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47366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94611</xdr:rowOff>
    </xdr:from>
    <xdr:to>
      <xdr:col>50</xdr:col>
      <xdr:colOff>165100</xdr:colOff>
      <xdr:row>58</xdr:row>
      <xdr:rowOff>24761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11944</xdr:rowOff>
    </xdr:from>
    <xdr:to>
      <xdr:col>46</xdr:col>
      <xdr:colOff>38100</xdr:colOff>
      <xdr:row>57</xdr:row>
      <xdr:rowOff>113544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130071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5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158066</xdr:rowOff>
    </xdr:from>
    <xdr:to>
      <xdr:col>41</xdr:col>
      <xdr:colOff>101600</xdr:colOff>
      <xdr:row>57</xdr:row>
      <xdr:rowOff>88216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64051</xdr:rowOff>
    </xdr:from>
    <xdr:to>
      <xdr:col>36</xdr:col>
      <xdr:colOff>165100</xdr:colOff>
      <xdr:row>57</xdr:row>
      <xdr:rowOff>165651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162903</xdr:rowOff>
    </xdr:from>
    <xdr:to>
      <xdr:col>55</xdr:col>
      <xdr:colOff>0</xdr:colOff>
      <xdr:row>78</xdr:row>
      <xdr:rowOff>20737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64553"/>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162903</xdr:rowOff>
    </xdr:from>
    <xdr:to>
      <xdr:col>50</xdr:col>
      <xdr:colOff>114300</xdr:colOff>
      <xdr:row>78</xdr:row>
      <xdr:rowOff>35623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64553"/>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35348</xdr:rowOff>
    </xdr:from>
    <xdr:to>
      <xdr:col>45</xdr:col>
      <xdr:colOff>177800</xdr:colOff>
      <xdr:row>78</xdr:row>
      <xdr:rowOff>35623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0844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35348</xdr:rowOff>
    </xdr:from>
    <xdr:to>
      <xdr:col>41</xdr:col>
      <xdr:colOff>50800</xdr:colOff>
      <xdr:row>78</xdr:row>
      <xdr:rowOff>40917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08448"/>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141387</xdr:rowOff>
    </xdr:from>
    <xdr:to>
      <xdr:col>55</xdr:col>
      <xdr:colOff>50800</xdr:colOff>
      <xdr:row>78</xdr:row>
      <xdr:rowOff>71537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56314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112103</xdr:rowOff>
    </xdr:from>
    <xdr:to>
      <xdr:col>50</xdr:col>
      <xdr:colOff>165100</xdr:colOff>
      <xdr:row>78</xdr:row>
      <xdr:rowOff>42253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33380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156273</xdr:rowOff>
    </xdr:from>
    <xdr:to>
      <xdr:col>46</xdr:col>
      <xdr:colOff>38100</xdr:colOff>
      <xdr:row>78</xdr:row>
      <xdr:rowOff>86423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77550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155998</xdr:rowOff>
    </xdr:from>
    <xdr:to>
      <xdr:col>41</xdr:col>
      <xdr:colOff>101600</xdr:colOff>
      <xdr:row>78</xdr:row>
      <xdr:rowOff>86148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77275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161567</xdr:rowOff>
    </xdr:from>
    <xdr:to>
      <xdr:col>36</xdr:col>
      <xdr:colOff>165100</xdr:colOff>
      <xdr:row>78</xdr:row>
      <xdr:rowOff>91717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82844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5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168773</xdr:rowOff>
    </xdr:from>
    <xdr:to>
      <xdr:col>55</xdr:col>
      <xdr:colOff>0</xdr:colOff>
      <xdr:row>96</xdr:row>
      <xdr:rowOff>43743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456523"/>
          <a:ext cx="8382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168773</xdr:rowOff>
    </xdr:from>
    <xdr:to>
      <xdr:col>50</xdr:col>
      <xdr:colOff>114300</xdr:colOff>
      <xdr:row>96</xdr:row>
      <xdr:rowOff>137392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56523"/>
          <a:ext cx="889000" cy="1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28930</xdr:rowOff>
    </xdr:from>
    <xdr:to>
      <xdr:col>45</xdr:col>
      <xdr:colOff>177800</xdr:colOff>
      <xdr:row>96</xdr:row>
      <xdr:rowOff>137392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488130"/>
          <a:ext cx="889000" cy="10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92334</xdr:rowOff>
    </xdr:from>
    <xdr:to>
      <xdr:col>41</xdr:col>
      <xdr:colOff>50800</xdr:colOff>
      <xdr:row>96</xdr:row>
      <xdr:rowOff>28930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380084"/>
          <a:ext cx="889000" cy="10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164393</xdr:rowOff>
    </xdr:from>
    <xdr:to>
      <xdr:col>55</xdr:col>
      <xdr:colOff>50800</xdr:colOff>
      <xdr:row>96</xdr:row>
      <xdr:rowOff>94543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15820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117973</xdr:rowOff>
    </xdr:from>
    <xdr:to>
      <xdr:col>50</xdr:col>
      <xdr:colOff>165100</xdr:colOff>
      <xdr:row>96</xdr:row>
      <xdr:rowOff>48123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64650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86592</xdr:rowOff>
    </xdr:from>
    <xdr:to>
      <xdr:col>46</xdr:col>
      <xdr:colOff>38100</xdr:colOff>
      <xdr:row>97</xdr:row>
      <xdr:rowOff>16742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7869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149580</xdr:rowOff>
    </xdr:from>
    <xdr:to>
      <xdr:col>41</xdr:col>
      <xdr:colOff>101600</xdr:colOff>
      <xdr:row>96</xdr:row>
      <xdr:rowOff>79730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96257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41534</xdr:rowOff>
    </xdr:from>
    <xdr:to>
      <xdr:col>36</xdr:col>
      <xdr:colOff>165100</xdr:colOff>
      <xdr:row>95</xdr:row>
      <xdr:rowOff>143134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159661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10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65786</xdr:rowOff>
    </xdr:from>
    <xdr:to>
      <xdr:col>85</xdr:col>
      <xdr:colOff>127000</xdr:colOff>
      <xdr:row>38</xdr:row>
      <xdr:rowOff>68749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80886"/>
          <a:ext cx="8382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65786</xdr:rowOff>
    </xdr:from>
    <xdr:to>
      <xdr:col>81</xdr:col>
      <xdr:colOff>50800</xdr:colOff>
      <xdr:row>38</xdr:row>
      <xdr:rowOff>78425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8088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78425</xdr:rowOff>
    </xdr:from>
    <xdr:to>
      <xdr:col>76</xdr:col>
      <xdr:colOff>114300</xdr:colOff>
      <xdr:row>38</xdr:row>
      <xdr:rowOff>78663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93525"/>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48241</xdr:rowOff>
    </xdr:from>
    <xdr:to>
      <xdr:col>71</xdr:col>
      <xdr:colOff>177800</xdr:colOff>
      <xdr:row>38</xdr:row>
      <xdr:rowOff>78663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63341"/>
          <a:ext cx="889000" cy="3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17949</xdr:rowOff>
    </xdr:from>
    <xdr:to>
      <xdr:col>85</xdr:col>
      <xdr:colOff>177800</xdr:colOff>
      <xdr:row>38</xdr:row>
      <xdr:rowOff>119549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104325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14986</xdr:rowOff>
    </xdr:from>
    <xdr:to>
      <xdr:col>81</xdr:col>
      <xdr:colOff>101600</xdr:colOff>
      <xdr:row>38</xdr:row>
      <xdr:rowOff>116586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107713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2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27625</xdr:rowOff>
    </xdr:from>
    <xdr:to>
      <xdr:col>76</xdr:col>
      <xdr:colOff>165100</xdr:colOff>
      <xdr:row>38</xdr:row>
      <xdr:rowOff>129225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120352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27863</xdr:rowOff>
    </xdr:from>
    <xdr:to>
      <xdr:col>72</xdr:col>
      <xdr:colOff>38100</xdr:colOff>
      <xdr:row>38</xdr:row>
      <xdr:rowOff>129463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120590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168891</xdr:rowOff>
    </xdr:from>
    <xdr:to>
      <xdr:col>67</xdr:col>
      <xdr:colOff>101600</xdr:colOff>
      <xdr:row>38</xdr:row>
      <xdr:rowOff>99041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69832</xdr:rowOff>
    </xdr:from>
    <xdr:to>
      <xdr:col>85</xdr:col>
      <xdr:colOff>127000</xdr:colOff>
      <xdr:row>54</xdr:row>
      <xdr:rowOff>4613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156682"/>
          <a:ext cx="838200" cy="10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165722</xdr:rowOff>
    </xdr:from>
    <xdr:to>
      <xdr:col>81</xdr:col>
      <xdr:colOff>50800</xdr:colOff>
      <xdr:row>54</xdr:row>
      <xdr:rowOff>4613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525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165722</xdr:rowOff>
    </xdr:from>
    <xdr:to>
      <xdr:col>76</xdr:col>
      <xdr:colOff>114300</xdr:colOff>
      <xdr:row>54</xdr:row>
      <xdr:rowOff>79616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52572"/>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79616</xdr:rowOff>
    </xdr:from>
    <xdr:to>
      <xdr:col>71</xdr:col>
      <xdr:colOff>177800</xdr:colOff>
      <xdr:row>54</xdr:row>
      <xdr:rowOff>143716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37916"/>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19032</xdr:rowOff>
    </xdr:from>
    <xdr:to>
      <xdr:col>85</xdr:col>
      <xdr:colOff>177800</xdr:colOff>
      <xdr:row>53</xdr:row>
      <xdr:rowOff>120632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1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41909</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95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125263</xdr:rowOff>
    </xdr:from>
    <xdr:to>
      <xdr:col>81</xdr:col>
      <xdr:colOff>101600</xdr:colOff>
      <xdr:row>54</xdr:row>
      <xdr:rowOff>55413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71940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98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114922</xdr:rowOff>
    </xdr:from>
    <xdr:to>
      <xdr:col>76</xdr:col>
      <xdr:colOff>165100</xdr:colOff>
      <xdr:row>54</xdr:row>
      <xdr:rowOff>45072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61599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97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28816</xdr:rowOff>
    </xdr:from>
    <xdr:to>
      <xdr:col>72</xdr:col>
      <xdr:colOff>38100</xdr:colOff>
      <xdr:row>54</xdr:row>
      <xdr:rowOff>130416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146943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0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92916</xdr:rowOff>
    </xdr:from>
    <xdr:to>
      <xdr:col>67</xdr:col>
      <xdr:colOff>101600</xdr:colOff>
      <xdr:row>55</xdr:row>
      <xdr:rowOff>23066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39593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139027</xdr:rowOff>
    </xdr:from>
    <xdr:to>
      <xdr:col>85</xdr:col>
      <xdr:colOff>127000</xdr:colOff>
      <xdr:row>78</xdr:row>
      <xdr:rowOff>139489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127"/>
          <a:ext cx="8382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138785</xdr:rowOff>
    </xdr:from>
    <xdr:to>
      <xdr:col>81</xdr:col>
      <xdr:colOff>50800</xdr:colOff>
      <xdr:row>78</xdr:row>
      <xdr:rowOff>139027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1885"/>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90131</xdr:rowOff>
    </xdr:from>
    <xdr:to>
      <xdr:col>76</xdr:col>
      <xdr:colOff>114300</xdr:colOff>
      <xdr:row>78</xdr:row>
      <xdr:rowOff>138785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63231"/>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90131</xdr:rowOff>
    </xdr:from>
    <xdr:to>
      <xdr:col>71</xdr:col>
      <xdr:colOff>177800</xdr:colOff>
      <xdr:row>78</xdr:row>
      <xdr:rowOff>101203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63231"/>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88689</xdr:rowOff>
    </xdr:from>
    <xdr:to>
      <xdr:col>85</xdr:col>
      <xdr:colOff>177800</xdr:colOff>
      <xdr:row>79</xdr:row>
      <xdr:rowOff>18839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88227</xdr:rowOff>
    </xdr:from>
    <xdr:to>
      <xdr:col>81</xdr:col>
      <xdr:colOff>101600</xdr:colOff>
      <xdr:row>79</xdr:row>
      <xdr:rowOff>18377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9504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4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87985</xdr:rowOff>
    </xdr:from>
    <xdr:to>
      <xdr:col>76</xdr:col>
      <xdr:colOff>165100</xdr:colOff>
      <xdr:row>79</xdr:row>
      <xdr:rowOff>18135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9262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39331</xdr:rowOff>
    </xdr:from>
    <xdr:to>
      <xdr:col>72</xdr:col>
      <xdr:colOff>38100</xdr:colOff>
      <xdr:row>78</xdr:row>
      <xdr:rowOff>140931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132058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0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50403</xdr:rowOff>
    </xdr:from>
    <xdr:to>
      <xdr:col>67</xdr:col>
      <xdr:colOff>101600</xdr:colOff>
      <xdr:row>78</xdr:row>
      <xdr:rowOff>152003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143130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1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93441</xdr:rowOff>
    </xdr:from>
    <xdr:to>
      <xdr:col>85</xdr:col>
      <xdr:colOff>127000</xdr:colOff>
      <xdr:row>97</xdr:row>
      <xdr:rowOff>108395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24091"/>
          <a:ext cx="8382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104057</xdr:rowOff>
    </xdr:from>
    <xdr:to>
      <xdr:col>81</xdr:col>
      <xdr:colOff>50800</xdr:colOff>
      <xdr:row>97</xdr:row>
      <xdr:rowOff>108395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34707"/>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104057</xdr:rowOff>
    </xdr:from>
    <xdr:to>
      <xdr:col>76</xdr:col>
      <xdr:colOff>114300</xdr:colOff>
      <xdr:row>97</xdr:row>
      <xdr:rowOff>104880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34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68239</xdr:rowOff>
    </xdr:from>
    <xdr:to>
      <xdr:col>71</xdr:col>
      <xdr:colOff>177800</xdr:colOff>
      <xdr:row>97</xdr:row>
      <xdr:rowOff>104880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9888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42641</xdr:rowOff>
    </xdr:from>
    <xdr:to>
      <xdr:col>85</xdr:col>
      <xdr:colOff>177800</xdr:colOff>
      <xdr:row>97</xdr:row>
      <xdr:rowOff>144241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21068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57595</xdr:rowOff>
    </xdr:from>
    <xdr:to>
      <xdr:col>81</xdr:col>
      <xdr:colOff>101600</xdr:colOff>
      <xdr:row>97</xdr:row>
      <xdr:rowOff>159195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150322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53257</xdr:rowOff>
    </xdr:from>
    <xdr:to>
      <xdr:col>76</xdr:col>
      <xdr:colOff>165100</xdr:colOff>
      <xdr:row>97</xdr:row>
      <xdr:rowOff>154857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145984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54080</xdr:rowOff>
    </xdr:from>
    <xdr:to>
      <xdr:col>72</xdr:col>
      <xdr:colOff>38100</xdr:colOff>
      <xdr:row>97</xdr:row>
      <xdr:rowOff>155680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146807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17439</xdr:rowOff>
    </xdr:from>
    <xdr:to>
      <xdr:col>67</xdr:col>
      <xdr:colOff>101600</xdr:colOff>
      <xdr:row>97</xdr:row>
      <xdr:rowOff>119039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110166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目的別歳出決算にかかる住民一人当たりのコストについて、類似団体と比較した本村の特徴としては、消防費と民生費が低いことがあげられる。消防費については、平成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今後は扶助費そのものの増加が想定されることから、適正な各給付事業の運営に努める。</a:t>
          </a:r>
          <a:r>
            <a:rPr kumimoji="1" lang="ja-JP" altLang="en-US" sz="1100">
              <a:solidFill>
                <a:schemeClr val="dk1"/>
              </a:solidFill>
              <a:effectLst/>
              <a:latin typeface="+mn-lt"/>
              <a:ea typeface="+mn-ea"/>
              <a:cs typeface="+mn-cs"/>
            </a:rPr>
            <a:t>個別にみると、総務費は、新庁舎建設事業の実施に伴い、</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年度から類似団体よりも高くなっている。民生費については、</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年度に子育て世帯等臨時特別給付金及び</a:t>
          </a:r>
          <a:r>
            <a:rPr kumimoji="1" lang="ja-JP" altLang="ja-JP" sz="1100">
              <a:solidFill>
                <a:schemeClr val="dk1"/>
              </a:solidFill>
              <a:effectLst/>
              <a:latin typeface="+mn-lt"/>
              <a:ea typeface="+mn-ea"/>
              <a:cs typeface="+mn-cs"/>
            </a:rPr>
            <a:t>住民税非課税等臨時特別給付金</a:t>
          </a:r>
          <a:r>
            <a:rPr kumimoji="1" lang="ja-JP" altLang="en-US" sz="1100">
              <a:solidFill>
                <a:schemeClr val="dk1"/>
              </a:solidFill>
              <a:effectLst/>
              <a:latin typeface="+mn-lt"/>
              <a:ea typeface="+mn-ea"/>
              <a:cs typeface="+mn-cs"/>
            </a:rPr>
            <a:t>の実施により、大きく増加している。衛生費については、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年度にゴミ焼却施設再整備事業があったため、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年度は大きく減少</a:t>
          </a:r>
          <a:r>
            <a:rPr kumimoji="1" lang="ja-JP" altLang="en-US" sz="1100">
              <a:solidFill>
                <a:schemeClr val="dk1"/>
              </a:solidFill>
              <a:effectLst/>
              <a:latin typeface="+mn-lt"/>
              <a:ea typeface="+mn-ea"/>
              <a:cs typeface="+mn-cs"/>
            </a:rPr>
            <a:t>している。教育費については、牽牛子塚古墳等整備事業を</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年度を年々事業費を増加して整備してきたため、右肩上がりの数値となっている。</a:t>
          </a:r>
          <a:r>
            <a:rPr kumimoji="1" lang="ja-JP" altLang="ja-JP" sz="1100">
              <a:solidFill>
                <a:schemeClr val="dk1"/>
              </a:solidFill>
              <a:effectLst/>
              <a:latin typeface="+mn-lt"/>
              <a:ea typeface="+mn-ea"/>
              <a:cs typeface="+mn-cs"/>
            </a:rPr>
            <a:t>公債費について</a:t>
          </a:r>
          <a:r>
            <a:rPr kumimoji="1" lang="ja-JP" altLang="en-US" sz="1100">
              <a:solidFill>
                <a:schemeClr val="dk1"/>
              </a:solidFill>
              <a:effectLst/>
              <a:latin typeface="+mn-lt"/>
              <a:ea typeface="+mn-ea"/>
              <a:cs typeface="+mn-cs"/>
            </a:rPr>
            <a:t>は、２年度まで</a:t>
          </a:r>
          <a:r>
            <a:rPr kumimoji="1" lang="ja-JP" altLang="ja-JP" sz="1100">
              <a:solidFill>
                <a:schemeClr val="dk1"/>
              </a:solidFill>
              <a:effectLst/>
              <a:latin typeface="+mn-lt"/>
              <a:ea typeface="+mn-ea"/>
              <a:cs typeface="+mn-cs"/>
            </a:rPr>
            <a:t>減少傾向にあるものの、</a:t>
          </a:r>
          <a:r>
            <a:rPr kumimoji="1" lang="ja-JP" altLang="en-US" sz="1100">
              <a:solidFill>
                <a:schemeClr val="dk1"/>
              </a:solidFill>
              <a:effectLst/>
              <a:latin typeface="+mn-lt"/>
              <a:ea typeface="+mn-ea"/>
              <a:cs typeface="+mn-cs"/>
            </a:rPr>
            <a:t>過疎債の元金償還の開始等により３年度は数値が増加している。</a:t>
          </a:r>
          <a:r>
            <a:rPr kumimoji="1" lang="ja-JP" altLang="ja-JP" sz="1100">
              <a:solidFill>
                <a:schemeClr val="dk1"/>
              </a:solidFill>
              <a:effectLst/>
              <a:latin typeface="+mn-lt"/>
              <a:ea typeface="+mn-ea"/>
              <a:cs typeface="+mn-cs"/>
            </a:rPr>
            <a:t>新庁舎建設等に伴う新発債の借入により、今後の増加は必須であることから、各事業の見直しや大規模な事業の抑制等をおこない適正な財政運営を図ることとする。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年度については、実質単年度収支が</a:t>
          </a:r>
          <a:r>
            <a:rPr kumimoji="1" lang="en-US" altLang="ja-JP" sz="1100">
              <a:solidFill>
                <a:schemeClr val="dk1"/>
              </a:solidFill>
              <a:effectLst/>
              <a:latin typeface="+mn-lt"/>
              <a:ea typeface="+mn-ea"/>
              <a:cs typeface="+mn-cs"/>
            </a:rPr>
            <a:t>167,259</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年度の財政調整基金の積立が</a:t>
          </a:r>
          <a:r>
            <a:rPr kumimoji="1" lang="en-US" altLang="ja-JP" sz="1100">
              <a:solidFill>
                <a:schemeClr val="dk1"/>
              </a:solidFill>
              <a:effectLst/>
              <a:latin typeface="+mn-lt"/>
              <a:ea typeface="+mn-ea"/>
              <a:cs typeface="+mn-cs"/>
            </a:rPr>
            <a:t>250,321</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の積立が</a:t>
          </a:r>
          <a:r>
            <a:rPr kumimoji="1" lang="en-US" altLang="ja-JP" sz="1100">
              <a:solidFill>
                <a:schemeClr val="dk1"/>
              </a:solidFill>
              <a:effectLst/>
              <a:latin typeface="+mn-lt"/>
              <a:ea typeface="+mn-ea"/>
              <a:cs typeface="+mn-cs"/>
            </a:rPr>
            <a:t>50,124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となっており、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年度よりも積立額が少なくなっているため、前年度比で悪化している</a:t>
          </a:r>
          <a:r>
            <a:rPr kumimoji="1" lang="ja-JP" altLang="ja-JP" sz="1100">
              <a:solidFill>
                <a:schemeClr val="dk1"/>
              </a:solidFill>
              <a:effectLst/>
              <a:latin typeface="+mn-lt"/>
              <a:ea typeface="+mn-ea"/>
              <a:cs typeface="+mn-cs"/>
            </a:rPr>
            <a:t>。今後、新庁舎建設に伴う事業費増加が見込まれることから、各種事業についてさらに精査するとともに、事業の縮小等を実施し、より一層の抑制に努める。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各会計について、基本的には経常的に黒字となっている</a:t>
          </a:r>
          <a:r>
            <a:rPr kumimoji="1" lang="ja-JP" altLang="en-US" sz="1100">
              <a:solidFill>
                <a:schemeClr val="dk1"/>
              </a:solidFill>
              <a:effectLst/>
              <a:latin typeface="+mn-lt"/>
              <a:ea typeface="+mn-ea"/>
              <a:cs typeface="+mn-cs"/>
            </a:rPr>
            <a:t>。国民健康保険事業会計（事業勘定）は、平成３０年に保険料見直しをおこなったことにより、収支が改善しており、今後も黒字が続いていくと想定される。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すべて黒字ではあるが、特別会計への繰出金は増加傾向にあることから、予防事業の実施による医療費の削減努力を継続することにより、効果的な財政運営に取り組む。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5236072</v>
      </c>
      <c r="BO4" s="410"/>
      <c r="BP4" s="410"/>
      <c r="BQ4" s="410"/>
      <c r="BR4" s="410"/>
      <c r="BS4" s="410"/>
      <c r="BT4" s="410"/>
      <c r="BU4" s="411"/>
      <c r="BV4" s="409">
        <v>5222683</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17</v>
      </c>
      <c r="CU4" s="416"/>
      <c r="CV4" s="416"/>
      <c r="CW4" s="416"/>
      <c r="CX4" s="416"/>
      <c r="CY4" s="416"/>
      <c r="CZ4" s="416"/>
      <c r="DA4" s="417"/>
      <c r="DB4" s="415">
        <v>13.1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4837951</v>
      </c>
      <c r="BO5" s="447"/>
      <c r="BP5" s="447"/>
      <c r="BQ5" s="447"/>
      <c r="BR5" s="447"/>
      <c r="BS5" s="447"/>
      <c r="BT5" s="447"/>
      <c r="BU5" s="448"/>
      <c r="BV5" s="446">
        <v>4937197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85.6</v>
      </c>
      <c r="CU5" s="444"/>
      <c r="CV5" s="444"/>
      <c r="CW5" s="444"/>
      <c r="CX5" s="444"/>
      <c r="CY5" s="444"/>
      <c r="CZ5" s="444"/>
      <c r="DA5" s="445"/>
      <c r="DB5" s="443">
        <v>92</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398121</v>
      </c>
      <c r="BO6" s="447"/>
      <c r="BP6" s="447"/>
      <c r="BQ6" s="447"/>
      <c r="BR6" s="447"/>
      <c r="BS6" s="447"/>
      <c r="BT6" s="447"/>
      <c r="BU6" s="448"/>
      <c r="BV6" s="446">
        <v>285486</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88.6</v>
      </c>
      <c r="CU6" s="484"/>
      <c r="CV6" s="484"/>
      <c r="CW6" s="484"/>
      <c r="CX6" s="484"/>
      <c r="CY6" s="484"/>
      <c r="CZ6" s="484"/>
      <c r="DA6" s="485"/>
      <c r="DB6" s="483">
        <v>95.1</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300</v>
      </c>
      <c r="BO7" s="447"/>
      <c r="BP7" s="447"/>
      <c r="BQ7" s="447"/>
      <c r="BR7" s="447"/>
      <c r="BS7" s="447"/>
      <c r="BT7" s="447"/>
      <c r="BU7" s="448"/>
      <c r="BV7" s="446">
        <v>4800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2340666</v>
      </c>
      <c r="CU7" s="447"/>
      <c r="CV7" s="447"/>
      <c r="CW7" s="447"/>
      <c r="CX7" s="447"/>
      <c r="CY7" s="447"/>
      <c r="CZ7" s="447"/>
      <c r="DA7" s="448"/>
      <c r="DB7" s="446">
        <v>2145331</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397821</v>
      </c>
      <c r="BO8" s="447"/>
      <c r="BP8" s="447"/>
      <c r="BQ8" s="447"/>
      <c r="BR8" s="447"/>
      <c r="BS8" s="447"/>
      <c r="BT8" s="447"/>
      <c r="BU8" s="448"/>
      <c r="BV8" s="446">
        <v>280686</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0.24</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5179</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117135</v>
      </c>
      <c r="BO9" s="447"/>
      <c r="BP9" s="447"/>
      <c r="BQ9" s="447"/>
      <c r="BR9" s="447"/>
      <c r="BS9" s="447"/>
      <c r="BT9" s="447"/>
      <c r="BU9" s="448"/>
      <c r="BV9" s="446">
        <v>-71750</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8</v>
      </c>
      <c r="CU9" s="444"/>
      <c r="CV9" s="444"/>
      <c r="CW9" s="444"/>
      <c r="CX9" s="444"/>
      <c r="CY9" s="444"/>
      <c r="CZ9" s="444"/>
      <c r="DA9" s="445"/>
      <c r="DB9" s="443">
        <v>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5523</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50124</v>
      </c>
      <c r="BO10" s="447"/>
      <c r="BP10" s="447"/>
      <c r="BQ10" s="447"/>
      <c r="BR10" s="447"/>
      <c r="BS10" s="447"/>
      <c r="BT10" s="447"/>
      <c r="BU10" s="448"/>
      <c r="BV10" s="446">
        <v>250321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5381</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5358</v>
      </c>
      <c r="S13" s="531"/>
      <c r="T13" s="531"/>
      <c r="U13" s="531"/>
      <c r="V13" s="532"/>
      <c r="W13" s="462" t="s">
        <v>140</v>
      </c>
      <c r="X13" s="463"/>
      <c r="Y13" s="463"/>
      <c r="Z13" s="463"/>
      <c r="AA13" s="463"/>
      <c r="AB13" s="453"/>
      <c r="AC13" s="497">
        <v>238</v>
      </c>
      <c r="AD13" s="498"/>
      <c r="AE13" s="498"/>
      <c r="AF13" s="498"/>
      <c r="AG13" s="540"/>
      <c r="AH13" s="497">
        <v>282</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167259</v>
      </c>
      <c r="BO13" s="447"/>
      <c r="BP13" s="447"/>
      <c r="BQ13" s="447"/>
      <c r="BR13" s="447"/>
      <c r="BS13" s="447"/>
      <c r="BT13" s="447"/>
      <c r="BU13" s="448"/>
      <c r="BV13" s="446">
        <v>178571</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4.0999999999999996</v>
      </c>
      <c r="CU13" s="444"/>
      <c r="CV13" s="444"/>
      <c r="CW13" s="444"/>
      <c r="CX13" s="444"/>
      <c r="CY13" s="444"/>
      <c r="CZ13" s="444"/>
      <c r="DA13" s="445"/>
      <c r="DB13" s="443">
        <v>4.5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5471</v>
      </c>
      <c r="S14" s="531"/>
      <c r="T14" s="531"/>
      <c r="U14" s="531"/>
      <c r="V14" s="532"/>
      <c r="W14" s="436"/>
      <c r="X14" s="437"/>
      <c r="Y14" s="437"/>
      <c r="Z14" s="437"/>
      <c r="AA14" s="437"/>
      <c r="AB14" s="426"/>
      <c r="AC14" s="533">
        <v>10.3</v>
      </c>
      <c r="AD14" s="534"/>
      <c r="AE14" s="534"/>
      <c r="AF14" s="534"/>
      <c r="AG14" s="535"/>
      <c r="AH14" s="533">
        <v>11.3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v>13.8</v>
      </c>
      <c r="CU14" s="545"/>
      <c r="CV14" s="545"/>
      <c r="CW14" s="545"/>
      <c r="CX14" s="545"/>
      <c r="CY14" s="545"/>
      <c r="CZ14" s="545"/>
      <c r="DA14" s="546"/>
      <c r="DB14" s="544">
        <v>20.100000000000001</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5451</v>
      </c>
      <c r="S15" s="531"/>
      <c r="T15" s="531"/>
      <c r="U15" s="531"/>
      <c r="V15" s="532"/>
      <c r="W15" s="462" t="s">
        <v>147</v>
      </c>
      <c r="X15" s="463"/>
      <c r="Y15" s="463"/>
      <c r="Z15" s="463"/>
      <c r="AA15" s="463"/>
      <c r="AB15" s="453"/>
      <c r="AC15" s="497">
        <v>480</v>
      </c>
      <c r="AD15" s="498"/>
      <c r="AE15" s="498"/>
      <c r="AF15" s="498"/>
      <c r="AG15" s="540"/>
      <c r="AH15" s="497">
        <v>513</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460190</v>
      </c>
      <c r="BO15" s="410"/>
      <c r="BP15" s="410"/>
      <c r="BQ15" s="410"/>
      <c r="BR15" s="410"/>
      <c r="BS15" s="410"/>
      <c r="BT15" s="410"/>
      <c r="BU15" s="411"/>
      <c r="BV15" s="409">
        <v>476661</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20.8</v>
      </c>
      <c r="AD16" s="534"/>
      <c r="AE16" s="534"/>
      <c r="AF16" s="534"/>
      <c r="AG16" s="535"/>
      <c r="AH16" s="533">
        <v>20.5</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2149896</v>
      </c>
      <c r="BO16" s="447"/>
      <c r="BP16" s="447"/>
      <c r="BQ16" s="447"/>
      <c r="BR16" s="447"/>
      <c r="BS16" s="447"/>
      <c r="BT16" s="447"/>
      <c r="BU16" s="448"/>
      <c r="BV16" s="446">
        <v>1969156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1594</v>
      </c>
      <c r="AD17" s="498"/>
      <c r="AE17" s="498"/>
      <c r="AF17" s="498"/>
      <c r="AG17" s="540"/>
      <c r="AH17" s="497">
        <v>1704</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568911</v>
      </c>
      <c r="BO17" s="447"/>
      <c r="BP17" s="447"/>
      <c r="BQ17" s="447"/>
      <c r="BR17" s="447"/>
      <c r="BS17" s="447"/>
      <c r="BT17" s="447"/>
      <c r="BU17" s="448"/>
      <c r="BV17" s="446">
        <v>590467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24.1</v>
      </c>
      <c r="M18" s="570"/>
      <c r="N18" s="570"/>
      <c r="O18" s="570"/>
      <c r="P18" s="570"/>
      <c r="Q18" s="570"/>
      <c r="R18" s="571"/>
      <c r="S18" s="571"/>
      <c r="T18" s="571"/>
      <c r="U18" s="571"/>
      <c r="V18" s="572"/>
      <c r="W18" s="464"/>
      <c r="X18" s="465"/>
      <c r="Y18" s="465"/>
      <c r="Z18" s="465"/>
      <c r="AA18" s="465"/>
      <c r="AB18" s="456"/>
      <c r="AC18" s="573">
        <v>68.900000000000006</v>
      </c>
      <c r="AD18" s="574"/>
      <c r="AE18" s="574"/>
      <c r="AF18" s="574"/>
      <c r="AG18" s="575"/>
      <c r="AH18" s="573">
        <v>68.2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2037282</v>
      </c>
      <c r="BO18" s="447"/>
      <c r="BP18" s="447"/>
      <c r="BQ18" s="447"/>
      <c r="BR18" s="447"/>
      <c r="BS18" s="447"/>
      <c r="BT18" s="447"/>
      <c r="BU18" s="448"/>
      <c r="BV18" s="446">
        <v>1984799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215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3219215</v>
      </c>
      <c r="BO19" s="447"/>
      <c r="BP19" s="447"/>
      <c r="BQ19" s="447"/>
      <c r="BR19" s="447"/>
      <c r="BS19" s="447"/>
      <c r="BT19" s="447"/>
      <c r="BU19" s="448"/>
      <c r="BV19" s="446">
        <v>3042681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1786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3993098</v>
      </c>
      <c r="BO22" s="410"/>
      <c r="BP22" s="410"/>
      <c r="BQ22" s="410"/>
      <c r="BR22" s="410"/>
      <c r="BS22" s="410"/>
      <c r="BT22" s="410"/>
      <c r="BU22" s="411"/>
      <c r="BV22" s="409">
        <v>3335265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3993098</v>
      </c>
      <c r="BO23" s="447"/>
      <c r="BP23" s="447"/>
      <c r="BQ23" s="447"/>
      <c r="BR23" s="447"/>
      <c r="BS23" s="447"/>
      <c r="BT23" s="447"/>
      <c r="BU23" s="448"/>
      <c r="BV23" s="446">
        <v>3334997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7410</v>
      </c>
      <c r="R24" s="498"/>
      <c r="S24" s="498"/>
      <c r="T24" s="498"/>
      <c r="U24" s="498"/>
      <c r="V24" s="540"/>
      <c r="W24" s="592"/>
      <c r="X24" s="593"/>
      <c r="Y24" s="594"/>
      <c r="Z24" s="496" t="s">
        <v>172</v>
      </c>
      <c r="AA24" s="476"/>
      <c r="AB24" s="476"/>
      <c r="AC24" s="476"/>
      <c r="AD24" s="476"/>
      <c r="AE24" s="476"/>
      <c r="AF24" s="476"/>
      <c r="AG24" s="477"/>
      <c r="AH24" s="497">
        <v>76</v>
      </c>
      <c r="AI24" s="498"/>
      <c r="AJ24" s="498"/>
      <c r="AK24" s="498"/>
      <c r="AL24" s="540"/>
      <c r="AM24" s="497">
        <v>239856</v>
      </c>
      <c r="AN24" s="498"/>
      <c r="AO24" s="498"/>
      <c r="AP24" s="498"/>
      <c r="AQ24" s="498"/>
      <c r="AR24" s="540"/>
      <c r="AS24" s="497">
        <v>3156</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2782801</v>
      </c>
      <c r="BO24" s="447"/>
      <c r="BP24" s="447"/>
      <c r="BQ24" s="447"/>
      <c r="BR24" s="447"/>
      <c r="BS24" s="447"/>
      <c r="BT24" s="447"/>
      <c r="BU24" s="448"/>
      <c r="BV24" s="446">
        <v>2085471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6060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176</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t="s">
        <v>176</v>
      </c>
      <c r="BO25" s="410"/>
      <c r="BP25" s="410"/>
      <c r="BQ25" s="410"/>
      <c r="BR25" s="410"/>
      <c r="BS25" s="410"/>
      <c r="BT25" s="410"/>
      <c r="BU25" s="411"/>
      <c r="BV25" s="409">
        <v>1905880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5720</v>
      </c>
      <c r="R26" s="498"/>
      <c r="S26" s="498"/>
      <c r="T26" s="498"/>
      <c r="U26" s="498"/>
      <c r="V26" s="540"/>
      <c r="W26" s="592"/>
      <c r="X26" s="593"/>
      <c r="Y26" s="594"/>
      <c r="Z26" s="496" t="s">
        <v>179</v>
      </c>
      <c r="AA26" s="598"/>
      <c r="AB26" s="598"/>
      <c r="AC26" s="598"/>
      <c r="AD26" s="598"/>
      <c r="AE26" s="598"/>
      <c r="AF26" s="598"/>
      <c r="AG26" s="599"/>
      <c r="AH26" s="497">
        <v>7</v>
      </c>
      <c r="AI26" s="498"/>
      <c r="AJ26" s="498"/>
      <c r="AK26" s="498"/>
      <c r="AL26" s="540"/>
      <c r="AM26" s="497">
        <v>19054</v>
      </c>
      <c r="AN26" s="498"/>
      <c r="AO26" s="498"/>
      <c r="AP26" s="498"/>
      <c r="AQ26" s="498"/>
      <c r="AR26" s="540"/>
      <c r="AS26" s="497">
        <v>2722</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3010</v>
      </c>
      <c r="R27" s="498"/>
      <c r="S27" s="498"/>
      <c r="T27" s="498"/>
      <c r="U27" s="498"/>
      <c r="V27" s="540"/>
      <c r="W27" s="592"/>
      <c r="X27" s="593"/>
      <c r="Y27" s="594"/>
      <c r="Z27" s="496" t="s">
        <v>182</v>
      </c>
      <c r="AA27" s="476"/>
      <c r="AB27" s="476"/>
      <c r="AC27" s="476"/>
      <c r="AD27" s="476"/>
      <c r="AE27" s="476"/>
      <c r="AF27" s="476"/>
      <c r="AG27" s="477"/>
      <c r="AH27" s="497">
        <v>5</v>
      </c>
      <c r="AI27" s="498"/>
      <c r="AJ27" s="498"/>
      <c r="AK27" s="498"/>
      <c r="AL27" s="540"/>
      <c r="AM27" s="497">
        <v>17010</v>
      </c>
      <c r="AN27" s="498"/>
      <c r="AO27" s="498"/>
      <c r="AP27" s="498"/>
      <c r="AQ27" s="498"/>
      <c r="AR27" s="540"/>
      <c r="AS27" s="497">
        <v>3402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20104</v>
      </c>
      <c r="BO27" s="566"/>
      <c r="BP27" s="566"/>
      <c r="BQ27" s="566"/>
      <c r="BR27" s="566"/>
      <c r="BS27" s="566"/>
      <c r="BT27" s="566"/>
      <c r="BU27" s="567"/>
      <c r="BV27" s="565">
        <v>20100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2570</v>
      </c>
      <c r="R28" s="498"/>
      <c r="S28" s="498"/>
      <c r="T28" s="498"/>
      <c r="U28" s="498"/>
      <c r="V28" s="540"/>
      <c r="W28" s="592"/>
      <c r="X28" s="593"/>
      <c r="Y28" s="594"/>
      <c r="Z28" s="496" t="s">
        <v>185</v>
      </c>
      <c r="AA28" s="476"/>
      <c r="AB28" s="476"/>
      <c r="AC28" s="476"/>
      <c r="AD28" s="476"/>
      <c r="AE28" s="476"/>
      <c r="AF28" s="476"/>
      <c r="AG28" s="477"/>
      <c r="AH28" s="497" t="s">
        <v>176</v>
      </c>
      <c r="AI28" s="498"/>
      <c r="AJ28" s="498"/>
      <c r="AK28" s="498"/>
      <c r="AL28" s="540"/>
      <c r="AM28" s="497" t="s">
        <v>176</v>
      </c>
      <c r="AN28" s="498"/>
      <c r="AO28" s="498"/>
      <c r="AP28" s="498"/>
      <c r="AQ28" s="498"/>
      <c r="AR28" s="540"/>
      <c r="AS28" s="497" t="s">
        <v>176</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703242</v>
      </c>
      <c r="BO28" s="410"/>
      <c r="BP28" s="410"/>
      <c r="BQ28" s="410"/>
      <c r="BR28" s="410"/>
      <c r="BS28" s="410"/>
      <c r="BT28" s="410"/>
      <c r="BU28" s="411"/>
      <c r="BV28" s="409">
        <v>653118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7</v>
      </c>
      <c r="M29" s="498"/>
      <c r="N29" s="498"/>
      <c r="O29" s="498"/>
      <c r="P29" s="540"/>
      <c r="Q29" s="497">
        <v>2370</v>
      </c>
      <c r="R29" s="498"/>
      <c r="S29" s="498"/>
      <c r="T29" s="498"/>
      <c r="U29" s="498"/>
      <c r="V29" s="540"/>
      <c r="W29" s="595"/>
      <c r="X29" s="596"/>
      <c r="Y29" s="597"/>
      <c r="Z29" s="496" t="s">
        <v>188</v>
      </c>
      <c r="AA29" s="476"/>
      <c r="AB29" s="476"/>
      <c r="AC29" s="476"/>
      <c r="AD29" s="476"/>
      <c r="AE29" s="476"/>
      <c r="AF29" s="476"/>
      <c r="AG29" s="477"/>
      <c r="AH29" s="497">
        <v>81</v>
      </c>
      <c r="AI29" s="498"/>
      <c r="AJ29" s="498"/>
      <c r="AK29" s="498"/>
      <c r="AL29" s="540"/>
      <c r="AM29" s="497">
        <v>256866</v>
      </c>
      <c r="AN29" s="498"/>
      <c r="AO29" s="498"/>
      <c r="AP29" s="498"/>
      <c r="AQ29" s="498"/>
      <c r="AR29" s="540"/>
      <c r="AS29" s="497">
        <v>3171</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215173</v>
      </c>
      <c r="BO29" s="447"/>
      <c r="BP29" s="447"/>
      <c r="BQ29" s="447"/>
      <c r="BR29" s="447"/>
      <c r="BS29" s="447"/>
      <c r="BT29" s="447"/>
      <c r="BU29" s="448"/>
      <c r="BV29" s="446">
        <v>165132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97.2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4291145</v>
      </c>
      <c r="BO30" s="566"/>
      <c r="BP30" s="566"/>
      <c r="BQ30" s="566"/>
      <c r="BR30" s="566"/>
      <c r="BS30" s="566"/>
      <c r="BT30" s="566"/>
      <c r="BU30" s="567"/>
      <c r="BV30" s="565">
        <v>4298318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199</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6</v>
      </c>
      <c r="V34" s="636"/>
      <c r="W34" s="637" t="str">
        <f>IF('各会計、関係団体の財政状況及び健全化判断比率'!B28="","",'各会計、関係団体の財政状況及び健全化判断比率'!B28)</f>
        <v>国民健康保険事業会計（事業勘定）</v>
      </c>
      <c r="X34" s="637"/>
      <c r="Y34" s="637"/>
      <c r="Z34" s="637"/>
      <c r="AA34" s="637"/>
      <c r="AB34" s="637"/>
      <c r="AC34" s="637"/>
      <c r="AD34" s="637"/>
      <c r="AE34" s="637"/>
      <c r="AF34" s="637"/>
      <c r="AG34" s="637"/>
      <c r="AH34" s="637"/>
      <c r="AI34" s="637"/>
      <c r="AJ34" s="637"/>
      <c r="AK34" s="637"/>
      <c r="AL34" s="178"/>
      <c r="AM34" s="636">
        <f>IF(AO34="","",MAX(C34:D43,U34:V43)+1)</f>
        <v>11</v>
      </c>
      <c r="AN34" s="636"/>
      <c r="AO34" s="637" t="str">
        <f>IF('各会計、関係団体の財政状況及び健全化判断比率'!B33="","",'各会計、関係団体の財政状況及び健全化判断比率'!B33)</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13</v>
      </c>
      <c r="BX34" s="636"/>
      <c r="BY34" s="637" t="str">
        <f>IF('各会計、関係団体の財政状況及び健全化判断比率'!B68="","",'各会計、関係団体の財政状況及び健全化判断比率'!B68)</f>
        <v>奈良県市町村総合事務組合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明日香村地域振興公社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整備基金特別会計</v>
      </c>
      <c r="F35" s="637"/>
      <c r="G35" s="637"/>
      <c r="H35" s="637"/>
      <c r="I35" s="637"/>
      <c r="J35" s="637"/>
      <c r="K35" s="637"/>
      <c r="L35" s="637"/>
      <c r="M35" s="637"/>
      <c r="N35" s="637"/>
      <c r="O35" s="637"/>
      <c r="P35" s="637"/>
      <c r="Q35" s="637"/>
      <c r="R35" s="637"/>
      <c r="S35" s="637"/>
      <c r="T35" s="178"/>
      <c r="U35" s="636">
        <f>IF(W35="","",U34+1)</f>
        <v>7</v>
      </c>
      <c r="V35" s="636"/>
      <c r="W35" s="637" t="str">
        <f>IF('各会計、関係団体の財政状況及び健全化判断比率'!B29="","",'各会計、関係団体の財政状況及び健全化判断比率'!B29)</f>
        <v>国民健康保険事業会計（直診勘定）</v>
      </c>
      <c r="X35" s="637"/>
      <c r="Y35" s="637"/>
      <c r="Z35" s="637"/>
      <c r="AA35" s="637"/>
      <c r="AB35" s="637"/>
      <c r="AC35" s="637"/>
      <c r="AD35" s="637"/>
      <c r="AE35" s="637"/>
      <c r="AF35" s="637"/>
      <c r="AG35" s="637"/>
      <c r="AH35" s="637"/>
      <c r="AI35" s="637"/>
      <c r="AJ35" s="637"/>
      <c r="AK35" s="637"/>
      <c r="AL35" s="178"/>
      <c r="AM35" s="636">
        <f t="shared" ref="AM35:AM43" si="0">IF(AO35="","",AM34+1)</f>
        <v>12</v>
      </c>
      <c r="AN35" s="636"/>
      <c r="AO35" s="637" t="str">
        <f>IF('各会計、関係団体の財政状況及び健全化判断比率'!B34="","",'各会計、関係団体の財政状況及び健全化判断比率'!B34)</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14</v>
      </c>
      <c r="BX35" s="636"/>
      <c r="BY35" s="637" t="str">
        <f>IF('各会計、関係団体の財政状況及び健全化判断比率'!B69="","",'各会計、関係団体の財政状況及び健全化判断比率'!B69)</f>
        <v>奈良県広域消防組合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明日香村土地開発公社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高松塚壁画館受託事業特別会計</v>
      </c>
      <c r="F36" s="637"/>
      <c r="G36" s="637"/>
      <c r="H36" s="637"/>
      <c r="I36" s="637"/>
      <c r="J36" s="637"/>
      <c r="K36" s="637"/>
      <c r="L36" s="637"/>
      <c r="M36" s="637"/>
      <c r="N36" s="637"/>
      <c r="O36" s="637"/>
      <c r="P36" s="637"/>
      <c r="Q36" s="637"/>
      <c r="R36" s="637"/>
      <c r="S36" s="637"/>
      <c r="T36" s="178"/>
      <c r="U36" s="636">
        <f t="shared" ref="U36:U43" si="4">IF(W36="","",U35+1)</f>
        <v>8</v>
      </c>
      <c r="V36" s="636"/>
      <c r="W36" s="637" t="str">
        <f>IF('各会計、関係団体の財政状況及び健全化判断比率'!B30="","",'各会計、関係団体の財政状況及び健全化判断比率'!B30)</f>
        <v>介護保険事業会計（保険事業勘定）</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15</v>
      </c>
      <c r="BX36" s="636"/>
      <c r="BY36" s="637" t="str">
        <f>IF('各会計、関係団体の財政状況及び健全化判断比率'!B70="","",'各会計、関係団体の財政状況及び健全化判断比率'!B70)</f>
        <v>飛鳥広域行政事務組合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f>IF(E37="","",C36+1)</f>
        <v>4</v>
      </c>
      <c r="D37" s="636"/>
      <c r="E37" s="637" t="str">
        <f>IF('各会計、関係団体の財政状況及び健全化判断比率'!B10="","",'各会計、関係団体の財政状況及び健全化判断比率'!B10)</f>
        <v>飲料水供給施設特別会計</v>
      </c>
      <c r="F37" s="637"/>
      <c r="G37" s="637"/>
      <c r="H37" s="637"/>
      <c r="I37" s="637"/>
      <c r="J37" s="637"/>
      <c r="K37" s="637"/>
      <c r="L37" s="637"/>
      <c r="M37" s="637"/>
      <c r="N37" s="637"/>
      <c r="O37" s="637"/>
      <c r="P37" s="637"/>
      <c r="Q37" s="637"/>
      <c r="R37" s="637"/>
      <c r="S37" s="637"/>
      <c r="T37" s="178"/>
      <c r="U37" s="636">
        <f t="shared" si="4"/>
        <v>9</v>
      </c>
      <c r="V37" s="636"/>
      <c r="W37" s="637" t="str">
        <f>IF('各会計、関係団体の財政状況及び健全化判断比率'!B31="","",'各会計、関係団体の財政状況及び健全化判断比率'!B31)</f>
        <v>介護保険事業会計（介護サービス事業勘定）</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16</v>
      </c>
      <c r="BX37" s="636"/>
      <c r="BY37" s="637" t="str">
        <f>IF('各会計、関係団体の財政状況及び健全化判断比率'!B71="","",'各会計、関係団体の財政状況及び健全化判断比率'!B71)</f>
        <v>奈良県後期高齢者医療広域連合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f t="shared" ref="C38:C43" si="5">IF(E38="","",C37+1)</f>
        <v>5</v>
      </c>
      <c r="D38" s="636"/>
      <c r="E38" s="637" t="str">
        <f>IF('各会計、関係団体の財政状況及び健全化判断比率'!B11="","",'各会計、関係団体の財政状況及び健全化判断比率'!B11)</f>
        <v>公有地等住宅開発事業特別会計</v>
      </c>
      <c r="F38" s="637"/>
      <c r="G38" s="637"/>
      <c r="H38" s="637"/>
      <c r="I38" s="637"/>
      <c r="J38" s="637"/>
      <c r="K38" s="637"/>
      <c r="L38" s="637"/>
      <c r="M38" s="637"/>
      <c r="N38" s="637"/>
      <c r="O38" s="637"/>
      <c r="P38" s="637"/>
      <c r="Q38" s="637"/>
      <c r="R38" s="637"/>
      <c r="S38" s="637"/>
      <c r="T38" s="178"/>
      <c r="U38" s="636">
        <f t="shared" si="4"/>
        <v>10</v>
      </c>
      <c r="V38" s="636"/>
      <c r="W38" s="637" t="str">
        <f>IF('各会計、関係団体の財政状況及び健全化判断比率'!B32="","",'各会計、関係団体の財政状況及び健全化判断比率'!B32)</f>
        <v>後期高齢者医療事業会計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4CYj2LRFRP5SCgXF67nzlqhRbTxEKly0c7xEWhj96QIzYu9c5WS1Mdvp2N1lFxisCib85IFdhDNsOqyVdspNxw==" saltValue="0zUF3QCW2+D0kpNrkYh/k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048576"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566</v>
      </c>
      <c r="D34" s="1215"/>
      <c r="E34" s="1216"/>
      <c r="F34" s="32">
        <v>10.09</v>
      </c>
      <c r="G34" s="33">
        <v>16.559999999999999</v>
      </c>
      <c r="H34" s="33">
        <v>17.39</v>
      </c>
      <c r="I34" s="33">
        <v>12.93</v>
      </c>
      <c r="J34" s="34">
        <v>16.86</v>
      </c>
      <c r="K34" s="22"/>
      <c r="L34" s="22"/>
      <c r="M34" s="22"/>
      <c r="N34" s="22"/>
      <c r="O34" s="22"/>
      <c r="P34" s="22"/>
    </row>
    <row r="35" spans="1:16" ht="39" customHeight="1" x14ac:dyDescent="0.15">
      <c r="A35" s="22"/>
      <c r="B35" s="35"/>
      <c r="C35" s="1209" t="s">
        <v>567</v>
      </c>
      <c r="D35" s="1210"/>
      <c r="E35" s="1211"/>
      <c r="F35" s="36">
        <v>23.25</v>
      </c>
      <c r="G35" s="37">
        <v>23.03</v>
      </c>
      <c r="H35" s="37">
        <v>20.58</v>
      </c>
      <c r="I35" s="37">
        <v>16.600000000000001</v>
      </c>
      <c r="J35" s="38">
        <v>12.22</v>
      </c>
      <c r="K35" s="22"/>
      <c r="L35" s="22"/>
      <c r="M35" s="22"/>
      <c r="N35" s="22"/>
      <c r="O35" s="22"/>
      <c r="P35" s="22"/>
    </row>
    <row r="36" spans="1:16" ht="39" customHeight="1" x14ac:dyDescent="0.15">
      <c r="A36" s="22"/>
      <c r="B36" s="35"/>
      <c r="C36" s="1209" t="s">
        <v>568</v>
      </c>
      <c r="D36" s="1210"/>
      <c r="E36" s="1211"/>
      <c r="F36" s="36" t="s">
        <v>569</v>
      </c>
      <c r="G36" s="37" t="s">
        <v>570</v>
      </c>
      <c r="H36" s="37" t="s">
        <v>571</v>
      </c>
      <c r="I36" s="37" t="s">
        <v>572</v>
      </c>
      <c r="J36" s="38">
        <v>1.17</v>
      </c>
      <c r="K36" s="22"/>
      <c r="L36" s="22"/>
      <c r="M36" s="22"/>
      <c r="N36" s="22"/>
      <c r="O36" s="22"/>
      <c r="P36" s="22"/>
    </row>
    <row r="37" spans="1:16" ht="39" customHeight="1" x14ac:dyDescent="0.15">
      <c r="A37" s="22"/>
      <c r="B37" s="35"/>
      <c r="C37" s="1209" t="s">
        <v>573</v>
      </c>
      <c r="D37" s="1210"/>
      <c r="E37" s="1211"/>
      <c r="F37" s="36" t="s">
        <v>517</v>
      </c>
      <c r="G37" s="37" t="s">
        <v>517</v>
      </c>
      <c r="H37" s="37">
        <v>0.01</v>
      </c>
      <c r="I37" s="37">
        <v>0.41</v>
      </c>
      <c r="J37" s="38">
        <v>0.93</v>
      </c>
      <c r="K37" s="22"/>
      <c r="L37" s="22"/>
      <c r="M37" s="22"/>
      <c r="N37" s="22"/>
      <c r="O37" s="22"/>
      <c r="P37" s="22"/>
    </row>
    <row r="38" spans="1:16" ht="39" customHeight="1" x14ac:dyDescent="0.15">
      <c r="A38" s="22"/>
      <c r="B38" s="35"/>
      <c r="C38" s="1209" t="s">
        <v>574</v>
      </c>
      <c r="D38" s="1210"/>
      <c r="E38" s="1211"/>
      <c r="F38" s="36">
        <v>0.39</v>
      </c>
      <c r="G38" s="37">
        <v>0.84</v>
      </c>
      <c r="H38" s="37">
        <v>1.01</v>
      </c>
      <c r="I38" s="37">
        <v>0.16</v>
      </c>
      <c r="J38" s="38">
        <v>0.48</v>
      </c>
      <c r="K38" s="22"/>
      <c r="L38" s="22"/>
      <c r="M38" s="22"/>
      <c r="N38" s="22"/>
      <c r="O38" s="22"/>
      <c r="P38" s="22"/>
    </row>
    <row r="39" spans="1:16" ht="39" customHeight="1" x14ac:dyDescent="0.15">
      <c r="A39" s="22"/>
      <c r="B39" s="35"/>
      <c r="C39" s="1209" t="s">
        <v>575</v>
      </c>
      <c r="D39" s="1210"/>
      <c r="E39" s="1211"/>
      <c r="F39" s="36">
        <v>0.24</v>
      </c>
      <c r="G39" s="37">
        <v>0.19</v>
      </c>
      <c r="H39" s="37">
        <v>0.08</v>
      </c>
      <c r="I39" s="37">
        <v>0.14000000000000001</v>
      </c>
      <c r="J39" s="38">
        <v>0.13</v>
      </c>
      <c r="K39" s="22"/>
      <c r="L39" s="22"/>
      <c r="M39" s="22"/>
      <c r="N39" s="22"/>
      <c r="O39" s="22"/>
      <c r="P39" s="22"/>
    </row>
    <row r="40" spans="1:16" ht="39" customHeight="1" x14ac:dyDescent="0.15">
      <c r="A40" s="22"/>
      <c r="B40" s="35"/>
      <c r="C40" s="1209" t="s">
        <v>576</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577</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578</v>
      </c>
      <c r="D42" s="1210"/>
      <c r="E42" s="1211"/>
      <c r="F42" s="36" t="s">
        <v>517</v>
      </c>
      <c r="G42" s="37" t="s">
        <v>517</v>
      </c>
      <c r="H42" s="37" t="s">
        <v>517</v>
      </c>
      <c r="I42" s="37" t="s">
        <v>517</v>
      </c>
      <c r="J42" s="38" t="s">
        <v>517</v>
      </c>
      <c r="K42" s="22"/>
      <c r="L42" s="22"/>
      <c r="M42" s="22"/>
      <c r="N42" s="22"/>
      <c r="O42" s="22"/>
      <c r="P42" s="22"/>
    </row>
    <row r="43" spans="1:16" ht="39" customHeight="1" thickBot="1" x14ac:dyDescent="0.2">
      <c r="A43" s="22"/>
      <c r="B43" s="40"/>
      <c r="C43" s="1212" t="s">
        <v>579</v>
      </c>
      <c r="D43" s="1213"/>
      <c r="E43" s="1214"/>
      <c r="F43" s="41">
        <v>0.05</v>
      </c>
      <c r="G43" s="42">
        <v>1.4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22d2N6IjkDlzqgwBhNMg+GgjT1TMsMln7/Iw+YuVoZmFgj/gF0AXZHRcvZqH/Vj5bVwjRKL9dE1QX/nHfY/hA==" saltValue="A7MIdGUzDy3c2E2+qEbg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election activeCell="S43" sqref="S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299</v>
      </c>
      <c r="L45" s="60">
        <v>251</v>
      </c>
      <c r="M45" s="60">
        <v>251</v>
      </c>
      <c r="N45" s="60">
        <v>242</v>
      </c>
      <c r="O45" s="61">
        <v>256</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517</v>
      </c>
      <c r="L46" s="64" t="s">
        <v>517</v>
      </c>
      <c r="M46" s="64" t="s">
        <v>517</v>
      </c>
      <c r="N46" s="64" t="s">
        <v>517</v>
      </c>
      <c r="O46" s="65" t="s">
        <v>517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517</v>
      </c>
      <c r="L47" s="64" t="s">
        <v>517</v>
      </c>
      <c r="M47" s="64" t="s">
        <v>517</v>
      </c>
      <c r="N47" s="64" t="s">
        <v>517</v>
      </c>
      <c r="O47" s="65" t="s">
        <v>517</v>
      </c>
      <c r="P47" s="48"/>
      <c r="Q47" s="48"/>
      <c r="R47" s="48"/>
      <c r="S47" s="48"/>
      <c r="T47" s="48"/>
      <c r="U47" s="48"/>
    </row>
    <row r="48" spans="1:21" ht="30.75" customHeight="1" x14ac:dyDescent="0.15">
      <c r="A48" s="48"/>
      <c r="B48" s="1219"/>
      <c r="C48" s="1220"/>
      <c r="D48" s="62"/>
      <c r="E48" s="1225" t="s">
        <v>15</v>
      </c>
      <c r="F48" s="1225"/>
      <c r="G48" s="1225"/>
      <c r="H48" s="1225"/>
      <c r="I48" s="1225"/>
      <c r="J48" s="1226"/>
      <c r="K48" s="63">
        <v>160</v>
      </c>
      <c r="L48" s="64">
        <v>156</v>
      </c>
      <c r="M48" s="64">
        <v>132</v>
      </c>
      <c r="N48" s="64">
        <v>107</v>
      </c>
      <c r="O48" s="65">
        <v>108</v>
      </c>
      <c r="P48" s="48"/>
      <c r="Q48" s="48"/>
      <c r="R48" s="48"/>
      <c r="S48" s="48"/>
      <c r="T48" s="48"/>
      <c r="U48" s="48"/>
    </row>
    <row r="49" spans="1:21" ht="30.75" customHeight="1" x14ac:dyDescent="0.15">
      <c r="A49" s="48"/>
      <c r="B49" s="1219"/>
      <c r="C49" s="1220"/>
      <c r="D49" s="62"/>
      <c r="E49" s="1225" t="s">
        <v>16</v>
      </c>
      <c r="F49" s="1225"/>
      <c r="G49" s="1225"/>
      <c r="H49" s="1225"/>
      <c r="I49" s="1225"/>
      <c r="J49" s="1226"/>
      <c r="K49" s="63">
        <v>6</v>
      </c>
      <c r="L49" s="64">
        <v>8</v>
      </c>
      <c r="M49" s="64">
        <v>8</v>
      </c>
      <c r="N49" s="64">
        <v>8</v>
      </c>
      <c r="O49" s="65">
        <v>8</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517</v>
      </c>
      <c r="L50" s="64" t="s">
        <v>517</v>
      </c>
      <c r="M50" s="64" t="s">
        <v>517</v>
      </c>
      <c r="N50" s="64" t="s">
        <v>517</v>
      </c>
      <c r="O50" s="65" t="s">
        <v>517</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517</v>
      </c>
      <c r="L51" s="64">
        <v>0</v>
      </c>
      <c r="M51" s="64">
        <v>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328</v>
      </c>
      <c r="L52" s="64">
        <v>319</v>
      </c>
      <c r="M52" s="64">
        <v>310</v>
      </c>
      <c r="N52" s="64">
        <v>294</v>
      </c>
      <c r="O52" s="65">
        <v>286</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137</v>
      </c>
      <c r="L53" s="69">
        <v>96</v>
      </c>
      <c r="M53" s="69">
        <v>81</v>
      </c>
      <c r="N53" s="69">
        <v>63</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517</v>
      </c>
      <c r="L57" s="84" t="s">
        <v>517</v>
      </c>
      <c r="M57" s="84" t="s">
        <v>517</v>
      </c>
      <c r="N57" s="84" t="s">
        <v>517</v>
      </c>
      <c r="O57" s="85" t="s">
        <v>517</v>
      </c>
    </row>
    <row r="58" spans="1:21" ht="31.5" customHeight="1" thickBot="1" x14ac:dyDescent="0.2">
      <c r="B58" s="1235"/>
      <c r="C58" s="1236"/>
      <c r="D58" s="1240" t="s">
        <v>27</v>
      </c>
      <c r="E58" s="1241"/>
      <c r="F58" s="1241"/>
      <c r="G58" s="1241"/>
      <c r="H58" s="1241"/>
      <c r="I58" s="1241"/>
      <c r="J58" s="1242"/>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KAeEpU/keYbxaieelSmsGRvQ4xCQj9HstG8ySGzd5NsjFwBNJW+D52S/uo3IR94hfPiLuTFYR/n/CFdbMaMrQ==" saltValue="tgXW/D4fkHNmvZJfN2k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4" zoomScaleSheetLayoutView="100" workbookViewId="0">
      <selection activeCell="S41" sqref="S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3" t="s">
        <v>30</v>
      </c>
      <c r="C41" s="1244"/>
      <c r="D41" s="102"/>
      <c r="E41" s="1249" t="s">
        <v>31</v>
      </c>
      <c r="F41" s="1249"/>
      <c r="G41" s="1249"/>
      <c r="H41" s="1250"/>
      <c r="I41" s="358">
        <v>2726</v>
      </c>
      <c r="J41" s="359">
        <v>2972</v>
      </c>
      <c r="K41" s="359">
        <v>3041</v>
      </c>
      <c r="L41" s="359">
        <v>3335</v>
      </c>
      <c r="M41" s="360">
        <v>3993</v>
      </c>
    </row>
    <row r="42" spans="2:13" ht="27.75" customHeight="1" x14ac:dyDescent="0.15">
      <c r="B42" s="1245"/>
      <c r="C42" s="1246"/>
      <c r="D42" s="103"/>
      <c r="E42" s="1251" t="s">
        <v>32</v>
      </c>
      <c r="F42" s="1251"/>
      <c r="G42" s="1251"/>
      <c r="H42" s="1252"/>
      <c r="I42" s="361" t="s">
        <v>517</v>
      </c>
      <c r="J42" s="362" t="s">
        <v>517</v>
      </c>
      <c r="K42" s="362" t="s">
        <v>517</v>
      </c>
      <c r="L42" s="362" t="s">
        <v>517</v>
      </c>
      <c r="M42" s="363" t="s">
        <v>517</v>
      </c>
    </row>
    <row r="43" spans="2:13" ht="27.75" customHeight="1" x14ac:dyDescent="0.15">
      <c r="B43" s="1245"/>
      <c r="C43" s="1246"/>
      <c r="D43" s="103"/>
      <c r="E43" s="1251" t="s">
        <v>33</v>
      </c>
      <c r="F43" s="1251"/>
      <c r="G43" s="1251"/>
      <c r="H43" s="1252"/>
      <c r="I43" s="361">
        <v>2044</v>
      </c>
      <c r="J43" s="362">
        <v>1803</v>
      </c>
      <c r="K43" s="362">
        <v>1310</v>
      </c>
      <c r="L43" s="362">
        <v>1022</v>
      </c>
      <c r="M43" s="363">
        <v>822</v>
      </c>
    </row>
    <row r="44" spans="2:13" ht="27.75" customHeight="1" x14ac:dyDescent="0.15">
      <c r="B44" s="1245"/>
      <c r="C44" s="1246"/>
      <c r="D44" s="103"/>
      <c r="E44" s="1251" t="s">
        <v>34</v>
      </c>
      <c r="F44" s="1251"/>
      <c r="G44" s="1251"/>
      <c r="H44" s="1252"/>
      <c r="I44" s="361">
        <v>41</v>
      </c>
      <c r="J44" s="362">
        <v>38</v>
      </c>
      <c r="K44" s="362">
        <v>33</v>
      </c>
      <c r="L44" s="362">
        <v>33</v>
      </c>
      <c r="M44" s="363">
        <v>35</v>
      </c>
    </row>
    <row r="45" spans="2:13" ht="27.75" customHeight="1" x14ac:dyDescent="0.15">
      <c r="B45" s="1245"/>
      <c r="C45" s="1246"/>
      <c r="D45" s="103"/>
      <c r="E45" s="1251" t="s">
        <v>35</v>
      </c>
      <c r="F45" s="1251"/>
      <c r="G45" s="1251"/>
      <c r="H45" s="1252"/>
      <c r="I45" s="361">
        <v>1016</v>
      </c>
      <c r="J45" s="362">
        <v>957</v>
      </c>
      <c r="K45" s="362">
        <v>983</v>
      </c>
      <c r="L45" s="362">
        <v>888</v>
      </c>
      <c r="M45" s="363">
        <v>760</v>
      </c>
    </row>
    <row r="46" spans="2:13" ht="27.75" customHeight="1" x14ac:dyDescent="0.15">
      <c r="B46" s="1245"/>
      <c r="C46" s="1246"/>
      <c r="D46" s="104"/>
      <c r="E46" s="1251" t="s">
        <v>36</v>
      </c>
      <c r="F46" s="1251"/>
      <c r="G46" s="1251"/>
      <c r="H46" s="1252"/>
      <c r="I46" s="361">
        <v>66</v>
      </c>
      <c r="J46" s="362">
        <v>67</v>
      </c>
      <c r="K46" s="362">
        <v>69</v>
      </c>
      <c r="L46" s="362">
        <v>67</v>
      </c>
      <c r="M46" s="363">
        <v>64</v>
      </c>
    </row>
    <row r="47" spans="2:13" ht="27.75" customHeight="1" x14ac:dyDescent="0.15">
      <c r="B47" s="1245"/>
      <c r="C47" s="1246"/>
      <c r="D47" s="105"/>
      <c r="E47" s="1253" t="s">
        <v>37</v>
      </c>
      <c r="F47" s="1254"/>
      <c r="G47" s="1254"/>
      <c r="H47" s="1255"/>
      <c r="I47" s="361" t="s">
        <v>517</v>
      </c>
      <c r="J47" s="362" t="s">
        <v>517</v>
      </c>
      <c r="K47" s="362" t="s">
        <v>517</v>
      </c>
      <c r="L47" s="362" t="s">
        <v>517</v>
      </c>
      <c r="M47" s="363" t="s">
        <v>517</v>
      </c>
    </row>
    <row r="48" spans="2:13" ht="27.75" customHeight="1" x14ac:dyDescent="0.15">
      <c r="B48" s="1245"/>
      <c r="C48" s="1246"/>
      <c r="D48" s="103"/>
      <c r="E48" s="1251" t="s">
        <v>38</v>
      </c>
      <c r="F48" s="1251"/>
      <c r="G48" s="1251"/>
      <c r="H48" s="1252"/>
      <c r="I48" s="361" t="s">
        <v>517</v>
      </c>
      <c r="J48" s="362" t="s">
        <v>517</v>
      </c>
      <c r="K48" s="362" t="s">
        <v>517</v>
      </c>
      <c r="L48" s="362" t="s">
        <v>517</v>
      </c>
      <c r="M48" s="363" t="s">
        <v>517</v>
      </c>
    </row>
    <row r="49" spans="2:13" ht="27.75" customHeight="1" x14ac:dyDescent="0.15">
      <c r="B49" s="1247"/>
      <c r="C49" s="1248"/>
      <c r="D49" s="103"/>
      <c r="E49" s="1251" t="s">
        <v>39</v>
      </c>
      <c r="F49" s="1251"/>
      <c r="G49" s="1251"/>
      <c r="H49" s="1252"/>
      <c r="I49" s="361" t="s">
        <v>517</v>
      </c>
      <c r="J49" s="362" t="s">
        <v>517</v>
      </c>
      <c r="K49" s="362" t="s">
        <v>517</v>
      </c>
      <c r="L49" s="362" t="s">
        <v>517</v>
      </c>
      <c r="M49" s="363" t="s">
        <v>517</v>
      </c>
    </row>
    <row r="50" spans="2:13" ht="27.75" customHeight="1" x14ac:dyDescent="0.15">
      <c r="B50" s="1256" t="s">
        <v>40</v>
      </c>
      <c r="C50" s="1257"/>
      <c r="D50" s="106"/>
      <c r="E50" s="1251" t="s">
        <v>41</v>
      </c>
      <c r="F50" s="1251"/>
      <c r="G50" s="1251"/>
      <c r="H50" s="1252"/>
      <c r="I50" s="361">
        <v>1909</v>
      </c>
      <c r="J50" s="362">
        <v>1765</v>
      </c>
      <c r="K50" s="362">
        <v>1813</v>
      </c>
      <c r="L50" s="362">
        <v>1839</v>
      </c>
      <c r="M50" s="363">
        <v>1941</v>
      </c>
    </row>
    <row r="51" spans="2:13" ht="27.75" customHeight="1" x14ac:dyDescent="0.15">
      <c r="B51" s="1245"/>
      <c r="C51" s="1246"/>
      <c r="D51" s="103"/>
      <c r="E51" s="1251" t="s">
        <v>42</v>
      </c>
      <c r="F51" s="1251"/>
      <c r="G51" s="1251"/>
      <c r="H51" s="1252"/>
      <c r="I51" s="361">
        <v>82</v>
      </c>
      <c r="J51" s="362">
        <v>82</v>
      </c>
      <c r="K51" s="362">
        <v>57</v>
      </c>
      <c r="L51" s="362">
        <v>82</v>
      </c>
      <c r="M51" s="363">
        <v>82</v>
      </c>
    </row>
    <row r="52" spans="2:13" ht="27.75" customHeight="1" x14ac:dyDescent="0.15">
      <c r="B52" s="1247"/>
      <c r="C52" s="1248"/>
      <c r="D52" s="103"/>
      <c r="E52" s="1251" t="s">
        <v>43</v>
      </c>
      <c r="F52" s="1251"/>
      <c r="G52" s="1251"/>
      <c r="H52" s="1252"/>
      <c r="I52" s="361">
        <v>3206</v>
      </c>
      <c r="J52" s="362">
        <v>3281</v>
      </c>
      <c r="K52" s="362">
        <v>3061</v>
      </c>
      <c r="L52" s="362">
        <v>3051</v>
      </c>
      <c r="M52" s="363">
        <v>3367</v>
      </c>
    </row>
    <row r="53" spans="2:13" ht="27.75" customHeight="1" thickBot="1" x14ac:dyDescent="0.2">
      <c r="B53" s="1258" t="s">
        <v>44</v>
      </c>
      <c r="C53" s="1259"/>
      <c r="D53" s="107"/>
      <c r="E53" s="1260" t="s">
        <v>45</v>
      </c>
      <c r="F53" s="1260"/>
      <c r="G53" s="1260"/>
      <c r="H53" s="1261"/>
      <c r="I53" s="364">
        <v>697</v>
      </c>
      <c r="J53" s="365">
        <v>709</v>
      </c>
      <c r="K53" s="365">
        <v>505</v>
      </c>
      <c r="L53" s="365">
        <v>374</v>
      </c>
      <c r="M53" s="366">
        <v>284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QYsLkhbHF7b8NF3slnvWOKxpeLJ0xCcWo0DmX7Y/i7BxihI30/cUQPRACVRAcvn2nrcBPRlJxJkci0l8rfkxw==" saltValue="1JVpDh4YszpkhKpQ7vhn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7" zoomScale="70" zoomScaleNormal="70" zoomScaleSheetLayoutView="100" workbookViewId="0">
      <selection activeCell="I20" sqref="I2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48</v>
      </c>
      <c r="D55" s="1270"/>
      <c r="E55" s="1271"/>
      <c r="F55" s="119">
        <v>403</v>
      </c>
      <c r="G55" s="119">
        <v>653</v>
      </c>
      <c r="H55" s="120">
        <v>703</v>
      </c>
    </row>
    <row r="56" spans="2:8" ht="52.5" customHeight="1" x14ac:dyDescent="0.15">
      <c r="B56" s="121"/>
      <c r="C56" s="1272" t="s">
        <v>49</v>
      </c>
      <c r="D56" s="1272"/>
      <c r="E56" s="1273"/>
      <c r="F56" s="122">
        <v>164</v>
      </c>
      <c r="G56" s="122">
        <v>165</v>
      </c>
      <c r="H56" s="123">
        <v>215</v>
      </c>
    </row>
    <row r="57" spans="2:8" ht="53.25" customHeight="1" x14ac:dyDescent="0.15">
      <c r="B57" s="121"/>
      <c r="C57" s="1274" t="s">
        <v>50</v>
      </c>
      <c r="D57" s="1274"/>
      <c r="E57" s="1275"/>
      <c r="F57" s="124">
        <v>4524</v>
      </c>
      <c r="G57" s="124">
        <v>4298</v>
      </c>
      <c r="H57" s="125">
        <v>4291</v>
      </c>
    </row>
    <row r="58" spans="2:8" ht="45.75" customHeight="1" x14ac:dyDescent="0.15">
      <c r="B58" s="126"/>
      <c r="C58" s="1262" t="s">
        <v>594</v>
      </c>
      <c r="D58" s="1263"/>
      <c r="E58" s="1264"/>
      <c r="F58" s="127">
        <v>3206</v>
      </c>
      <c r="G58" s="127">
        <v>3208</v>
      </c>
      <c r="H58" s="128">
        <v>3208</v>
      </c>
    </row>
    <row r="59" spans="2:8" ht="45.75" customHeight="1" x14ac:dyDescent="0.15">
      <c r="B59" s="126"/>
      <c r="C59" s="1262" t="s">
        <v>595</v>
      </c>
      <c r="D59" s="1263"/>
      <c r="E59" s="1264"/>
      <c r="F59" s="127">
        <v>859</v>
      </c>
      <c r="G59" s="127">
        <v>608</v>
      </c>
      <c r="H59" s="128">
        <v>595</v>
      </c>
    </row>
    <row r="60" spans="2:8" ht="45.75" customHeight="1" x14ac:dyDescent="0.15">
      <c r="B60" s="126"/>
      <c r="C60" s="1262" t="s">
        <v>596</v>
      </c>
      <c r="D60" s="1263"/>
      <c r="E60" s="1264"/>
      <c r="F60" s="127">
        <v>150</v>
      </c>
      <c r="G60" s="127">
        <v>150</v>
      </c>
      <c r="H60" s="128">
        <v>150</v>
      </c>
    </row>
    <row r="61" spans="2:8" ht="45.75" customHeight="1" x14ac:dyDescent="0.15">
      <c r="B61" s="126"/>
      <c r="C61" s="1262" t="s">
        <v>597</v>
      </c>
      <c r="D61" s="1263"/>
      <c r="E61" s="1264"/>
      <c r="F61" s="127">
        <v>100</v>
      </c>
      <c r="G61" s="127">
        <v>100</v>
      </c>
      <c r="H61" s="128">
        <v>100</v>
      </c>
    </row>
    <row r="62" spans="2:8" ht="45.75" customHeight="1" thickBot="1" x14ac:dyDescent="0.2">
      <c r="B62" s="129"/>
      <c r="C62" s="1265" t="s">
        <v>598</v>
      </c>
      <c r="D62" s="1266"/>
      <c r="E62" s="1267"/>
      <c r="F62" s="130">
        <v>86</v>
      </c>
      <c r="G62" s="130">
        <v>86</v>
      </c>
      <c r="H62" s="131">
        <v>86</v>
      </c>
    </row>
    <row r="63" spans="2:8" ht="52.5" customHeight="1" thickBot="1" x14ac:dyDescent="0.2">
      <c r="B63" s="132"/>
      <c r="C63" s="1268" t="s">
        <v>51</v>
      </c>
      <c r="D63" s="1268"/>
      <c r="E63" s="1269"/>
      <c r="F63" s="133">
        <v>5091</v>
      </c>
      <c r="G63" s="133">
        <v>5117</v>
      </c>
      <c r="H63" s="134">
        <v>5210</v>
      </c>
    </row>
    <row r="64" spans="2:8" x14ac:dyDescent="0.15"/>
  </sheetData>
  <sheetProtection algorithmName="SHA-512" hashValue="yubBh40DOp6ZkkwPHFAmCH5GA0h0eUdsYg6Rn2p+ZO46dlb4H4RUhQq/dz1053MjOLoJJ/vtGgqtsOEBI7vx3g==" saltValue="8msge2KNDuYm+HuuvNgE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DDBA-2237-4647-A188-8F0EE26A35AE}">
  <sheetPr>
    <pageSetUpPr fitToPage="1"/>
  </sheetPr>
  <dimension ref="A1:DE85"/>
  <sheetViews>
    <sheetView showGridLines="0" zoomScaleNormal="100" zoomScaleSheetLayoutView="55" workbookViewId="0">
      <selection activeCell="AN38" sqref="AN38"/>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601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602</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559</v>
      </c>
      <c r="BQ50" s="1290"/>
      <c r="BR50" s="1290"/>
      <c r="BS50" s="1290"/>
      <c r="BT50" s="1290"/>
      <c r="BU50" s="1290"/>
      <c r="BV50" s="1290"/>
      <c r="BW50" s="1290"/>
      <c r="BX50" s="1290" t="s">
        <v>560</v>
      </c>
      <c r="BY50" s="1290"/>
      <c r="BZ50" s="1290"/>
      <c r="CA50" s="1290"/>
      <c r="CB50" s="1290"/>
      <c r="CC50" s="1290"/>
      <c r="CD50" s="1290"/>
      <c r="CE50" s="1290"/>
      <c r="CF50" s="1290" t="s">
        <v>561</v>
      </c>
      <c r="CG50" s="1290"/>
      <c r="CH50" s="1290"/>
      <c r="CI50" s="1290"/>
      <c r="CJ50" s="1290"/>
      <c r="CK50" s="1290"/>
      <c r="CL50" s="1290"/>
      <c r="CM50" s="1290"/>
      <c r="CN50" s="1290" t="s">
        <v>562</v>
      </c>
      <c r="CO50" s="1290"/>
      <c r="CP50" s="1290"/>
      <c r="CQ50" s="1290"/>
      <c r="CR50" s="1290"/>
      <c r="CS50" s="1290"/>
      <c r="CT50" s="1290"/>
      <c r="CU50" s="1290"/>
      <c r="CV50" s="1290" t="s">
        <v>563</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603</v>
      </c>
      <c r="AO51" s="1293"/>
      <c r="AP51" s="1293"/>
      <c r="AQ51" s="1293"/>
      <c r="AR51" s="1293"/>
      <c r="AS51" s="1293"/>
      <c r="AT51" s="1293"/>
      <c r="AU51" s="1293"/>
      <c r="AV51" s="1293"/>
      <c r="AW51" s="1293"/>
      <c r="AX51" s="1293"/>
      <c r="AY51" s="1293"/>
      <c r="AZ51" s="1293"/>
      <c r="BA51" s="1293"/>
      <c r="BB51" s="1293" t="s">
        <v>604</v>
      </c>
      <c r="BC51" s="1293"/>
      <c r="BD51" s="1293"/>
      <c r="BE51" s="1293"/>
      <c r="BF51" s="1293"/>
      <c r="BG51" s="1293"/>
      <c r="BH51" s="1293"/>
      <c r="BI51" s="1293"/>
      <c r="BJ51" s="1293"/>
      <c r="BK51" s="1293"/>
      <c r="BL51" s="1293"/>
      <c r="BM51" s="1293"/>
      <c r="BN51" s="1293"/>
      <c r="BO51" s="1293"/>
      <c r="BP51" s="1276">
        <v>40.299999999999997</v>
      </c>
      <c r="BQ51" s="1276"/>
      <c r="BR51" s="1276"/>
      <c r="BS51" s="1276"/>
      <c r="BT51" s="1276"/>
      <c r="BU51" s="1276"/>
      <c r="BV51" s="1276"/>
      <c r="BW51" s="1276"/>
      <c r="BX51" s="1276">
        <v>41.1</v>
      </c>
      <c r="BY51" s="1276"/>
      <c r="BZ51" s="1276"/>
      <c r="CA51" s="1276"/>
      <c r="CB51" s="1276"/>
      <c r="CC51" s="1276"/>
      <c r="CD51" s="1276"/>
      <c r="CE51" s="1276"/>
      <c r="CF51" s="1276">
        <v>29.6</v>
      </c>
      <c r="CG51" s="1276"/>
      <c r="CH51" s="1276"/>
      <c r="CI51" s="1276"/>
      <c r="CJ51" s="1276"/>
      <c r="CK51" s="1276"/>
      <c r="CL51" s="1276"/>
      <c r="CM51" s="1276"/>
      <c r="CN51" s="1276">
        <v>20.100000000000001</v>
      </c>
      <c r="CO51" s="1276"/>
      <c r="CP51" s="1276"/>
      <c r="CQ51" s="1276"/>
      <c r="CR51" s="1276"/>
      <c r="CS51" s="1276"/>
      <c r="CT51" s="1276"/>
      <c r="CU51" s="1276"/>
      <c r="CV51" s="1276">
        <v>13.8</v>
      </c>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605</v>
      </c>
      <c r="BC53" s="1293"/>
      <c r="BD53" s="1293"/>
      <c r="BE53" s="1293"/>
      <c r="BF53" s="1293"/>
      <c r="BG53" s="1293"/>
      <c r="BH53" s="1293"/>
      <c r="BI53" s="1293"/>
      <c r="BJ53" s="1293"/>
      <c r="BK53" s="1293"/>
      <c r="BL53" s="1293"/>
      <c r="BM53" s="1293"/>
      <c r="BN53" s="1293"/>
      <c r="BO53" s="1293"/>
      <c r="BP53" s="1276">
        <v>61.6</v>
      </c>
      <c r="BQ53" s="1276"/>
      <c r="BR53" s="1276"/>
      <c r="BS53" s="1276"/>
      <c r="BT53" s="1276"/>
      <c r="BU53" s="1276"/>
      <c r="BV53" s="1276"/>
      <c r="BW53" s="1276"/>
      <c r="BX53" s="1276">
        <v>57.8</v>
      </c>
      <c r="BY53" s="1276"/>
      <c r="BZ53" s="1276"/>
      <c r="CA53" s="1276"/>
      <c r="CB53" s="1276"/>
      <c r="CC53" s="1276"/>
      <c r="CD53" s="1276"/>
      <c r="CE53" s="1276"/>
      <c r="CF53" s="1276">
        <v>57.7</v>
      </c>
      <c r="CG53" s="1276"/>
      <c r="CH53" s="1276"/>
      <c r="CI53" s="1276"/>
      <c r="CJ53" s="1276"/>
      <c r="CK53" s="1276"/>
      <c r="CL53" s="1276"/>
      <c r="CM53" s="1276"/>
      <c r="CN53" s="1276">
        <v>57.3</v>
      </c>
      <c r="CO53" s="1276"/>
      <c r="CP53" s="1276"/>
      <c r="CQ53" s="1276"/>
      <c r="CR53" s="1276"/>
      <c r="CS53" s="1276"/>
      <c r="CT53" s="1276"/>
      <c r="CU53" s="1276"/>
      <c r="CV53" s="1276">
        <v>55.4</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606</v>
      </c>
      <c r="AO55" s="1290"/>
      <c r="AP55" s="1290"/>
      <c r="AQ55" s="1290"/>
      <c r="AR55" s="1290"/>
      <c r="AS55" s="1290"/>
      <c r="AT55" s="1290"/>
      <c r="AU55" s="1290"/>
      <c r="AV55" s="1290"/>
      <c r="AW55" s="1290"/>
      <c r="AX55" s="1290"/>
      <c r="AY55" s="1290"/>
      <c r="AZ55" s="1290"/>
      <c r="BA55" s="1290"/>
      <c r="BB55" s="1293" t="s">
        <v>604</v>
      </c>
      <c r="BC55" s="1293"/>
      <c r="BD55" s="1293"/>
      <c r="BE55" s="1293"/>
      <c r="BF55" s="1293"/>
      <c r="BG55" s="1293"/>
      <c r="BH55" s="1293"/>
      <c r="BI55" s="1293"/>
      <c r="BJ55" s="1293"/>
      <c r="BK55" s="1293"/>
      <c r="BL55" s="1293"/>
      <c r="BM55" s="1293"/>
      <c r="BN55" s="1293"/>
      <c r="BO55" s="1293"/>
      <c r="BP55" s="1276">
        <v>23.4</v>
      </c>
      <c r="BQ55" s="1276"/>
      <c r="BR55" s="1276"/>
      <c r="BS55" s="1276"/>
      <c r="BT55" s="1276"/>
      <c r="BU55" s="1276"/>
      <c r="BV55" s="1276"/>
      <c r="BW55" s="1276"/>
      <c r="BX55" s="1276">
        <v>7.6</v>
      </c>
      <c r="BY55" s="1276"/>
      <c r="BZ55" s="1276"/>
      <c r="CA55" s="1276"/>
      <c r="CB55" s="1276"/>
      <c r="CC55" s="1276"/>
      <c r="CD55" s="1276"/>
      <c r="CE55" s="1276"/>
      <c r="CF55" s="1276">
        <v>3</v>
      </c>
      <c r="CG55" s="1276"/>
      <c r="CH55" s="1276"/>
      <c r="CI55" s="1276"/>
      <c r="CJ55" s="1276"/>
      <c r="CK55" s="1276"/>
      <c r="CL55" s="1276"/>
      <c r="CM55" s="1276"/>
      <c r="CN55" s="1276">
        <v>3.4</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605</v>
      </c>
      <c r="BC57" s="1293"/>
      <c r="BD57" s="1293"/>
      <c r="BE57" s="1293"/>
      <c r="BF57" s="1293"/>
      <c r="BG57" s="1293"/>
      <c r="BH57" s="1293"/>
      <c r="BI57" s="1293"/>
      <c r="BJ57" s="1293"/>
      <c r="BK57" s="1293"/>
      <c r="BL57" s="1293"/>
      <c r="BM57" s="1293"/>
      <c r="BN57" s="1293"/>
      <c r="BO57" s="1293"/>
      <c r="BP57" s="1276">
        <v>59.2</v>
      </c>
      <c r="BQ57" s="1276"/>
      <c r="BR57" s="1276"/>
      <c r="BS57" s="1276"/>
      <c r="BT57" s="1276"/>
      <c r="BU57" s="1276"/>
      <c r="BV57" s="1276"/>
      <c r="BW57" s="1276"/>
      <c r="BX57" s="1276">
        <v>63.4</v>
      </c>
      <c r="BY57" s="1276"/>
      <c r="BZ57" s="1276"/>
      <c r="CA57" s="1276"/>
      <c r="CB57" s="1276"/>
      <c r="CC57" s="1276"/>
      <c r="CD57" s="1276"/>
      <c r="CE57" s="1276"/>
      <c r="CF57" s="1276">
        <v>63.3</v>
      </c>
      <c r="CG57" s="1276"/>
      <c r="CH57" s="1276"/>
      <c r="CI57" s="1276"/>
      <c r="CJ57" s="1276"/>
      <c r="CK57" s="1276"/>
      <c r="CL57" s="1276"/>
      <c r="CM57" s="1276"/>
      <c r="CN57" s="1276">
        <v>62.8</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607</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7" t="s">
        <v>608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602</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559</v>
      </c>
      <c r="BQ72" s="1290"/>
      <c r="BR72" s="1290"/>
      <c r="BS72" s="1290"/>
      <c r="BT72" s="1290"/>
      <c r="BU72" s="1290"/>
      <c r="BV72" s="1290"/>
      <c r="BW72" s="1290"/>
      <c r="BX72" s="1290" t="s">
        <v>560</v>
      </c>
      <c r="BY72" s="1290"/>
      <c r="BZ72" s="1290"/>
      <c r="CA72" s="1290"/>
      <c r="CB72" s="1290"/>
      <c r="CC72" s="1290"/>
      <c r="CD72" s="1290"/>
      <c r="CE72" s="1290"/>
      <c r="CF72" s="1290" t="s">
        <v>561</v>
      </c>
      <c r="CG72" s="1290"/>
      <c r="CH72" s="1290"/>
      <c r="CI72" s="1290"/>
      <c r="CJ72" s="1290"/>
      <c r="CK72" s="1290"/>
      <c r="CL72" s="1290"/>
      <c r="CM72" s="1290"/>
      <c r="CN72" s="1290" t="s">
        <v>562</v>
      </c>
      <c r="CO72" s="1290"/>
      <c r="CP72" s="1290"/>
      <c r="CQ72" s="1290"/>
      <c r="CR72" s="1290"/>
      <c r="CS72" s="1290"/>
      <c r="CT72" s="1290"/>
      <c r="CU72" s="1290"/>
      <c r="CV72" s="1290" t="s">
        <v>563</v>
      </c>
      <c r="CW72" s="1290"/>
      <c r="CX72" s="1290"/>
      <c r="CY72" s="1290"/>
      <c r="CZ72" s="1290"/>
      <c r="DA72" s="1290"/>
      <c r="DB72" s="1290"/>
      <c r="DC72" s="1290"/>
    </row>
    <row r="73" spans="2:107" x14ac:dyDescent="0.15">
      <c r="B73" s="375"/>
      <c r="G73" s="1291"/>
      <c r="H73" s="1291"/>
      <c r="I73" s="1291"/>
      <c r="J73" s="1291"/>
      <c r="K73" s="1296"/>
      <c r="L73" s="1296"/>
      <c r="M73" s="1296"/>
      <c r="N73" s="1296"/>
      <c r="AM73" s="384"/>
      <c r="AN73" s="1293" t="s">
        <v>603</v>
      </c>
      <c r="AO73" s="1293"/>
      <c r="AP73" s="1293"/>
      <c r="AQ73" s="1293"/>
      <c r="AR73" s="1293"/>
      <c r="AS73" s="1293"/>
      <c r="AT73" s="1293"/>
      <c r="AU73" s="1293"/>
      <c r="AV73" s="1293"/>
      <c r="AW73" s="1293"/>
      <c r="AX73" s="1293"/>
      <c r="AY73" s="1293"/>
      <c r="AZ73" s="1293"/>
      <c r="BA73" s="1293"/>
      <c r="BB73" s="1293" t="s">
        <v>604</v>
      </c>
      <c r="BC73" s="1293"/>
      <c r="BD73" s="1293"/>
      <c r="BE73" s="1293"/>
      <c r="BF73" s="1293"/>
      <c r="BG73" s="1293"/>
      <c r="BH73" s="1293"/>
      <c r="BI73" s="1293"/>
      <c r="BJ73" s="1293"/>
      <c r="BK73" s="1293"/>
      <c r="BL73" s="1293"/>
      <c r="BM73" s="1293"/>
      <c r="BN73" s="1293"/>
      <c r="BO73" s="1293"/>
      <c r="BP73" s="1276">
        <v>40.299999999999997</v>
      </c>
      <c r="BQ73" s="1276"/>
      <c r="BR73" s="1276"/>
      <c r="BS73" s="1276"/>
      <c r="BT73" s="1276"/>
      <c r="BU73" s="1276"/>
      <c r="BV73" s="1276"/>
      <c r="BW73" s="1276"/>
      <c r="BX73" s="1276">
        <v>41.1</v>
      </c>
      <c r="BY73" s="1276"/>
      <c r="BZ73" s="1276"/>
      <c r="CA73" s="1276"/>
      <c r="CB73" s="1276"/>
      <c r="CC73" s="1276"/>
      <c r="CD73" s="1276"/>
      <c r="CE73" s="1276"/>
      <c r="CF73" s="1276">
        <v>29.6</v>
      </c>
      <c r="CG73" s="1276"/>
      <c r="CH73" s="1276"/>
      <c r="CI73" s="1276"/>
      <c r="CJ73" s="1276"/>
      <c r="CK73" s="1276"/>
      <c r="CL73" s="1276"/>
      <c r="CM73" s="1276"/>
      <c r="CN73" s="1276">
        <v>20.100000000000001</v>
      </c>
      <c r="CO73" s="1276"/>
      <c r="CP73" s="1276"/>
      <c r="CQ73" s="1276"/>
      <c r="CR73" s="1276"/>
      <c r="CS73" s="1276"/>
      <c r="CT73" s="1276"/>
      <c r="CU73" s="1276"/>
      <c r="CV73" s="1276">
        <v>13.8</v>
      </c>
      <c r="CW73" s="1276"/>
      <c r="CX73" s="1276"/>
      <c r="CY73" s="1276"/>
      <c r="CZ73" s="1276"/>
      <c r="DA73" s="1276"/>
      <c r="DB73" s="1276"/>
      <c r="DC73" s="1276"/>
    </row>
    <row r="74" spans="2:107" x14ac:dyDescent="0.15">
      <c r="B74" s="375"/>
      <c r="G74" s="1291"/>
      <c r="H74" s="1291"/>
      <c r="I74" s="1291"/>
      <c r="J74" s="1291"/>
      <c r="K74" s="1296"/>
      <c r="L74" s="1296"/>
      <c r="M74" s="1296"/>
      <c r="N74" s="1296"/>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609</v>
      </c>
      <c r="BC75" s="1293"/>
      <c r="BD75" s="1293"/>
      <c r="BE75" s="1293"/>
      <c r="BF75" s="1293"/>
      <c r="BG75" s="1293"/>
      <c r="BH75" s="1293"/>
      <c r="BI75" s="1293"/>
      <c r="BJ75" s="1293"/>
      <c r="BK75" s="1293"/>
      <c r="BL75" s="1293"/>
      <c r="BM75" s="1293"/>
      <c r="BN75" s="1293"/>
      <c r="BO75" s="1293"/>
      <c r="BP75" s="1276">
        <v>6</v>
      </c>
      <c r="BQ75" s="1276"/>
      <c r="BR75" s="1276"/>
      <c r="BS75" s="1276"/>
      <c r="BT75" s="1276"/>
      <c r="BU75" s="1276"/>
      <c r="BV75" s="1276"/>
      <c r="BW75" s="1276"/>
      <c r="BX75" s="1276">
        <v>6.2</v>
      </c>
      <c r="BY75" s="1276"/>
      <c r="BZ75" s="1276"/>
      <c r="CA75" s="1276"/>
      <c r="CB75" s="1276"/>
      <c r="CC75" s="1276"/>
      <c r="CD75" s="1276"/>
      <c r="CE75" s="1276"/>
      <c r="CF75" s="1276">
        <v>6</v>
      </c>
      <c r="CG75" s="1276"/>
      <c r="CH75" s="1276"/>
      <c r="CI75" s="1276"/>
      <c r="CJ75" s="1276"/>
      <c r="CK75" s="1276"/>
      <c r="CL75" s="1276"/>
      <c r="CM75" s="1276"/>
      <c r="CN75" s="1276">
        <v>4.5</v>
      </c>
      <c r="CO75" s="1276"/>
      <c r="CP75" s="1276"/>
      <c r="CQ75" s="1276"/>
      <c r="CR75" s="1276"/>
      <c r="CS75" s="1276"/>
      <c r="CT75" s="1276"/>
      <c r="CU75" s="1276"/>
      <c r="CV75" s="1276">
        <v>4.0999999999999996</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296"/>
      <c r="L77" s="1296"/>
      <c r="M77" s="1296"/>
      <c r="N77" s="1296"/>
      <c r="AN77" s="1290" t="s">
        <v>606</v>
      </c>
      <c r="AO77" s="1290"/>
      <c r="AP77" s="1290"/>
      <c r="AQ77" s="1290"/>
      <c r="AR77" s="1290"/>
      <c r="AS77" s="1290"/>
      <c r="AT77" s="1290"/>
      <c r="AU77" s="1290"/>
      <c r="AV77" s="1290"/>
      <c r="AW77" s="1290"/>
      <c r="AX77" s="1290"/>
      <c r="AY77" s="1290"/>
      <c r="AZ77" s="1290"/>
      <c r="BA77" s="1290"/>
      <c r="BB77" s="1293" t="s">
        <v>604</v>
      </c>
      <c r="BC77" s="1293"/>
      <c r="BD77" s="1293"/>
      <c r="BE77" s="1293"/>
      <c r="BF77" s="1293"/>
      <c r="BG77" s="1293"/>
      <c r="BH77" s="1293"/>
      <c r="BI77" s="1293"/>
      <c r="BJ77" s="1293"/>
      <c r="BK77" s="1293"/>
      <c r="BL77" s="1293"/>
      <c r="BM77" s="1293"/>
      <c r="BN77" s="1293"/>
      <c r="BO77" s="1293"/>
      <c r="BP77" s="1276">
        <v>23.4</v>
      </c>
      <c r="BQ77" s="1276"/>
      <c r="BR77" s="1276"/>
      <c r="BS77" s="1276"/>
      <c r="BT77" s="1276"/>
      <c r="BU77" s="1276"/>
      <c r="BV77" s="1276"/>
      <c r="BW77" s="1276"/>
      <c r="BX77" s="1276">
        <v>7.6</v>
      </c>
      <c r="BY77" s="1276"/>
      <c r="BZ77" s="1276"/>
      <c r="CA77" s="1276"/>
      <c r="CB77" s="1276"/>
      <c r="CC77" s="1276"/>
      <c r="CD77" s="1276"/>
      <c r="CE77" s="1276"/>
      <c r="CF77" s="1276">
        <v>3</v>
      </c>
      <c r="CG77" s="1276"/>
      <c r="CH77" s="1276"/>
      <c r="CI77" s="1276"/>
      <c r="CJ77" s="1276"/>
      <c r="CK77" s="1276"/>
      <c r="CL77" s="1276"/>
      <c r="CM77" s="1276"/>
      <c r="CN77" s="1276">
        <v>3.4</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609</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8.6</v>
      </c>
      <c r="BY79" s="1276"/>
      <c r="BZ79" s="1276"/>
      <c r="CA79" s="1276"/>
      <c r="CB79" s="1276"/>
      <c r="CC79" s="1276"/>
      <c r="CD79" s="1276"/>
      <c r="CE79" s="1276"/>
      <c r="CF79" s="1276">
        <v>8.8000000000000007</v>
      </c>
      <c r="CG79" s="1276"/>
      <c r="CH79" s="1276"/>
      <c r="CI79" s="1276"/>
      <c r="CJ79" s="1276"/>
      <c r="CK79" s="1276"/>
      <c r="CL79" s="1276"/>
      <c r="CM79" s="1276"/>
      <c r="CN79" s="1276">
        <v>8.8000000000000007</v>
      </c>
      <c r="CO79" s="1276"/>
      <c r="CP79" s="1276"/>
      <c r="CQ79" s="1276"/>
      <c r="CR79" s="1276"/>
      <c r="CS79" s="1276"/>
      <c r="CT79" s="1276"/>
      <c r="CU79" s="1276"/>
      <c r="CV79" s="1276">
        <v>8.3000000000000007</v>
      </c>
      <c r="CW79" s="1276"/>
      <c r="CX79" s="1276"/>
      <c r="CY79" s="1276"/>
      <c r="CZ79" s="1276"/>
      <c r="DA79" s="1276"/>
      <c r="DB79" s="1276"/>
      <c r="DC79" s="1276"/>
    </row>
    <row r="80" spans="2:107" x14ac:dyDescent="0.15">
      <c r="B80" s="375"/>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z+EIeAc+j5/wUPMy7LvVdvUORJ03B7oXJuijwA0nwWgasBgxlKWhRsa+qaRDPCPL3vkK6MiX45OQzgqjKZxkOw==" saltValue="Wco5GHzP0GoP3hYxh5TN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7EF51-2088-4237-AB8A-DB92718EC249}">
  <sheetPr>
    <pageSetUpPr fitToPage="1"/>
  </sheetPr>
  <dimension ref="A1:DR125"/>
  <sheetViews>
    <sheetView showGridLines="0" topLeftCell="A106" zoomScaleNormal="100" zoomScaleSheetLayoutView="70" workbookViewId="0">
      <selection activeCell="AE111" sqref="AE11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z9yjUhOp0GHbP0+CCQeYT13UkNWOgumnQt+uY+hgTudpt8anr0l4RdQpxQS0AZe0Wm8+0dpgwA1+ac8rBDzzAQ==" saltValue="luof/a3xZTiMv7Eb3qgMm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DBAB-8FAF-424F-8086-1F045CC16905}">
  <sheetPr>
    <pageSetUpPr fitToPage="1"/>
  </sheetPr>
  <dimension ref="A1:DR125"/>
  <sheetViews>
    <sheetView showGridLines="0" topLeftCell="A58" zoomScaleNormal="100" zoomScaleSheetLayoutView="55" workbookViewId="0">
      <selection activeCell="CO112" sqref="CO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GS/JwggVEugZsNvgp2eJZLC5G+Zpc3TLEVybtK/3bklNNRVSmoWqXkWVWCVd+tNiJGtvb6+dT2cJ4lEq69oXLw==" saltValue="i0CUX95hd4bzJU4TuQuhr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124667</v>
      </c>
      <c r="E3" s="153"/>
      <c r="F3" s="154">
        <v>116162</v>
      </c>
      <c r="G3" s="155"/>
      <c r="H3" s="156"/>
    </row>
    <row r="4" spans="1:8" x14ac:dyDescent="0.15">
      <c r="A4" s="157"/>
      <c r="B4" s="158"/>
      <c r="C4" s="159"/>
      <c r="D4" s="160">
        <v>70375</v>
      </c>
      <c r="E4" s="161"/>
      <c r="F4" s="162">
        <v>61562</v>
      </c>
      <c r="G4" s="163"/>
      <c r="H4" s="164"/>
    </row>
    <row r="5" spans="1:8" x14ac:dyDescent="0.15">
      <c r="A5" s="145" t="s">
        <v>551</v>
      </c>
      <c r="B5" s="150"/>
      <c r="C5" s="151"/>
      <c r="D5" s="152">
        <v>116002</v>
      </c>
      <c r="E5" s="153"/>
      <c r="F5" s="154">
        <v>121449</v>
      </c>
      <c r="G5" s="155"/>
      <c r="H5" s="156"/>
    </row>
    <row r="6" spans="1:8" x14ac:dyDescent="0.15">
      <c r="A6" s="157"/>
      <c r="B6" s="158"/>
      <c r="C6" s="159"/>
      <c r="D6" s="160">
        <v>38852</v>
      </c>
      <c r="E6" s="161"/>
      <c r="F6" s="162">
        <v>62922</v>
      </c>
      <c r="G6" s="163"/>
      <c r="H6" s="164"/>
    </row>
    <row r="7" spans="1:8" x14ac:dyDescent="0.15">
      <c r="A7" s="145" t="s">
        <v>552</v>
      </c>
      <c r="B7" s="150"/>
      <c r="C7" s="151"/>
      <c r="D7" s="152">
        <v>97748</v>
      </c>
      <c r="E7" s="153"/>
      <c r="F7" s="154">
        <v>145139</v>
      </c>
      <c r="G7" s="155"/>
      <c r="H7" s="156"/>
    </row>
    <row r="8" spans="1:8" x14ac:dyDescent="0.15">
      <c r="A8" s="157"/>
      <c r="B8" s="158"/>
      <c r="C8" s="159"/>
      <c r="D8" s="160">
        <v>16275</v>
      </c>
      <c r="E8" s="161"/>
      <c r="F8" s="162">
        <v>83762</v>
      </c>
      <c r="G8" s="163"/>
      <c r="H8" s="164"/>
    </row>
    <row r="9" spans="1:8" x14ac:dyDescent="0.15">
      <c r="A9" s="145" t="s">
        <v>553</v>
      </c>
      <c r="B9" s="150"/>
      <c r="C9" s="151"/>
      <c r="D9" s="152">
        <v>172705</v>
      </c>
      <c r="E9" s="153"/>
      <c r="F9" s="154">
        <v>125391</v>
      </c>
      <c r="G9" s="155"/>
      <c r="H9" s="156"/>
    </row>
    <row r="10" spans="1:8" x14ac:dyDescent="0.15">
      <c r="A10" s="157"/>
      <c r="B10" s="158"/>
      <c r="C10" s="159"/>
      <c r="D10" s="160">
        <v>107235</v>
      </c>
      <c r="E10" s="161"/>
      <c r="F10" s="162">
        <v>68516</v>
      </c>
      <c r="G10" s="163"/>
      <c r="H10" s="164"/>
    </row>
    <row r="11" spans="1:8" x14ac:dyDescent="0.15">
      <c r="A11" s="145" t="s">
        <v>554</v>
      </c>
      <c r="B11" s="150"/>
      <c r="C11" s="151"/>
      <c r="D11" s="152">
        <v>219608</v>
      </c>
      <c r="E11" s="153"/>
      <c r="F11" s="154">
        <v>138402</v>
      </c>
      <c r="G11" s="155"/>
      <c r="H11" s="156"/>
    </row>
    <row r="12" spans="1:8" x14ac:dyDescent="0.15">
      <c r="A12" s="157"/>
      <c r="B12" s="158"/>
      <c r="C12" s="165"/>
      <c r="D12" s="160">
        <v>164479</v>
      </c>
      <c r="E12" s="161"/>
      <c r="F12" s="162">
        <v>70652</v>
      </c>
      <c r="G12" s="163"/>
      <c r="H12" s="164"/>
    </row>
    <row r="13" spans="1:8" x14ac:dyDescent="0.15">
      <c r="A13" s="145"/>
      <c r="B13" s="150"/>
      <c r="C13" s="166"/>
      <c r="D13" s="167">
        <v>146146</v>
      </c>
      <c r="E13" s="168"/>
      <c r="F13" s="169">
        <v>129309</v>
      </c>
      <c r="G13" s="170"/>
      <c r="H13" s="156"/>
    </row>
    <row r="14" spans="1:8" x14ac:dyDescent="0.15">
      <c r="A14" s="157"/>
      <c r="B14" s="158"/>
      <c r="C14" s="159"/>
      <c r="D14" s="160">
        <v>79443</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10.34</v>
      </c>
      <c r="C19" s="171">
        <f>ROUND(VALUE(SUBSTITUTE(実質収支比率等に係る経年分析!G$48,"▲","-")),2)</f>
        <v>16.760000000000002</v>
      </c>
      <c r="D19" s="171">
        <f>ROUND(VALUE(SUBSTITUTE(実質収支比率等に係る経年分析!H$48,"▲","-")),2)</f>
        <v>17.48</v>
      </c>
      <c r="E19" s="171">
        <f>ROUND(VALUE(SUBSTITUTE(実質収支比率等に係る経年分析!I$48,"▲","-")),2)</f>
        <v>13.08</v>
      </c>
      <c r="F19" s="171">
        <f>ROUND(VALUE(SUBSTITUTE(実質収支比率等に係る経年分析!J$48,"▲","-")),2)</f>
        <v>17</v>
      </c>
    </row>
    <row r="20" spans="1:11" x14ac:dyDescent="0.15">
      <c r="A20" s="171" t="s">
        <v>55</v>
      </c>
      <c r="B20" s="171">
        <f>ROUND(VALUE(SUBSTITUTE(実質収支比率等に係る経年分析!F$47,"▲","-")),2)</f>
        <v>32.47</v>
      </c>
      <c r="C20" s="171">
        <f>ROUND(VALUE(SUBSTITUTE(実質収支比率等に係る経年分析!G$47,"▲","-")),2)</f>
        <v>18.899999999999999</v>
      </c>
      <c r="D20" s="171">
        <f>ROUND(VALUE(SUBSTITUTE(実質収支比率等に係る経年分析!H$47,"▲","-")),2)</f>
        <v>19.97</v>
      </c>
      <c r="E20" s="171">
        <f>ROUND(VALUE(SUBSTITUTE(実質収支比率等に係る経年分析!I$47,"▲","-")),2)</f>
        <v>30.44</v>
      </c>
      <c r="F20" s="171">
        <f>ROUND(VALUE(SUBSTITUTE(実質収支比率等に係る経年分析!J$47,"▲","-")),2)</f>
        <v>30.04</v>
      </c>
    </row>
    <row r="21" spans="1:11" x14ac:dyDescent="0.15">
      <c r="A21" s="171" t="s">
        <v>56</v>
      </c>
      <c r="B21" s="171">
        <f>IF(ISNUMBER(VALUE(SUBSTITUTE(実質収支比率等に係る経年分析!F$49,"▲","-"))),ROUND(VALUE(SUBSTITUTE(実質収支比率等に係る経年分析!F$49,"▲","-")),2),NA())</f>
        <v>-11.26</v>
      </c>
      <c r="C21" s="171">
        <f>IF(ISNUMBER(VALUE(SUBSTITUTE(実質収支比率等に係る経年分析!G$49,"▲","-"))),ROUND(VALUE(SUBSTITUTE(実質収支比率等に係る経年分析!G$49,"▲","-")),2),NA())</f>
        <v>-7.43</v>
      </c>
      <c r="D21" s="171">
        <f>IF(ISNUMBER(VALUE(SUBSTITUTE(実質収支比率等に係る経年分析!H$49,"▲","-"))),ROUND(VALUE(SUBSTITUTE(実質収支比率等に係る経年分析!H$49,"▲","-")),2),NA())</f>
        <v>1.34</v>
      </c>
      <c r="E21" s="171">
        <f>IF(ISNUMBER(VALUE(SUBSTITUTE(実質収支比率等に係る経年分析!I$49,"▲","-"))),ROUND(VALUE(SUBSTITUTE(実質収支比率等に係る経年分析!I$49,"▲","-")),2),NA())</f>
        <v>8.32</v>
      </c>
      <c r="F21" s="171">
        <f>IF(ISNUMBER(VALUE(SUBSTITUTE(実質収支比率等に係る経年分析!J$49,"▲","-"))),ROUND(VALUE(SUBSTITUTE(実質収支比率等に係る経年分析!J$49,"▲","-")),2),NA())</f>
        <v>7.15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高松塚壁画館受託事業特別会計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整備基金特別会計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介護保険事業会計（保険事業勘定）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0.48</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15">
      <c r="A34" s="172" t="str">
        <f>IF(連結実質赤字比率に係る赤字・黒字の構成分析!C$36="",NA(),連結実質赤字比率に係る赤字・黒字の構成分析!C$36)</f>
        <v>国民健康保険事業会計（事業勘定）</v>
      </c>
      <c r="B34" s="172">
        <f>IF(ROUND(VALUE(SUBSTITUTE(連結実質赤字比率に係る赤字・黒字の構成分析!F$36,"▲", "-")), 2) &lt; 0, ABS(ROUND(VALUE(SUBSTITUTE(連結実質赤字比率に係る赤字・黒字の構成分析!F$36,"▲", "-")), 2)), NA())</f>
        <v>1.89</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1.57</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1.02</v>
      </c>
      <c r="G34" s="172" t="e">
        <f>IF(ROUND(VALUE(SUBSTITUTE(連結実質赤字比率に係る赤字・黒字の構成分析!H$36,"▲", "-")), 2) &gt;= 0, ABS(ROUND(VALUE(SUBSTITUTE(連結実質赤字比率に係る赤字・黒字の構成分析!H$36,"▲", "-")), 2)), NA())</f>
        <v>#N/A</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23.25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16.600000000000001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12.22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16.559999999999999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16.86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328</v>
      </c>
      <c r="E42" s="173"/>
      <c r="F42" s="173"/>
      <c r="G42" s="173">
        <f>'実質公債費比率（分子）の構造'!L$52</f>
        <v>319</v>
      </c>
      <c r="H42" s="173"/>
      <c r="I42" s="173"/>
      <c r="J42" s="173">
        <f>'実質公債費比率（分子）の構造'!M$52</f>
        <v>310</v>
      </c>
      <c r="K42" s="173"/>
      <c r="L42" s="173"/>
      <c r="M42" s="173">
        <f>'実質公債費比率（分子）の構造'!N$52</f>
        <v>294</v>
      </c>
      <c r="N42" s="173"/>
      <c r="O42" s="173"/>
      <c r="P42" s="173">
        <f>'実質公債費比率（分子）の構造'!O$52</f>
        <v>286</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v>
      </c>
      <c r="C45" s="173"/>
      <c r="D45" s="173"/>
      <c r="E45" s="173">
        <f>'実質公債費比率（分子）の構造'!L$49</f>
        <v>8</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15">
      <c r="A46" s="173" t="s">
        <v>67</v>
      </c>
      <c r="B46" s="173">
        <f>'実質公債費比率（分子）の構造'!K$48</f>
        <v>160</v>
      </c>
      <c r="C46" s="173"/>
      <c r="D46" s="173"/>
      <c r="E46" s="173">
        <f>'実質公債費比率（分子）の構造'!L$48</f>
        <v>156</v>
      </c>
      <c r="F46" s="173"/>
      <c r="G46" s="173"/>
      <c r="H46" s="173">
        <f>'実質公債費比率（分子）の構造'!M$48</f>
        <v>132</v>
      </c>
      <c r="I46" s="173"/>
      <c r="J46" s="173"/>
      <c r="K46" s="173">
        <f>'実質公債費比率（分子）の構造'!N$48</f>
        <v>107</v>
      </c>
      <c r="L46" s="173"/>
      <c r="M46" s="173"/>
      <c r="N46" s="173">
        <f>'実質公債費比率（分子）の構造'!O$48</f>
        <v>108</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299</v>
      </c>
      <c r="C49" s="173"/>
      <c r="D49" s="173"/>
      <c r="E49" s="173">
        <f>'実質公債費比率（分子）の構造'!L$45</f>
        <v>251</v>
      </c>
      <c r="F49" s="173"/>
      <c r="G49" s="173"/>
      <c r="H49" s="173">
        <f>'実質公債費比率（分子）の構造'!M$45</f>
        <v>251</v>
      </c>
      <c r="I49" s="173"/>
      <c r="J49" s="173"/>
      <c r="K49" s="173">
        <f>'実質公債費比率（分子）の構造'!N$45</f>
        <v>242</v>
      </c>
      <c r="L49" s="173"/>
      <c r="M49" s="173"/>
      <c r="N49" s="173">
        <f>'実質公債費比率（分子）の構造'!O$45</f>
        <v>256</v>
      </c>
      <c r="O49" s="173"/>
      <c r="P49" s="173"/>
    </row>
    <row r="50" spans="1:16" x14ac:dyDescent="0.15">
      <c r="A50" s="173" t="s">
        <v>70</v>
      </c>
      <c r="B50" s="173" t="e">
        <f>NA()</f>
        <v>#N/A</v>
      </c>
      <c r="C50" s="173">
        <f>IF(ISNUMBER('実質公債費比率（分子）の構造'!K$53),'実質公債費比率（分子）の構造'!K$53,NA())</f>
        <v>137</v>
      </c>
      <c r="D50" s="173" t="e">
        <f>NA()</f>
        <v>#N/A</v>
      </c>
      <c r="E50" s="173" t="e">
        <f>NA()</f>
        <v>#N/A</v>
      </c>
      <c r="F50" s="173">
        <f>IF(ISNUMBER('実質公債費比率（分子）の構造'!L$53),'実質公債費比率（分子）の構造'!L$53,NA())</f>
        <v>96</v>
      </c>
      <c r="G50" s="173" t="e">
        <f>NA()</f>
        <v>#N/A</v>
      </c>
      <c r="H50" s="173" t="e">
        <f>NA()</f>
        <v>#N/A</v>
      </c>
      <c r="I50" s="173">
        <f>IF(ISNUMBER('実質公債費比率（分子）の構造'!M$53),'実質公債費比率（分子）の構造'!M$53,NA())</f>
        <v>81</v>
      </c>
      <c r="J50" s="173" t="e">
        <f>NA()</f>
        <v>#N/A</v>
      </c>
      <c r="K50" s="173" t="e">
        <f>NA()</f>
        <v>#N/A</v>
      </c>
      <c r="L50" s="173">
        <f>IF(ISNUMBER('実質公債費比率（分子）の構造'!N$53),'実質公債費比率（分子）の構造'!N$53,NA())</f>
        <v>63</v>
      </c>
      <c r="M50" s="173" t="e">
        <f>NA()</f>
        <v>#N/A</v>
      </c>
      <c r="N50" s="173" t="e">
        <f>NA()</f>
        <v>#N/A</v>
      </c>
      <c r="O50" s="173">
        <f>IF(ISNUMBER('実質公債費比率（分子）の構造'!O$53),'実質公債費比率（分子）の構造'!O$53,NA())</f>
        <v>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3206</v>
      </c>
      <c r="E56" s="172"/>
      <c r="F56" s="172"/>
      <c r="G56" s="172">
        <f>'将来負担比率（分子）の構造'!J$52</f>
        <v>3281</v>
      </c>
      <c r="H56" s="172"/>
      <c r="I56" s="172"/>
      <c r="J56" s="172">
        <f>'将来負担比率（分子）の構造'!K$52</f>
        <v>3061</v>
      </c>
      <c r="K56" s="172"/>
      <c r="L56" s="172"/>
      <c r="M56" s="172">
        <f>'将来負担比率（分子）の構造'!L$52</f>
        <v>3051</v>
      </c>
      <c r="N56" s="172"/>
      <c r="O56" s="172"/>
      <c r="P56" s="172">
        <f>'将来負担比率（分子）の構造'!M$52</f>
        <v>3367</v>
      </c>
    </row>
    <row r="57" spans="1:16" x14ac:dyDescent="0.15">
      <c r="A57" s="172" t="s">
        <v>42</v>
      </c>
      <c r="B57" s="172"/>
      <c r="C57" s="172"/>
      <c r="D57" s="172">
        <f>'将来負担比率（分子）の構造'!I$51</f>
        <v>82</v>
      </c>
      <c r="E57" s="172"/>
      <c r="F57" s="172"/>
      <c r="G57" s="172">
        <f>'将来負担比率（分子）の構造'!J$51</f>
        <v>82</v>
      </c>
      <c r="H57" s="172"/>
      <c r="I57" s="172"/>
      <c r="J57" s="172">
        <f>'将来負担比率（分子）の構造'!K$51</f>
        <v>57</v>
      </c>
      <c r="K57" s="172"/>
      <c r="L57" s="172"/>
      <c r="M57" s="172">
        <f>'将来負担比率（分子）の構造'!L$51</f>
        <v>82</v>
      </c>
      <c r="N57" s="172"/>
      <c r="O57" s="172"/>
      <c r="P57" s="172">
        <f>'将来負担比率（分子）の構造'!M$51</f>
        <v>82</v>
      </c>
    </row>
    <row r="58" spans="1:16" x14ac:dyDescent="0.15">
      <c r="A58" s="172" t="s">
        <v>41</v>
      </c>
      <c r="B58" s="172"/>
      <c r="C58" s="172"/>
      <c r="D58" s="172">
        <f>'将来負担比率（分子）の構造'!I$50</f>
        <v>1909</v>
      </c>
      <c r="E58" s="172"/>
      <c r="F58" s="172"/>
      <c r="G58" s="172">
        <f>'将来負担比率（分子）の構造'!J$50</f>
        <v>1765</v>
      </c>
      <c r="H58" s="172"/>
      <c r="I58" s="172"/>
      <c r="J58" s="172">
        <f>'将来負担比率（分子）の構造'!K$50</f>
        <v>1813</v>
      </c>
      <c r="K58" s="172"/>
      <c r="L58" s="172"/>
      <c r="M58" s="172">
        <f>'将来負担比率（分子）の構造'!L$50</f>
        <v>1839</v>
      </c>
      <c r="N58" s="172"/>
      <c r="O58" s="172"/>
      <c r="P58" s="172">
        <f>'将来負担比率（分子）の構造'!M$50</f>
        <v>1941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66</v>
      </c>
      <c r="C61" s="172"/>
      <c r="D61" s="172"/>
      <c r="E61" s="172">
        <f>'将来負担比率（分子）の構造'!J$46</f>
        <v>67</v>
      </c>
      <c r="F61" s="172"/>
      <c r="G61" s="172"/>
      <c r="H61" s="172">
        <f>'将来負担比率（分子）の構造'!K$46</f>
        <v>69</v>
      </c>
      <c r="I61" s="172"/>
      <c r="J61" s="172"/>
      <c r="K61" s="172">
        <f>'将来負担比率（分子）の構造'!L$46</f>
        <v>67</v>
      </c>
      <c r="L61" s="172"/>
      <c r="M61" s="172"/>
      <c r="N61" s="172">
        <f>'将来負担比率（分子）の構造'!M$46</f>
        <v>64</v>
      </c>
      <c r="O61" s="172"/>
      <c r="P61" s="172"/>
    </row>
    <row r="62" spans="1:16" x14ac:dyDescent="0.15">
      <c r="A62" s="172" t="s">
        <v>35</v>
      </c>
      <c r="B62" s="172">
        <f>'将来負担比率（分子）の構造'!I$45</f>
        <v>1016</v>
      </c>
      <c r="C62" s="172"/>
      <c r="D62" s="172"/>
      <c r="E62" s="172">
        <f>'将来負担比率（分子）の構造'!J$45</f>
        <v>957</v>
      </c>
      <c r="F62" s="172"/>
      <c r="G62" s="172"/>
      <c r="H62" s="172">
        <f>'将来負担比率（分子）の構造'!K$45</f>
        <v>983</v>
      </c>
      <c r="I62" s="172"/>
      <c r="J62" s="172"/>
      <c r="K62" s="172">
        <f>'将来負担比率（分子）の構造'!L$45</f>
        <v>888</v>
      </c>
      <c r="L62" s="172"/>
      <c r="M62" s="172"/>
      <c r="N62" s="172">
        <f>'将来負担比率（分子）の構造'!M$45</f>
        <v>760</v>
      </c>
      <c r="O62" s="172"/>
      <c r="P62" s="172"/>
    </row>
    <row r="63" spans="1:16" x14ac:dyDescent="0.15">
      <c r="A63" s="172" t="s">
        <v>34</v>
      </c>
      <c r="B63" s="172">
        <f>'将来負担比率（分子）の構造'!I$44</f>
        <v>41</v>
      </c>
      <c r="C63" s="172"/>
      <c r="D63" s="172"/>
      <c r="E63" s="172">
        <f>'将来負担比率（分子）の構造'!J$44</f>
        <v>38</v>
      </c>
      <c r="F63" s="172"/>
      <c r="G63" s="172"/>
      <c r="H63" s="172">
        <f>'将来負担比率（分子）の構造'!K$44</f>
        <v>33</v>
      </c>
      <c r="I63" s="172"/>
      <c r="J63" s="172"/>
      <c r="K63" s="172">
        <f>'将来負担比率（分子）の構造'!L$44</f>
        <v>33</v>
      </c>
      <c r="L63" s="172"/>
      <c r="M63" s="172"/>
      <c r="N63" s="172">
        <f>'将来負担比率（分子）の構造'!M$44</f>
        <v>35</v>
      </c>
      <c r="O63" s="172"/>
      <c r="P63" s="172"/>
    </row>
    <row r="64" spans="1:16" x14ac:dyDescent="0.15">
      <c r="A64" s="172" t="s">
        <v>33</v>
      </c>
      <c r="B64" s="172">
        <f>'将来負担比率（分子）の構造'!I$43</f>
        <v>2044</v>
      </c>
      <c r="C64" s="172"/>
      <c r="D64" s="172"/>
      <c r="E64" s="172">
        <f>'将来負担比率（分子）の構造'!J$43</f>
        <v>1803</v>
      </c>
      <c r="F64" s="172"/>
      <c r="G64" s="172"/>
      <c r="H64" s="172">
        <f>'将来負担比率（分子）の構造'!K$43</f>
        <v>1310</v>
      </c>
      <c r="I64" s="172"/>
      <c r="J64" s="172"/>
      <c r="K64" s="172">
        <f>'将来負担比率（分子）の構造'!L$43</f>
        <v>1022</v>
      </c>
      <c r="L64" s="172"/>
      <c r="M64" s="172"/>
      <c r="N64" s="172">
        <f>'将来負担比率（分子）の構造'!M$43</f>
        <v>822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2726</v>
      </c>
      <c r="C66" s="172"/>
      <c r="D66" s="172"/>
      <c r="E66" s="172">
        <f>'将来負担比率（分子）の構造'!J$41</f>
        <v>2972</v>
      </c>
      <c r="F66" s="172"/>
      <c r="G66" s="172"/>
      <c r="H66" s="172">
        <f>'将来負担比率（分子）の構造'!K$41</f>
        <v>3041</v>
      </c>
      <c r="I66" s="172"/>
      <c r="J66" s="172"/>
      <c r="K66" s="172">
        <f>'将来負担比率（分子）の構造'!L$41</f>
        <v>3335</v>
      </c>
      <c r="L66" s="172"/>
      <c r="M66" s="172"/>
      <c r="N66" s="172">
        <f>'将来負担比率（分子）の構造'!M$41</f>
        <v>3993</v>
      </c>
      <c r="O66" s="172"/>
      <c r="P66" s="172"/>
    </row>
    <row r="67" spans="1:16" x14ac:dyDescent="0.15">
      <c r="A67" s="172" t="s">
        <v>74</v>
      </c>
      <c r="B67" s="172" t="e">
        <f>NA()</f>
        <v>#N/A</v>
      </c>
      <c r="C67" s="172">
        <f>IF(ISNUMBER('将来負担比率（分子）の構造'!I$53), IF('将来負担比率（分子）の構造'!I$53 &lt; 0, 0, '将来負担比率（分子）の構造'!I$53), NA())</f>
        <v>697</v>
      </c>
      <c r="D67" s="172" t="e">
        <f>NA()</f>
        <v>#N/A</v>
      </c>
      <c r="E67" s="172" t="e">
        <f>NA()</f>
        <v>#N/A</v>
      </c>
      <c r="F67" s="172">
        <f>IF(ISNUMBER('将来負担比率（分子）の構造'!J$53), IF('将来負担比率（分子）の構造'!J$53 &lt; 0, 0, '将来負担比率（分子）の構造'!J$53), NA())</f>
        <v>709</v>
      </c>
      <c r="G67" s="172" t="e">
        <f>NA()</f>
        <v>#N/A</v>
      </c>
      <c r="H67" s="172" t="e">
        <f>NA()</f>
        <v>#N/A</v>
      </c>
      <c r="I67" s="172">
        <f>IF(ISNUMBER('将来負担比率（分子）の構造'!K$53), IF('将来負担比率（分子）の構造'!K$53 &lt; 0, 0, '将来負担比率（分子）の構造'!K$53), NA())</f>
        <v>505</v>
      </c>
      <c r="J67" s="172" t="e">
        <f>NA()</f>
        <v>#N/A</v>
      </c>
      <c r="K67" s="172" t="e">
        <f>NA()</f>
        <v>#N/A</v>
      </c>
      <c r="L67" s="172">
        <f>IF(ISNUMBER('将来負担比率（分子）の構造'!L$53), IF('将来負担比率（分子）の構造'!L$53 &lt; 0, 0, '将来負担比率（分子）の構造'!L$53), NA())</f>
        <v>374</v>
      </c>
      <c r="M67" s="172" t="e">
        <f>NA()</f>
        <v>#N/A</v>
      </c>
      <c r="N67" s="172" t="e">
        <f>NA()</f>
        <v>#N/A</v>
      </c>
      <c r="O67" s="172">
        <f>IF(ISNUMBER('将来負担比率（分子）の構造'!M$53), IF('将来負担比率（分子）の構造'!M$53 &lt; 0, 0, '将来負担比率（分子）の構造'!M$53), NA())</f>
        <v>284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403</v>
      </c>
      <c r="C72" s="176">
        <f>基金残高に係る経年分析!G55</f>
        <v>653</v>
      </c>
      <c r="D72" s="176">
        <f>基金残高に係る経年分析!H55</f>
        <v>703</v>
      </c>
    </row>
    <row r="73" spans="1:16" x14ac:dyDescent="0.15">
      <c r="A73" s="175" t="s">
        <v>77</v>
      </c>
      <c r="B73" s="176">
        <f>基金残高に係る経年分析!F56</f>
        <v>164</v>
      </c>
      <c r="C73" s="176">
        <f>基金残高に係る経年分析!G56</f>
        <v>165</v>
      </c>
      <c r="D73" s="176">
        <f>基金残高に係る経年分析!H56</f>
        <v>215</v>
      </c>
    </row>
    <row r="74" spans="1:16" x14ac:dyDescent="0.15">
      <c r="A74" s="175" t="s">
        <v>78</v>
      </c>
      <c r="B74" s="176">
        <f>基金残高に係る経年分析!F57</f>
        <v>4524</v>
      </c>
      <c r="C74" s="176">
        <f>基金残高に係る経年分析!G57</f>
        <v>4298</v>
      </c>
      <c r="D74" s="176">
        <f>基金残高に係る経年分析!H57</f>
        <v>4291</v>
      </c>
    </row>
  </sheetData>
  <sheetProtection algorithmName="SHA-512" hashValue="XFQ7tdYSpEMXlHUrmY2Z0EGnxEQOp+V5mOZQBJHTBqFYCq9z6+/3xYBVZlZ6VqRZIwTAwQ02k3BsBhrwk/B+Zg==" saltValue="/0bwjy3S3QB6y44+ypVY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Q1" workbookViewId="0">
      <selection activeCell="CJ1" sqref="CJ1"/>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225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226</v>
      </c>
      <c r="C5" s="652"/>
      <c r="D5" s="652"/>
      <c r="E5" s="652"/>
      <c r="F5" s="652"/>
      <c r="G5" s="652"/>
      <c r="H5" s="652"/>
      <c r="I5" s="652"/>
      <c r="J5" s="652"/>
      <c r="K5" s="652"/>
      <c r="L5" s="652"/>
      <c r="M5" s="652"/>
      <c r="N5" s="652"/>
      <c r="O5" s="652"/>
      <c r="P5" s="652"/>
      <c r="Q5" s="653"/>
      <c r="R5" s="654">
        <v>421511</v>
      </c>
      <c r="S5" s="655"/>
      <c r="T5" s="655"/>
      <c r="U5" s="655"/>
      <c r="V5" s="655"/>
      <c r="W5" s="655"/>
      <c r="X5" s="655"/>
      <c r="Y5" s="656"/>
      <c r="Z5" s="657">
        <v>8.1</v>
      </c>
      <c r="AA5" s="657"/>
      <c r="AB5" s="657"/>
      <c r="AC5" s="657"/>
      <c r="AD5" s="658">
        <v>421511</v>
      </c>
      <c r="AE5" s="658"/>
      <c r="AF5" s="658"/>
      <c r="AG5" s="658"/>
      <c r="AH5" s="658"/>
      <c r="AI5" s="658"/>
      <c r="AJ5" s="658"/>
      <c r="AK5" s="658"/>
      <c r="AL5" s="659">
        <v>18.3</v>
      </c>
      <c r="AM5" s="660"/>
      <c r="AN5" s="660"/>
      <c r="AO5" s="661"/>
      <c r="AP5" s="651" t="s">
        <v>227</v>
      </c>
      <c r="AQ5" s="652"/>
      <c r="AR5" s="652"/>
      <c r="AS5" s="652"/>
      <c r="AT5" s="652"/>
      <c r="AU5" s="652"/>
      <c r="AV5" s="652"/>
      <c r="AW5" s="652"/>
      <c r="AX5" s="652"/>
      <c r="AY5" s="652"/>
      <c r="AZ5" s="652"/>
      <c r="BA5" s="652"/>
      <c r="BB5" s="652"/>
      <c r="BC5" s="652"/>
      <c r="BD5" s="652"/>
      <c r="BE5" s="652"/>
      <c r="BF5" s="653"/>
      <c r="BG5" s="665">
        <v>421511</v>
      </c>
      <c r="BH5" s="666"/>
      <c r="BI5" s="666"/>
      <c r="BJ5" s="666"/>
      <c r="BK5" s="666"/>
      <c r="BL5" s="666"/>
      <c r="BM5" s="666"/>
      <c r="BN5" s="667"/>
      <c r="BO5" s="668">
        <v>100</v>
      </c>
      <c r="BP5" s="668"/>
      <c r="BQ5" s="668"/>
      <c r="BR5" s="668"/>
      <c r="BS5" s="669">
        <v>1451</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220</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33140</v>
      </c>
      <c r="S6" s="666"/>
      <c r="T6" s="666"/>
      <c r="U6" s="666"/>
      <c r="V6" s="666"/>
      <c r="W6" s="666"/>
      <c r="X6" s="666"/>
      <c r="Y6" s="667"/>
      <c r="Z6" s="668">
        <v>0.6</v>
      </c>
      <c r="AA6" s="668"/>
      <c r="AB6" s="668"/>
      <c r="AC6" s="668"/>
      <c r="AD6" s="669">
        <v>33140</v>
      </c>
      <c r="AE6" s="669"/>
      <c r="AF6" s="669"/>
      <c r="AG6" s="669"/>
      <c r="AH6" s="669"/>
      <c r="AI6" s="669"/>
      <c r="AJ6" s="669"/>
      <c r="AK6" s="669"/>
      <c r="AL6" s="670">
        <v>1.4</v>
      </c>
      <c r="AM6" s="671"/>
      <c r="AN6" s="671"/>
      <c r="AO6" s="672"/>
      <c r="AP6" s="662" t="s">
        <v>232</v>
      </c>
      <c r="AQ6" s="663"/>
      <c r="AR6" s="663"/>
      <c r="AS6" s="663"/>
      <c r="AT6" s="663"/>
      <c r="AU6" s="663"/>
      <c r="AV6" s="663"/>
      <c r="AW6" s="663"/>
      <c r="AX6" s="663"/>
      <c r="AY6" s="663"/>
      <c r="AZ6" s="663"/>
      <c r="BA6" s="663"/>
      <c r="BB6" s="663"/>
      <c r="BC6" s="663"/>
      <c r="BD6" s="663"/>
      <c r="BE6" s="663"/>
      <c r="BF6" s="664"/>
      <c r="BG6" s="665">
        <v>421511</v>
      </c>
      <c r="BH6" s="666"/>
      <c r="BI6" s="666"/>
      <c r="BJ6" s="666"/>
      <c r="BK6" s="666"/>
      <c r="BL6" s="666"/>
      <c r="BM6" s="666"/>
      <c r="BN6" s="667"/>
      <c r="BO6" s="668">
        <v>100</v>
      </c>
      <c r="BP6" s="668"/>
      <c r="BQ6" s="668"/>
      <c r="BR6" s="668"/>
      <c r="BS6" s="669">
        <v>1451</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60716</v>
      </c>
      <c r="CS6" s="666"/>
      <c r="CT6" s="666"/>
      <c r="CU6" s="666"/>
      <c r="CV6" s="666"/>
      <c r="CW6" s="666"/>
      <c r="CX6" s="666"/>
      <c r="CY6" s="667"/>
      <c r="CZ6" s="659">
        <v>1.3</v>
      </c>
      <c r="DA6" s="660"/>
      <c r="DB6" s="660"/>
      <c r="DC6" s="679"/>
      <c r="DD6" s="674">
        <v>2371</v>
      </c>
      <c r="DE6" s="666"/>
      <c r="DF6" s="666"/>
      <c r="DG6" s="666"/>
      <c r="DH6" s="666"/>
      <c r="DI6" s="666"/>
      <c r="DJ6" s="666"/>
      <c r="DK6" s="666"/>
      <c r="DL6" s="666"/>
      <c r="DM6" s="666"/>
      <c r="DN6" s="666"/>
      <c r="DO6" s="666"/>
      <c r="DP6" s="667"/>
      <c r="DQ6" s="674">
        <v>60716</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516</v>
      </c>
      <c r="S7" s="666"/>
      <c r="T7" s="666"/>
      <c r="U7" s="666"/>
      <c r="V7" s="666"/>
      <c r="W7" s="666"/>
      <c r="X7" s="666"/>
      <c r="Y7" s="667"/>
      <c r="Z7" s="668">
        <v>0</v>
      </c>
      <c r="AA7" s="668"/>
      <c r="AB7" s="668"/>
      <c r="AC7" s="668"/>
      <c r="AD7" s="669">
        <v>516</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237900</v>
      </c>
      <c r="BH7" s="666"/>
      <c r="BI7" s="666"/>
      <c r="BJ7" s="666"/>
      <c r="BK7" s="666"/>
      <c r="BL7" s="666"/>
      <c r="BM7" s="666"/>
      <c r="BN7" s="667"/>
      <c r="BO7" s="668">
        <v>56.4</v>
      </c>
      <c r="BP7" s="668"/>
      <c r="BQ7" s="668"/>
      <c r="BR7" s="668"/>
      <c r="BS7" s="669">
        <v>1451</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1707120</v>
      </c>
      <c r="CS7" s="666"/>
      <c r="CT7" s="666"/>
      <c r="CU7" s="666"/>
      <c r="CV7" s="666"/>
      <c r="CW7" s="666"/>
      <c r="CX7" s="666"/>
      <c r="CY7" s="667"/>
      <c r="CZ7" s="668">
        <v>35.299999999999997</v>
      </c>
      <c r="DA7" s="668"/>
      <c r="DB7" s="668"/>
      <c r="DC7" s="668"/>
      <c r="DD7" s="674">
        <v>789279</v>
      </c>
      <c r="DE7" s="666"/>
      <c r="DF7" s="666"/>
      <c r="DG7" s="666"/>
      <c r="DH7" s="666"/>
      <c r="DI7" s="666"/>
      <c r="DJ7" s="666"/>
      <c r="DK7" s="666"/>
      <c r="DL7" s="666"/>
      <c r="DM7" s="666"/>
      <c r="DN7" s="666"/>
      <c r="DO7" s="666"/>
      <c r="DP7" s="667"/>
      <c r="DQ7" s="674">
        <v>822754</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6978</v>
      </c>
      <c r="S8" s="666"/>
      <c r="T8" s="666"/>
      <c r="U8" s="666"/>
      <c r="V8" s="666"/>
      <c r="W8" s="666"/>
      <c r="X8" s="666"/>
      <c r="Y8" s="667"/>
      <c r="Z8" s="668">
        <v>0.1</v>
      </c>
      <c r="AA8" s="668"/>
      <c r="AB8" s="668"/>
      <c r="AC8" s="668"/>
      <c r="AD8" s="669">
        <v>6978</v>
      </c>
      <c r="AE8" s="669"/>
      <c r="AF8" s="669"/>
      <c r="AG8" s="669"/>
      <c r="AH8" s="669"/>
      <c r="AI8" s="669"/>
      <c r="AJ8" s="669"/>
      <c r="AK8" s="669"/>
      <c r="AL8" s="670">
        <v>0.3</v>
      </c>
      <c r="AM8" s="671"/>
      <c r="AN8" s="671"/>
      <c r="AO8" s="672"/>
      <c r="AP8" s="662" t="s">
        <v>238</v>
      </c>
      <c r="AQ8" s="663"/>
      <c r="AR8" s="663"/>
      <c r="AS8" s="663"/>
      <c r="AT8" s="663"/>
      <c r="AU8" s="663"/>
      <c r="AV8" s="663"/>
      <c r="AW8" s="663"/>
      <c r="AX8" s="663"/>
      <c r="AY8" s="663"/>
      <c r="AZ8" s="663"/>
      <c r="BA8" s="663"/>
      <c r="BB8" s="663"/>
      <c r="BC8" s="663"/>
      <c r="BD8" s="663"/>
      <c r="BE8" s="663"/>
      <c r="BF8" s="664"/>
      <c r="BG8" s="665">
        <v>8734</v>
      </c>
      <c r="BH8" s="666"/>
      <c r="BI8" s="666"/>
      <c r="BJ8" s="666"/>
      <c r="BK8" s="666"/>
      <c r="BL8" s="666"/>
      <c r="BM8" s="666"/>
      <c r="BN8" s="667"/>
      <c r="BO8" s="668">
        <v>2.1</v>
      </c>
      <c r="BP8" s="668"/>
      <c r="BQ8" s="668"/>
      <c r="BR8" s="668"/>
      <c r="BS8" s="669" t="s">
        <v>239</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850977</v>
      </c>
      <c r="CS8" s="666"/>
      <c r="CT8" s="666"/>
      <c r="CU8" s="666"/>
      <c r="CV8" s="666"/>
      <c r="CW8" s="666"/>
      <c r="CX8" s="666"/>
      <c r="CY8" s="667"/>
      <c r="CZ8" s="668">
        <v>17.600000000000001</v>
      </c>
      <c r="DA8" s="668"/>
      <c r="DB8" s="668"/>
      <c r="DC8" s="668"/>
      <c r="DD8" s="674">
        <v>7700</v>
      </c>
      <c r="DE8" s="666"/>
      <c r="DF8" s="666"/>
      <c r="DG8" s="666"/>
      <c r="DH8" s="666"/>
      <c r="DI8" s="666"/>
      <c r="DJ8" s="666"/>
      <c r="DK8" s="666"/>
      <c r="DL8" s="666"/>
      <c r="DM8" s="666"/>
      <c r="DN8" s="666"/>
      <c r="DO8" s="666"/>
      <c r="DP8" s="667"/>
      <c r="DQ8" s="674">
        <v>430645</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7952</v>
      </c>
      <c r="S9" s="666"/>
      <c r="T9" s="666"/>
      <c r="U9" s="666"/>
      <c r="V9" s="666"/>
      <c r="W9" s="666"/>
      <c r="X9" s="666"/>
      <c r="Y9" s="667"/>
      <c r="Z9" s="668">
        <v>0.2</v>
      </c>
      <c r="AA9" s="668"/>
      <c r="AB9" s="668"/>
      <c r="AC9" s="668"/>
      <c r="AD9" s="669">
        <v>7952</v>
      </c>
      <c r="AE9" s="669"/>
      <c r="AF9" s="669"/>
      <c r="AG9" s="669"/>
      <c r="AH9" s="669"/>
      <c r="AI9" s="669"/>
      <c r="AJ9" s="669"/>
      <c r="AK9" s="669"/>
      <c r="AL9" s="670">
        <v>0.3</v>
      </c>
      <c r="AM9" s="671"/>
      <c r="AN9" s="671"/>
      <c r="AO9" s="672"/>
      <c r="AP9" s="662" t="s">
        <v>242</v>
      </c>
      <c r="AQ9" s="663"/>
      <c r="AR9" s="663"/>
      <c r="AS9" s="663"/>
      <c r="AT9" s="663"/>
      <c r="AU9" s="663"/>
      <c r="AV9" s="663"/>
      <c r="AW9" s="663"/>
      <c r="AX9" s="663"/>
      <c r="AY9" s="663"/>
      <c r="AZ9" s="663"/>
      <c r="BA9" s="663"/>
      <c r="BB9" s="663"/>
      <c r="BC9" s="663"/>
      <c r="BD9" s="663"/>
      <c r="BE9" s="663"/>
      <c r="BF9" s="664"/>
      <c r="BG9" s="665">
        <v>217537</v>
      </c>
      <c r="BH9" s="666"/>
      <c r="BI9" s="666"/>
      <c r="BJ9" s="666"/>
      <c r="BK9" s="666"/>
      <c r="BL9" s="666"/>
      <c r="BM9" s="666"/>
      <c r="BN9" s="667"/>
      <c r="BO9" s="668">
        <v>51.6</v>
      </c>
      <c r="BP9" s="668"/>
      <c r="BQ9" s="668"/>
      <c r="BR9" s="668"/>
      <c r="BS9" s="669" t="s">
        <v>239</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310132</v>
      </c>
      <c r="CS9" s="666"/>
      <c r="CT9" s="666"/>
      <c r="CU9" s="666"/>
      <c r="CV9" s="666"/>
      <c r="CW9" s="666"/>
      <c r="CX9" s="666"/>
      <c r="CY9" s="667"/>
      <c r="CZ9" s="668">
        <v>6.4</v>
      </c>
      <c r="DA9" s="668"/>
      <c r="DB9" s="668"/>
      <c r="DC9" s="668"/>
      <c r="DD9" s="674">
        <v>3614</v>
      </c>
      <c r="DE9" s="666"/>
      <c r="DF9" s="666"/>
      <c r="DG9" s="666"/>
      <c r="DH9" s="666"/>
      <c r="DI9" s="666"/>
      <c r="DJ9" s="666"/>
      <c r="DK9" s="666"/>
      <c r="DL9" s="666"/>
      <c r="DM9" s="666"/>
      <c r="DN9" s="666"/>
      <c r="DO9" s="666"/>
      <c r="DP9" s="667"/>
      <c r="DQ9" s="674">
        <v>236304</v>
      </c>
      <c r="DR9" s="666"/>
      <c r="DS9" s="666"/>
      <c r="DT9" s="666"/>
      <c r="DU9" s="666"/>
      <c r="DV9" s="666"/>
      <c r="DW9" s="666"/>
      <c r="DX9" s="666"/>
      <c r="DY9" s="666"/>
      <c r="DZ9" s="666"/>
      <c r="EA9" s="666"/>
      <c r="EB9" s="666"/>
      <c r="EC9" s="675"/>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245</v>
      </c>
      <c r="S10" s="666"/>
      <c r="T10" s="666"/>
      <c r="U10" s="666"/>
      <c r="V10" s="666"/>
      <c r="W10" s="666"/>
      <c r="X10" s="666"/>
      <c r="Y10" s="667"/>
      <c r="Z10" s="668" t="s">
        <v>130</v>
      </c>
      <c r="AA10" s="668"/>
      <c r="AB10" s="668"/>
      <c r="AC10" s="668"/>
      <c r="AD10" s="669" t="s">
        <v>245</v>
      </c>
      <c r="AE10" s="669"/>
      <c r="AF10" s="669"/>
      <c r="AG10" s="669"/>
      <c r="AH10" s="669"/>
      <c r="AI10" s="669"/>
      <c r="AJ10" s="669"/>
      <c r="AK10" s="669"/>
      <c r="AL10" s="670" t="s">
        <v>246</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6700</v>
      </c>
      <c r="BH10" s="666"/>
      <c r="BI10" s="666"/>
      <c r="BJ10" s="666"/>
      <c r="BK10" s="666"/>
      <c r="BL10" s="666"/>
      <c r="BM10" s="666"/>
      <c r="BN10" s="667"/>
      <c r="BO10" s="668">
        <v>1.6</v>
      </c>
      <c r="BP10" s="668"/>
      <c r="BQ10" s="668"/>
      <c r="BR10" s="668"/>
      <c r="BS10" s="669" t="s">
        <v>246</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t="s">
        <v>130</v>
      </c>
      <c r="CS10" s="666"/>
      <c r="CT10" s="666"/>
      <c r="CU10" s="666"/>
      <c r="CV10" s="666"/>
      <c r="CW10" s="666"/>
      <c r="CX10" s="666"/>
      <c r="CY10" s="667"/>
      <c r="CZ10" s="668" t="s">
        <v>245</v>
      </c>
      <c r="DA10" s="668"/>
      <c r="DB10" s="668"/>
      <c r="DC10" s="668"/>
      <c r="DD10" s="674" t="s">
        <v>239</v>
      </c>
      <c r="DE10" s="666"/>
      <c r="DF10" s="666"/>
      <c r="DG10" s="666"/>
      <c r="DH10" s="666"/>
      <c r="DI10" s="666"/>
      <c r="DJ10" s="666"/>
      <c r="DK10" s="666"/>
      <c r="DL10" s="666"/>
      <c r="DM10" s="666"/>
      <c r="DN10" s="666"/>
      <c r="DO10" s="666"/>
      <c r="DP10" s="667"/>
      <c r="DQ10" s="674" t="s">
        <v>130</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112223</v>
      </c>
      <c r="S11" s="666"/>
      <c r="T11" s="666"/>
      <c r="U11" s="666"/>
      <c r="V11" s="666"/>
      <c r="W11" s="666"/>
      <c r="X11" s="666"/>
      <c r="Y11" s="667"/>
      <c r="Z11" s="670">
        <v>2.1</v>
      </c>
      <c r="AA11" s="671"/>
      <c r="AB11" s="671"/>
      <c r="AC11" s="683"/>
      <c r="AD11" s="674">
        <v>112223</v>
      </c>
      <c r="AE11" s="666"/>
      <c r="AF11" s="666"/>
      <c r="AG11" s="666"/>
      <c r="AH11" s="666"/>
      <c r="AI11" s="666"/>
      <c r="AJ11" s="666"/>
      <c r="AK11" s="667"/>
      <c r="AL11" s="670">
        <v>4.9000000000000004</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4929</v>
      </c>
      <c r="BH11" s="666"/>
      <c r="BI11" s="666"/>
      <c r="BJ11" s="666"/>
      <c r="BK11" s="666"/>
      <c r="BL11" s="666"/>
      <c r="BM11" s="666"/>
      <c r="BN11" s="667"/>
      <c r="BO11" s="668">
        <v>1.2</v>
      </c>
      <c r="BP11" s="668"/>
      <c r="BQ11" s="668"/>
      <c r="BR11" s="668"/>
      <c r="BS11" s="669">
        <v>1451</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150546</v>
      </c>
      <c r="CS11" s="666"/>
      <c r="CT11" s="666"/>
      <c r="CU11" s="666"/>
      <c r="CV11" s="666"/>
      <c r="CW11" s="666"/>
      <c r="CX11" s="666"/>
      <c r="CY11" s="667"/>
      <c r="CZ11" s="668">
        <v>3.1</v>
      </c>
      <c r="DA11" s="668"/>
      <c r="DB11" s="668"/>
      <c r="DC11" s="668"/>
      <c r="DD11" s="674">
        <v>4104</v>
      </c>
      <c r="DE11" s="666"/>
      <c r="DF11" s="666"/>
      <c r="DG11" s="666"/>
      <c r="DH11" s="666"/>
      <c r="DI11" s="666"/>
      <c r="DJ11" s="666"/>
      <c r="DK11" s="666"/>
      <c r="DL11" s="666"/>
      <c r="DM11" s="666"/>
      <c r="DN11" s="666"/>
      <c r="DO11" s="666"/>
      <c r="DP11" s="667"/>
      <c r="DQ11" s="674">
        <v>69390</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t="s">
        <v>245</v>
      </c>
      <c r="S12" s="666"/>
      <c r="T12" s="666"/>
      <c r="U12" s="666"/>
      <c r="V12" s="666"/>
      <c r="W12" s="666"/>
      <c r="X12" s="666"/>
      <c r="Y12" s="667"/>
      <c r="Z12" s="668" t="s">
        <v>246</v>
      </c>
      <c r="AA12" s="668"/>
      <c r="AB12" s="668"/>
      <c r="AC12" s="668"/>
      <c r="AD12" s="669" t="s">
        <v>130</v>
      </c>
      <c r="AE12" s="669"/>
      <c r="AF12" s="669"/>
      <c r="AG12" s="669"/>
      <c r="AH12" s="669"/>
      <c r="AI12" s="669"/>
      <c r="AJ12" s="669"/>
      <c r="AK12" s="669"/>
      <c r="AL12" s="670" t="s">
        <v>130</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124862</v>
      </c>
      <c r="BH12" s="666"/>
      <c r="BI12" s="666"/>
      <c r="BJ12" s="666"/>
      <c r="BK12" s="666"/>
      <c r="BL12" s="666"/>
      <c r="BM12" s="666"/>
      <c r="BN12" s="667"/>
      <c r="BO12" s="668">
        <v>29.6</v>
      </c>
      <c r="BP12" s="668"/>
      <c r="BQ12" s="668"/>
      <c r="BR12" s="668"/>
      <c r="BS12" s="669" t="s">
        <v>245</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140016</v>
      </c>
      <c r="CS12" s="666"/>
      <c r="CT12" s="666"/>
      <c r="CU12" s="666"/>
      <c r="CV12" s="666"/>
      <c r="CW12" s="666"/>
      <c r="CX12" s="666"/>
      <c r="CY12" s="667"/>
      <c r="CZ12" s="668">
        <v>2.9</v>
      </c>
      <c r="DA12" s="668"/>
      <c r="DB12" s="668"/>
      <c r="DC12" s="668"/>
      <c r="DD12" s="674" t="s">
        <v>246</v>
      </c>
      <c r="DE12" s="666"/>
      <c r="DF12" s="666"/>
      <c r="DG12" s="666"/>
      <c r="DH12" s="666"/>
      <c r="DI12" s="666"/>
      <c r="DJ12" s="666"/>
      <c r="DK12" s="666"/>
      <c r="DL12" s="666"/>
      <c r="DM12" s="666"/>
      <c r="DN12" s="666"/>
      <c r="DO12" s="666"/>
      <c r="DP12" s="667"/>
      <c r="DQ12" s="674">
        <v>86407</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68" t="s">
        <v>245</v>
      </c>
      <c r="AA13" s="668"/>
      <c r="AB13" s="668"/>
      <c r="AC13" s="668"/>
      <c r="AD13" s="669" t="s">
        <v>130</v>
      </c>
      <c r="AE13" s="669"/>
      <c r="AF13" s="669"/>
      <c r="AG13" s="669"/>
      <c r="AH13" s="669"/>
      <c r="AI13" s="669"/>
      <c r="AJ13" s="669"/>
      <c r="AK13" s="669"/>
      <c r="AL13" s="670" t="s">
        <v>130</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124862</v>
      </c>
      <c r="BH13" s="666"/>
      <c r="BI13" s="666"/>
      <c r="BJ13" s="666"/>
      <c r="BK13" s="666"/>
      <c r="BL13" s="666"/>
      <c r="BM13" s="666"/>
      <c r="BN13" s="667"/>
      <c r="BO13" s="668">
        <v>29.6</v>
      </c>
      <c r="BP13" s="668"/>
      <c r="BQ13" s="668"/>
      <c r="BR13" s="668"/>
      <c r="BS13" s="669" t="s">
        <v>130</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516514</v>
      </c>
      <c r="CS13" s="666"/>
      <c r="CT13" s="666"/>
      <c r="CU13" s="666"/>
      <c r="CV13" s="666"/>
      <c r="CW13" s="666"/>
      <c r="CX13" s="666"/>
      <c r="CY13" s="667"/>
      <c r="CZ13" s="668">
        <v>10.7</v>
      </c>
      <c r="DA13" s="668"/>
      <c r="DB13" s="668"/>
      <c r="DC13" s="668"/>
      <c r="DD13" s="674">
        <v>148319</v>
      </c>
      <c r="DE13" s="666"/>
      <c r="DF13" s="666"/>
      <c r="DG13" s="666"/>
      <c r="DH13" s="666"/>
      <c r="DI13" s="666"/>
      <c r="DJ13" s="666"/>
      <c r="DK13" s="666"/>
      <c r="DL13" s="666"/>
      <c r="DM13" s="666"/>
      <c r="DN13" s="666"/>
      <c r="DO13" s="666"/>
      <c r="DP13" s="667"/>
      <c r="DQ13" s="674">
        <v>312197</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246</v>
      </c>
      <c r="S14" s="666"/>
      <c r="T14" s="666"/>
      <c r="U14" s="666"/>
      <c r="V14" s="666"/>
      <c r="W14" s="666"/>
      <c r="X14" s="666"/>
      <c r="Y14" s="667"/>
      <c r="Z14" s="668" t="s">
        <v>246</v>
      </c>
      <c r="AA14" s="668"/>
      <c r="AB14" s="668"/>
      <c r="AC14" s="668"/>
      <c r="AD14" s="669" t="s">
        <v>245</v>
      </c>
      <c r="AE14" s="669"/>
      <c r="AF14" s="669"/>
      <c r="AG14" s="669"/>
      <c r="AH14" s="669"/>
      <c r="AI14" s="669"/>
      <c r="AJ14" s="669"/>
      <c r="AK14" s="669"/>
      <c r="AL14" s="670" t="s">
        <v>130</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20185</v>
      </c>
      <c r="BH14" s="666"/>
      <c r="BI14" s="666"/>
      <c r="BJ14" s="666"/>
      <c r="BK14" s="666"/>
      <c r="BL14" s="666"/>
      <c r="BM14" s="666"/>
      <c r="BN14" s="667"/>
      <c r="BO14" s="668">
        <v>4.8</v>
      </c>
      <c r="BP14" s="668"/>
      <c r="BQ14" s="668"/>
      <c r="BR14" s="668"/>
      <c r="BS14" s="669" t="s">
        <v>130</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136942</v>
      </c>
      <c r="CS14" s="666"/>
      <c r="CT14" s="666"/>
      <c r="CU14" s="666"/>
      <c r="CV14" s="666"/>
      <c r="CW14" s="666"/>
      <c r="CX14" s="666"/>
      <c r="CY14" s="667"/>
      <c r="CZ14" s="668">
        <v>2.8</v>
      </c>
      <c r="DA14" s="668"/>
      <c r="DB14" s="668"/>
      <c r="DC14" s="668"/>
      <c r="DD14" s="674">
        <v>3150</v>
      </c>
      <c r="DE14" s="666"/>
      <c r="DF14" s="666"/>
      <c r="DG14" s="666"/>
      <c r="DH14" s="666"/>
      <c r="DI14" s="666"/>
      <c r="DJ14" s="666"/>
      <c r="DK14" s="666"/>
      <c r="DL14" s="666"/>
      <c r="DM14" s="666"/>
      <c r="DN14" s="666"/>
      <c r="DO14" s="666"/>
      <c r="DP14" s="667"/>
      <c r="DQ14" s="674">
        <v>129760</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245</v>
      </c>
      <c r="S15" s="666"/>
      <c r="T15" s="666"/>
      <c r="U15" s="666"/>
      <c r="V15" s="666"/>
      <c r="W15" s="666"/>
      <c r="X15" s="666"/>
      <c r="Y15" s="667"/>
      <c r="Z15" s="668" t="s">
        <v>245</v>
      </c>
      <c r="AA15" s="668"/>
      <c r="AB15" s="668"/>
      <c r="AC15" s="668"/>
      <c r="AD15" s="669" t="s">
        <v>239</v>
      </c>
      <c r="AE15" s="669"/>
      <c r="AF15" s="669"/>
      <c r="AG15" s="669"/>
      <c r="AH15" s="669"/>
      <c r="AI15" s="669"/>
      <c r="AJ15" s="669"/>
      <c r="AK15" s="669"/>
      <c r="AL15" s="670" t="s">
        <v>245</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38564</v>
      </c>
      <c r="BH15" s="666"/>
      <c r="BI15" s="666"/>
      <c r="BJ15" s="666"/>
      <c r="BK15" s="666"/>
      <c r="BL15" s="666"/>
      <c r="BM15" s="666"/>
      <c r="BN15" s="667"/>
      <c r="BO15" s="668">
        <v>9.1</v>
      </c>
      <c r="BP15" s="668"/>
      <c r="BQ15" s="668"/>
      <c r="BR15" s="668"/>
      <c r="BS15" s="669" t="s">
        <v>130</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708512</v>
      </c>
      <c r="CS15" s="666"/>
      <c r="CT15" s="666"/>
      <c r="CU15" s="666"/>
      <c r="CV15" s="666"/>
      <c r="CW15" s="666"/>
      <c r="CX15" s="666"/>
      <c r="CY15" s="667"/>
      <c r="CZ15" s="668">
        <v>14.6</v>
      </c>
      <c r="DA15" s="668"/>
      <c r="DB15" s="668"/>
      <c r="DC15" s="668"/>
      <c r="DD15" s="674">
        <v>223173</v>
      </c>
      <c r="DE15" s="666"/>
      <c r="DF15" s="666"/>
      <c r="DG15" s="666"/>
      <c r="DH15" s="666"/>
      <c r="DI15" s="666"/>
      <c r="DJ15" s="666"/>
      <c r="DK15" s="666"/>
      <c r="DL15" s="666"/>
      <c r="DM15" s="666"/>
      <c r="DN15" s="666"/>
      <c r="DO15" s="666"/>
      <c r="DP15" s="667"/>
      <c r="DQ15" s="674">
        <v>416445</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2982</v>
      </c>
      <c r="S16" s="666"/>
      <c r="T16" s="666"/>
      <c r="U16" s="666"/>
      <c r="V16" s="666"/>
      <c r="W16" s="666"/>
      <c r="X16" s="666"/>
      <c r="Y16" s="667"/>
      <c r="Z16" s="668">
        <v>0.1</v>
      </c>
      <c r="AA16" s="668"/>
      <c r="AB16" s="668"/>
      <c r="AC16" s="668"/>
      <c r="AD16" s="669">
        <v>2982</v>
      </c>
      <c r="AE16" s="669"/>
      <c r="AF16" s="669"/>
      <c r="AG16" s="669"/>
      <c r="AH16" s="669"/>
      <c r="AI16" s="669"/>
      <c r="AJ16" s="669"/>
      <c r="AK16" s="669"/>
      <c r="AL16" s="670">
        <v>0.1</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130</v>
      </c>
      <c r="BH16" s="666"/>
      <c r="BI16" s="666"/>
      <c r="BJ16" s="666"/>
      <c r="BK16" s="666"/>
      <c r="BL16" s="666"/>
      <c r="BM16" s="666"/>
      <c r="BN16" s="667"/>
      <c r="BO16" s="668" t="s">
        <v>130</v>
      </c>
      <c r="BP16" s="668"/>
      <c r="BQ16" s="668"/>
      <c r="BR16" s="668"/>
      <c r="BS16" s="669" t="s">
        <v>130</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v>245</v>
      </c>
      <c r="CS16" s="666"/>
      <c r="CT16" s="666"/>
      <c r="CU16" s="666"/>
      <c r="CV16" s="666"/>
      <c r="CW16" s="666"/>
      <c r="CX16" s="666"/>
      <c r="CY16" s="667"/>
      <c r="CZ16" s="668">
        <v>0</v>
      </c>
      <c r="DA16" s="668"/>
      <c r="DB16" s="668"/>
      <c r="DC16" s="668"/>
      <c r="DD16" s="674" t="s">
        <v>130</v>
      </c>
      <c r="DE16" s="666"/>
      <c r="DF16" s="666"/>
      <c r="DG16" s="666"/>
      <c r="DH16" s="666"/>
      <c r="DI16" s="666"/>
      <c r="DJ16" s="666"/>
      <c r="DK16" s="666"/>
      <c r="DL16" s="666"/>
      <c r="DM16" s="666"/>
      <c r="DN16" s="666"/>
      <c r="DO16" s="666"/>
      <c r="DP16" s="667"/>
      <c r="DQ16" s="674">
        <v>245</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2906</v>
      </c>
      <c r="S17" s="666"/>
      <c r="T17" s="666"/>
      <c r="U17" s="666"/>
      <c r="V17" s="666"/>
      <c r="W17" s="666"/>
      <c r="X17" s="666"/>
      <c r="Y17" s="667"/>
      <c r="Z17" s="668">
        <v>0.1</v>
      </c>
      <c r="AA17" s="668"/>
      <c r="AB17" s="668"/>
      <c r="AC17" s="668"/>
      <c r="AD17" s="669">
        <v>2906</v>
      </c>
      <c r="AE17" s="669"/>
      <c r="AF17" s="669"/>
      <c r="AG17" s="669"/>
      <c r="AH17" s="669"/>
      <c r="AI17" s="669"/>
      <c r="AJ17" s="669"/>
      <c r="AK17" s="669"/>
      <c r="AL17" s="670">
        <v>0.1</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130</v>
      </c>
      <c r="BP17" s="668"/>
      <c r="BQ17" s="668"/>
      <c r="BR17" s="668"/>
      <c r="BS17" s="669" t="s">
        <v>245</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256231</v>
      </c>
      <c r="CS17" s="666"/>
      <c r="CT17" s="666"/>
      <c r="CU17" s="666"/>
      <c r="CV17" s="666"/>
      <c r="CW17" s="666"/>
      <c r="CX17" s="666"/>
      <c r="CY17" s="667"/>
      <c r="CZ17" s="668">
        <v>5.3</v>
      </c>
      <c r="DA17" s="668"/>
      <c r="DB17" s="668"/>
      <c r="DC17" s="668"/>
      <c r="DD17" s="674" t="s">
        <v>245</v>
      </c>
      <c r="DE17" s="666"/>
      <c r="DF17" s="666"/>
      <c r="DG17" s="666"/>
      <c r="DH17" s="666"/>
      <c r="DI17" s="666"/>
      <c r="DJ17" s="666"/>
      <c r="DK17" s="666"/>
      <c r="DL17" s="666"/>
      <c r="DM17" s="666"/>
      <c r="DN17" s="666"/>
      <c r="DO17" s="666"/>
      <c r="DP17" s="667"/>
      <c r="DQ17" s="674">
        <v>256231</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5216</v>
      </c>
      <c r="S18" s="666"/>
      <c r="T18" s="666"/>
      <c r="U18" s="666"/>
      <c r="V18" s="666"/>
      <c r="W18" s="666"/>
      <c r="X18" s="666"/>
      <c r="Y18" s="667"/>
      <c r="Z18" s="668">
        <v>0.1</v>
      </c>
      <c r="AA18" s="668"/>
      <c r="AB18" s="668"/>
      <c r="AC18" s="668"/>
      <c r="AD18" s="669">
        <v>5216</v>
      </c>
      <c r="AE18" s="669"/>
      <c r="AF18" s="669"/>
      <c r="AG18" s="669"/>
      <c r="AH18" s="669"/>
      <c r="AI18" s="669"/>
      <c r="AJ18" s="669"/>
      <c r="AK18" s="669"/>
      <c r="AL18" s="670">
        <v>0.2</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245</v>
      </c>
      <c r="BH18" s="666"/>
      <c r="BI18" s="666"/>
      <c r="BJ18" s="666"/>
      <c r="BK18" s="666"/>
      <c r="BL18" s="666"/>
      <c r="BM18" s="666"/>
      <c r="BN18" s="667"/>
      <c r="BO18" s="668" t="s">
        <v>130</v>
      </c>
      <c r="BP18" s="668"/>
      <c r="BQ18" s="668"/>
      <c r="BR18" s="668"/>
      <c r="BS18" s="669" t="s">
        <v>245</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130</v>
      </c>
      <c r="CS18" s="666"/>
      <c r="CT18" s="666"/>
      <c r="CU18" s="666"/>
      <c r="CV18" s="666"/>
      <c r="CW18" s="666"/>
      <c r="CX18" s="666"/>
      <c r="CY18" s="667"/>
      <c r="CZ18" s="668" t="s">
        <v>245</v>
      </c>
      <c r="DA18" s="668"/>
      <c r="DB18" s="668"/>
      <c r="DC18" s="668"/>
      <c r="DD18" s="674" t="s">
        <v>245</v>
      </c>
      <c r="DE18" s="666"/>
      <c r="DF18" s="666"/>
      <c r="DG18" s="666"/>
      <c r="DH18" s="666"/>
      <c r="DI18" s="666"/>
      <c r="DJ18" s="666"/>
      <c r="DK18" s="666"/>
      <c r="DL18" s="666"/>
      <c r="DM18" s="666"/>
      <c r="DN18" s="666"/>
      <c r="DO18" s="666"/>
      <c r="DP18" s="667"/>
      <c r="DQ18" s="674" t="s">
        <v>130</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3271</v>
      </c>
      <c r="S19" s="666"/>
      <c r="T19" s="666"/>
      <c r="U19" s="666"/>
      <c r="V19" s="666"/>
      <c r="W19" s="666"/>
      <c r="X19" s="666"/>
      <c r="Y19" s="667"/>
      <c r="Z19" s="668">
        <v>0.1</v>
      </c>
      <c r="AA19" s="668"/>
      <c r="AB19" s="668"/>
      <c r="AC19" s="668"/>
      <c r="AD19" s="669">
        <v>3271</v>
      </c>
      <c r="AE19" s="669"/>
      <c r="AF19" s="669"/>
      <c r="AG19" s="669"/>
      <c r="AH19" s="669"/>
      <c r="AI19" s="669"/>
      <c r="AJ19" s="669"/>
      <c r="AK19" s="669"/>
      <c r="AL19" s="670">
        <v>0.1</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t="s">
        <v>130</v>
      </c>
      <c r="BH19" s="666"/>
      <c r="BI19" s="666"/>
      <c r="BJ19" s="666"/>
      <c r="BK19" s="666"/>
      <c r="BL19" s="666"/>
      <c r="BM19" s="666"/>
      <c r="BN19" s="667"/>
      <c r="BO19" s="668" t="s">
        <v>245</v>
      </c>
      <c r="BP19" s="668"/>
      <c r="BQ19" s="668"/>
      <c r="BR19" s="668"/>
      <c r="BS19" s="669" t="s">
        <v>130</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245</v>
      </c>
      <c r="CS19" s="666"/>
      <c r="CT19" s="666"/>
      <c r="CU19" s="666"/>
      <c r="CV19" s="666"/>
      <c r="CW19" s="666"/>
      <c r="CX19" s="666"/>
      <c r="CY19" s="667"/>
      <c r="CZ19" s="668" t="s">
        <v>245</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1005</v>
      </c>
      <c r="S20" s="666"/>
      <c r="T20" s="666"/>
      <c r="U20" s="666"/>
      <c r="V20" s="666"/>
      <c r="W20" s="666"/>
      <c r="X20" s="666"/>
      <c r="Y20" s="667"/>
      <c r="Z20" s="668">
        <v>0</v>
      </c>
      <c r="AA20" s="668"/>
      <c r="AB20" s="668"/>
      <c r="AC20" s="668"/>
      <c r="AD20" s="669">
        <v>1005</v>
      </c>
      <c r="AE20" s="669"/>
      <c r="AF20" s="669"/>
      <c r="AG20" s="669"/>
      <c r="AH20" s="669"/>
      <c r="AI20" s="669"/>
      <c r="AJ20" s="669"/>
      <c r="AK20" s="669"/>
      <c r="AL20" s="670">
        <v>0</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t="s">
        <v>130</v>
      </c>
      <c r="BH20" s="666"/>
      <c r="BI20" s="666"/>
      <c r="BJ20" s="666"/>
      <c r="BK20" s="666"/>
      <c r="BL20" s="666"/>
      <c r="BM20" s="666"/>
      <c r="BN20" s="667"/>
      <c r="BO20" s="668" t="s">
        <v>245</v>
      </c>
      <c r="BP20" s="668"/>
      <c r="BQ20" s="668"/>
      <c r="BR20" s="668"/>
      <c r="BS20" s="669" t="s">
        <v>245</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4837951</v>
      </c>
      <c r="CS20" s="666"/>
      <c r="CT20" s="666"/>
      <c r="CU20" s="666"/>
      <c r="CV20" s="666"/>
      <c r="CW20" s="666"/>
      <c r="CX20" s="666"/>
      <c r="CY20" s="667"/>
      <c r="CZ20" s="668">
        <v>100</v>
      </c>
      <c r="DA20" s="668"/>
      <c r="DB20" s="668"/>
      <c r="DC20" s="668"/>
      <c r="DD20" s="674">
        <v>1181710</v>
      </c>
      <c r="DE20" s="666"/>
      <c r="DF20" s="666"/>
      <c r="DG20" s="666"/>
      <c r="DH20" s="666"/>
      <c r="DI20" s="666"/>
      <c r="DJ20" s="666"/>
      <c r="DK20" s="666"/>
      <c r="DL20" s="666"/>
      <c r="DM20" s="666"/>
      <c r="DN20" s="666"/>
      <c r="DO20" s="666"/>
      <c r="DP20" s="667"/>
      <c r="DQ20" s="674">
        <v>2821094</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318</v>
      </c>
      <c r="S21" s="666"/>
      <c r="T21" s="666"/>
      <c r="U21" s="666"/>
      <c r="V21" s="666"/>
      <c r="W21" s="666"/>
      <c r="X21" s="666"/>
      <c r="Y21" s="667"/>
      <c r="Z21" s="668">
        <v>0</v>
      </c>
      <c r="AA21" s="668"/>
      <c r="AB21" s="668"/>
      <c r="AC21" s="668"/>
      <c r="AD21" s="669">
        <v>318</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t="s">
        <v>245</v>
      </c>
      <c r="BH21" s="666"/>
      <c r="BI21" s="666"/>
      <c r="BJ21" s="666"/>
      <c r="BK21" s="666"/>
      <c r="BL21" s="666"/>
      <c r="BM21" s="666"/>
      <c r="BN21" s="667"/>
      <c r="BO21" s="668" t="s">
        <v>245</v>
      </c>
      <c r="BP21" s="668"/>
      <c r="BQ21" s="668"/>
      <c r="BR21" s="668"/>
      <c r="BS21" s="669" t="s">
        <v>246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281</v>
      </c>
      <c r="C22" s="702"/>
      <c r="D22" s="702"/>
      <c r="E22" s="702"/>
      <c r="F22" s="702"/>
      <c r="G22" s="702"/>
      <c r="H22" s="702"/>
      <c r="I22" s="702"/>
      <c r="J22" s="702"/>
      <c r="K22" s="702"/>
      <c r="L22" s="702"/>
      <c r="M22" s="702"/>
      <c r="N22" s="702"/>
      <c r="O22" s="702"/>
      <c r="P22" s="702"/>
      <c r="Q22" s="703"/>
      <c r="R22" s="665">
        <v>622</v>
      </c>
      <c r="S22" s="666"/>
      <c r="T22" s="666"/>
      <c r="U22" s="666"/>
      <c r="V22" s="666"/>
      <c r="W22" s="666"/>
      <c r="X22" s="666"/>
      <c r="Y22" s="667"/>
      <c r="Z22" s="668">
        <v>0</v>
      </c>
      <c r="AA22" s="668"/>
      <c r="AB22" s="668"/>
      <c r="AC22" s="668"/>
      <c r="AD22" s="669" t="s">
        <v>245</v>
      </c>
      <c r="AE22" s="669"/>
      <c r="AF22" s="669"/>
      <c r="AG22" s="669"/>
      <c r="AH22" s="669"/>
      <c r="AI22" s="669"/>
      <c r="AJ22" s="669"/>
      <c r="AK22" s="669"/>
      <c r="AL22" s="670" t="s">
        <v>130</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130</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2010201</v>
      </c>
      <c r="S23" s="666"/>
      <c r="T23" s="666"/>
      <c r="U23" s="666"/>
      <c r="V23" s="666"/>
      <c r="W23" s="666"/>
      <c r="X23" s="666"/>
      <c r="Y23" s="667"/>
      <c r="Z23" s="668">
        <v>38.4</v>
      </c>
      <c r="AA23" s="668"/>
      <c r="AB23" s="668"/>
      <c r="AC23" s="668"/>
      <c r="AD23" s="669">
        <v>1689706</v>
      </c>
      <c r="AE23" s="669"/>
      <c r="AF23" s="669"/>
      <c r="AG23" s="669"/>
      <c r="AH23" s="669"/>
      <c r="AI23" s="669"/>
      <c r="AJ23" s="669"/>
      <c r="AK23" s="669"/>
      <c r="AL23" s="670">
        <v>73.5</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t="s">
        <v>245</v>
      </c>
      <c r="BH23" s="666"/>
      <c r="BI23" s="666"/>
      <c r="BJ23" s="666"/>
      <c r="BK23" s="666"/>
      <c r="BL23" s="666"/>
      <c r="BM23" s="666"/>
      <c r="BN23" s="667"/>
      <c r="BO23" s="668" t="s">
        <v>130</v>
      </c>
      <c r="BP23" s="668"/>
      <c r="BQ23" s="668"/>
      <c r="BR23" s="668"/>
      <c r="BS23" s="669" t="s">
        <v>130</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1689706</v>
      </c>
      <c r="S24" s="666"/>
      <c r="T24" s="666"/>
      <c r="U24" s="666"/>
      <c r="V24" s="666"/>
      <c r="W24" s="666"/>
      <c r="X24" s="666"/>
      <c r="Y24" s="667"/>
      <c r="Z24" s="668">
        <v>32.299999999999997</v>
      </c>
      <c r="AA24" s="668"/>
      <c r="AB24" s="668"/>
      <c r="AC24" s="668"/>
      <c r="AD24" s="669">
        <v>1689706</v>
      </c>
      <c r="AE24" s="669"/>
      <c r="AF24" s="669"/>
      <c r="AG24" s="669"/>
      <c r="AH24" s="669"/>
      <c r="AI24" s="669"/>
      <c r="AJ24" s="669"/>
      <c r="AK24" s="669"/>
      <c r="AL24" s="670">
        <v>73.5</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245</v>
      </c>
      <c r="BP24" s="668"/>
      <c r="BQ24" s="668"/>
      <c r="BR24" s="668"/>
      <c r="BS24" s="669" t="s">
        <v>130</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1567956</v>
      </c>
      <c r="CS24" s="655"/>
      <c r="CT24" s="655"/>
      <c r="CU24" s="655"/>
      <c r="CV24" s="655"/>
      <c r="CW24" s="655"/>
      <c r="CX24" s="655"/>
      <c r="CY24" s="656"/>
      <c r="CZ24" s="659">
        <v>32.4</v>
      </c>
      <c r="DA24" s="660"/>
      <c r="DB24" s="660"/>
      <c r="DC24" s="679"/>
      <c r="DD24" s="707">
        <v>1160075</v>
      </c>
      <c r="DE24" s="655"/>
      <c r="DF24" s="655"/>
      <c r="DG24" s="655"/>
      <c r="DH24" s="655"/>
      <c r="DI24" s="655"/>
      <c r="DJ24" s="655"/>
      <c r="DK24" s="656"/>
      <c r="DL24" s="707">
        <v>1126014</v>
      </c>
      <c r="DM24" s="655"/>
      <c r="DN24" s="655"/>
      <c r="DO24" s="655"/>
      <c r="DP24" s="655"/>
      <c r="DQ24" s="655"/>
      <c r="DR24" s="655"/>
      <c r="DS24" s="655"/>
      <c r="DT24" s="655"/>
      <c r="DU24" s="655"/>
      <c r="DV24" s="656"/>
      <c r="DW24" s="659">
        <v>47.3</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320495</v>
      </c>
      <c r="S25" s="666"/>
      <c r="T25" s="666"/>
      <c r="U25" s="666"/>
      <c r="V25" s="666"/>
      <c r="W25" s="666"/>
      <c r="X25" s="666"/>
      <c r="Y25" s="667"/>
      <c r="Z25" s="668">
        <v>6.1</v>
      </c>
      <c r="AA25" s="668"/>
      <c r="AB25" s="668"/>
      <c r="AC25" s="668"/>
      <c r="AD25" s="669" t="s">
        <v>245</v>
      </c>
      <c r="AE25" s="669"/>
      <c r="AF25" s="669"/>
      <c r="AG25" s="669"/>
      <c r="AH25" s="669"/>
      <c r="AI25" s="669"/>
      <c r="AJ25" s="669"/>
      <c r="AK25" s="669"/>
      <c r="AL25" s="670" t="s">
        <v>245</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245</v>
      </c>
      <c r="BH25" s="666"/>
      <c r="BI25" s="666"/>
      <c r="BJ25" s="666"/>
      <c r="BK25" s="666"/>
      <c r="BL25" s="666"/>
      <c r="BM25" s="666"/>
      <c r="BN25" s="667"/>
      <c r="BO25" s="668" t="s">
        <v>130</v>
      </c>
      <c r="BP25" s="668"/>
      <c r="BQ25" s="668"/>
      <c r="BR25" s="668"/>
      <c r="BS25" s="669" t="s">
        <v>239</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918601</v>
      </c>
      <c r="CS25" s="704"/>
      <c r="CT25" s="704"/>
      <c r="CU25" s="704"/>
      <c r="CV25" s="704"/>
      <c r="CW25" s="704"/>
      <c r="CX25" s="704"/>
      <c r="CY25" s="705"/>
      <c r="CZ25" s="670">
        <v>19</v>
      </c>
      <c r="DA25" s="699"/>
      <c r="DB25" s="699"/>
      <c r="DC25" s="706"/>
      <c r="DD25" s="674">
        <v>837417</v>
      </c>
      <c r="DE25" s="704"/>
      <c r="DF25" s="704"/>
      <c r="DG25" s="704"/>
      <c r="DH25" s="704"/>
      <c r="DI25" s="704"/>
      <c r="DJ25" s="704"/>
      <c r="DK25" s="705"/>
      <c r="DL25" s="674">
        <v>803356</v>
      </c>
      <c r="DM25" s="704"/>
      <c r="DN25" s="704"/>
      <c r="DO25" s="704"/>
      <c r="DP25" s="704"/>
      <c r="DQ25" s="704"/>
      <c r="DR25" s="704"/>
      <c r="DS25" s="704"/>
      <c r="DT25" s="704"/>
      <c r="DU25" s="704"/>
      <c r="DV25" s="705"/>
      <c r="DW25" s="670">
        <v>33.700000000000003</v>
      </c>
      <c r="DX25" s="699"/>
      <c r="DY25" s="699"/>
      <c r="DZ25" s="699"/>
      <c r="EA25" s="699"/>
      <c r="EB25" s="699"/>
      <c r="EC25" s="700"/>
    </row>
    <row r="26" spans="2:133" ht="11.25" customHeight="1" x14ac:dyDescent="0.15">
      <c r="B26" s="662" t="s">
        <v>297</v>
      </c>
      <c r="C26" s="663"/>
      <c r="D26" s="663"/>
      <c r="E26" s="663"/>
      <c r="F26" s="663"/>
      <c r="G26" s="663"/>
      <c r="H26" s="663"/>
      <c r="I26" s="663"/>
      <c r="J26" s="663"/>
      <c r="K26" s="663"/>
      <c r="L26" s="663"/>
      <c r="M26" s="663"/>
      <c r="N26" s="663"/>
      <c r="O26" s="663"/>
      <c r="P26" s="663"/>
      <c r="Q26" s="664"/>
      <c r="R26" s="665" t="s">
        <v>245</v>
      </c>
      <c r="S26" s="666"/>
      <c r="T26" s="666"/>
      <c r="U26" s="666"/>
      <c r="V26" s="666"/>
      <c r="W26" s="666"/>
      <c r="X26" s="666"/>
      <c r="Y26" s="667"/>
      <c r="Z26" s="668" t="s">
        <v>130</v>
      </c>
      <c r="AA26" s="668"/>
      <c r="AB26" s="668"/>
      <c r="AC26" s="668"/>
      <c r="AD26" s="669" t="s">
        <v>239</v>
      </c>
      <c r="AE26" s="669"/>
      <c r="AF26" s="669"/>
      <c r="AG26" s="669"/>
      <c r="AH26" s="669"/>
      <c r="AI26" s="669"/>
      <c r="AJ26" s="669"/>
      <c r="AK26" s="669"/>
      <c r="AL26" s="670" t="s">
        <v>130</v>
      </c>
      <c r="AM26" s="671"/>
      <c r="AN26" s="671"/>
      <c r="AO26" s="672"/>
      <c r="AP26" s="684" t="s">
        <v>298</v>
      </c>
      <c r="AQ26" s="714"/>
      <c r="AR26" s="714"/>
      <c r="AS26" s="714"/>
      <c r="AT26" s="714"/>
      <c r="AU26" s="714"/>
      <c r="AV26" s="714"/>
      <c r="AW26" s="714"/>
      <c r="AX26" s="714"/>
      <c r="AY26" s="714"/>
      <c r="AZ26" s="714"/>
      <c r="BA26" s="714"/>
      <c r="BB26" s="714"/>
      <c r="BC26" s="714"/>
      <c r="BD26" s="714"/>
      <c r="BE26" s="714"/>
      <c r="BF26" s="686"/>
      <c r="BG26" s="665" t="s">
        <v>245</v>
      </c>
      <c r="BH26" s="666"/>
      <c r="BI26" s="666"/>
      <c r="BJ26" s="666"/>
      <c r="BK26" s="666"/>
      <c r="BL26" s="666"/>
      <c r="BM26" s="666"/>
      <c r="BN26" s="667"/>
      <c r="BO26" s="668" t="s">
        <v>245</v>
      </c>
      <c r="BP26" s="668"/>
      <c r="BQ26" s="668"/>
      <c r="BR26" s="668"/>
      <c r="BS26" s="669" t="s">
        <v>245</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561636</v>
      </c>
      <c r="CS26" s="666"/>
      <c r="CT26" s="666"/>
      <c r="CU26" s="666"/>
      <c r="CV26" s="666"/>
      <c r="CW26" s="666"/>
      <c r="CX26" s="666"/>
      <c r="CY26" s="667"/>
      <c r="CZ26" s="670">
        <v>11.6</v>
      </c>
      <c r="DA26" s="699"/>
      <c r="DB26" s="699"/>
      <c r="DC26" s="706"/>
      <c r="DD26" s="674">
        <v>505263</v>
      </c>
      <c r="DE26" s="666"/>
      <c r="DF26" s="666"/>
      <c r="DG26" s="666"/>
      <c r="DH26" s="666"/>
      <c r="DI26" s="666"/>
      <c r="DJ26" s="666"/>
      <c r="DK26" s="667"/>
      <c r="DL26" s="674" t="s">
        <v>130</v>
      </c>
      <c r="DM26" s="666"/>
      <c r="DN26" s="666"/>
      <c r="DO26" s="666"/>
      <c r="DP26" s="666"/>
      <c r="DQ26" s="666"/>
      <c r="DR26" s="666"/>
      <c r="DS26" s="666"/>
      <c r="DT26" s="666"/>
      <c r="DU26" s="666"/>
      <c r="DV26" s="667"/>
      <c r="DW26" s="670" t="s">
        <v>130</v>
      </c>
      <c r="DX26" s="699"/>
      <c r="DY26" s="699"/>
      <c r="DZ26" s="699"/>
      <c r="EA26" s="699"/>
      <c r="EB26" s="699"/>
      <c r="EC26" s="700"/>
    </row>
    <row r="27" spans="2:133" ht="11.25" customHeight="1" x14ac:dyDescent="0.15">
      <c r="B27" s="662" t="s">
        <v>300</v>
      </c>
      <c r="C27" s="663"/>
      <c r="D27" s="663"/>
      <c r="E27" s="663"/>
      <c r="F27" s="663"/>
      <c r="G27" s="663"/>
      <c r="H27" s="663"/>
      <c r="I27" s="663"/>
      <c r="J27" s="663"/>
      <c r="K27" s="663"/>
      <c r="L27" s="663"/>
      <c r="M27" s="663"/>
      <c r="N27" s="663"/>
      <c r="O27" s="663"/>
      <c r="P27" s="663"/>
      <c r="Q27" s="664"/>
      <c r="R27" s="665">
        <v>2603625</v>
      </c>
      <c r="S27" s="666"/>
      <c r="T27" s="666"/>
      <c r="U27" s="666"/>
      <c r="V27" s="666"/>
      <c r="W27" s="666"/>
      <c r="X27" s="666"/>
      <c r="Y27" s="667"/>
      <c r="Z27" s="668">
        <v>49.7</v>
      </c>
      <c r="AA27" s="668"/>
      <c r="AB27" s="668"/>
      <c r="AC27" s="668"/>
      <c r="AD27" s="669">
        <v>2283130</v>
      </c>
      <c r="AE27" s="669"/>
      <c r="AF27" s="669"/>
      <c r="AG27" s="669"/>
      <c r="AH27" s="669"/>
      <c r="AI27" s="669"/>
      <c r="AJ27" s="669"/>
      <c r="AK27" s="669"/>
      <c r="AL27" s="670">
        <v>99.3</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421511</v>
      </c>
      <c r="BH27" s="666"/>
      <c r="BI27" s="666"/>
      <c r="BJ27" s="666"/>
      <c r="BK27" s="666"/>
      <c r="BL27" s="666"/>
      <c r="BM27" s="666"/>
      <c r="BN27" s="667"/>
      <c r="BO27" s="668">
        <v>100</v>
      </c>
      <c r="BP27" s="668"/>
      <c r="BQ27" s="668"/>
      <c r="BR27" s="668"/>
      <c r="BS27" s="669">
        <v>1451</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393124</v>
      </c>
      <c r="CS27" s="704"/>
      <c r="CT27" s="704"/>
      <c r="CU27" s="704"/>
      <c r="CV27" s="704"/>
      <c r="CW27" s="704"/>
      <c r="CX27" s="704"/>
      <c r="CY27" s="705"/>
      <c r="CZ27" s="670">
        <v>8.1</v>
      </c>
      <c r="DA27" s="699"/>
      <c r="DB27" s="699"/>
      <c r="DC27" s="706"/>
      <c r="DD27" s="674">
        <v>66427</v>
      </c>
      <c r="DE27" s="704"/>
      <c r="DF27" s="704"/>
      <c r="DG27" s="704"/>
      <c r="DH27" s="704"/>
      <c r="DI27" s="704"/>
      <c r="DJ27" s="704"/>
      <c r="DK27" s="705"/>
      <c r="DL27" s="674">
        <v>66427</v>
      </c>
      <c r="DM27" s="704"/>
      <c r="DN27" s="704"/>
      <c r="DO27" s="704"/>
      <c r="DP27" s="704"/>
      <c r="DQ27" s="704"/>
      <c r="DR27" s="704"/>
      <c r="DS27" s="704"/>
      <c r="DT27" s="704"/>
      <c r="DU27" s="704"/>
      <c r="DV27" s="705"/>
      <c r="DW27" s="670">
        <v>2.8</v>
      </c>
      <c r="DX27" s="699"/>
      <c r="DY27" s="699"/>
      <c r="DZ27" s="699"/>
      <c r="EA27" s="699"/>
      <c r="EB27" s="699"/>
      <c r="EC27" s="700"/>
    </row>
    <row r="28" spans="2:133" ht="11.25" customHeight="1" x14ac:dyDescent="0.15">
      <c r="B28" s="662" t="s">
        <v>303</v>
      </c>
      <c r="C28" s="663"/>
      <c r="D28" s="663"/>
      <c r="E28" s="663"/>
      <c r="F28" s="663"/>
      <c r="G28" s="663"/>
      <c r="H28" s="663"/>
      <c r="I28" s="663"/>
      <c r="J28" s="663"/>
      <c r="K28" s="663"/>
      <c r="L28" s="663"/>
      <c r="M28" s="663"/>
      <c r="N28" s="663"/>
      <c r="O28" s="663"/>
      <c r="P28" s="663"/>
      <c r="Q28" s="664"/>
      <c r="R28" s="665" t="s">
        <v>130</v>
      </c>
      <c r="S28" s="666"/>
      <c r="T28" s="666"/>
      <c r="U28" s="666"/>
      <c r="V28" s="666"/>
      <c r="W28" s="666"/>
      <c r="X28" s="666"/>
      <c r="Y28" s="667"/>
      <c r="Z28" s="668" t="s">
        <v>130</v>
      </c>
      <c r="AA28" s="668"/>
      <c r="AB28" s="668"/>
      <c r="AC28" s="668"/>
      <c r="AD28" s="669" t="s">
        <v>245</v>
      </c>
      <c r="AE28" s="669"/>
      <c r="AF28" s="669"/>
      <c r="AG28" s="669"/>
      <c r="AH28" s="669"/>
      <c r="AI28" s="669"/>
      <c r="AJ28" s="669"/>
      <c r="AK28" s="669"/>
      <c r="AL28" s="670" t="s">
        <v>130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256231</v>
      </c>
      <c r="CS28" s="666"/>
      <c r="CT28" s="666"/>
      <c r="CU28" s="666"/>
      <c r="CV28" s="666"/>
      <c r="CW28" s="666"/>
      <c r="CX28" s="666"/>
      <c r="CY28" s="667"/>
      <c r="CZ28" s="670">
        <v>5.3</v>
      </c>
      <c r="DA28" s="699"/>
      <c r="DB28" s="699"/>
      <c r="DC28" s="706"/>
      <c r="DD28" s="674">
        <v>256231</v>
      </c>
      <c r="DE28" s="666"/>
      <c r="DF28" s="666"/>
      <c r="DG28" s="666"/>
      <c r="DH28" s="666"/>
      <c r="DI28" s="666"/>
      <c r="DJ28" s="666"/>
      <c r="DK28" s="667"/>
      <c r="DL28" s="674">
        <v>256231</v>
      </c>
      <c r="DM28" s="666"/>
      <c r="DN28" s="666"/>
      <c r="DO28" s="666"/>
      <c r="DP28" s="666"/>
      <c r="DQ28" s="666"/>
      <c r="DR28" s="666"/>
      <c r="DS28" s="666"/>
      <c r="DT28" s="666"/>
      <c r="DU28" s="666"/>
      <c r="DV28" s="667"/>
      <c r="DW28" s="670">
        <v>10.8</v>
      </c>
      <c r="DX28" s="699"/>
      <c r="DY28" s="699"/>
      <c r="DZ28" s="699"/>
      <c r="EA28" s="699"/>
      <c r="EB28" s="699"/>
      <c r="EC28" s="700"/>
    </row>
    <row r="29" spans="2:133" ht="11.25" customHeight="1" x14ac:dyDescent="0.15">
      <c r="B29" s="662" t="s">
        <v>305</v>
      </c>
      <c r="C29" s="663"/>
      <c r="D29" s="663"/>
      <c r="E29" s="663"/>
      <c r="F29" s="663"/>
      <c r="G29" s="663"/>
      <c r="H29" s="663"/>
      <c r="I29" s="663"/>
      <c r="J29" s="663"/>
      <c r="K29" s="663"/>
      <c r="L29" s="663"/>
      <c r="M29" s="663"/>
      <c r="N29" s="663"/>
      <c r="O29" s="663"/>
      <c r="P29" s="663"/>
      <c r="Q29" s="664"/>
      <c r="R29" s="665">
        <v>32469</v>
      </c>
      <c r="S29" s="666"/>
      <c r="T29" s="666"/>
      <c r="U29" s="666"/>
      <c r="V29" s="666"/>
      <c r="W29" s="666"/>
      <c r="X29" s="666"/>
      <c r="Y29" s="667"/>
      <c r="Z29" s="668">
        <v>0.6</v>
      </c>
      <c r="AA29" s="668"/>
      <c r="AB29" s="668"/>
      <c r="AC29" s="668"/>
      <c r="AD29" s="669" t="s">
        <v>245</v>
      </c>
      <c r="AE29" s="669"/>
      <c r="AF29" s="669"/>
      <c r="AG29" s="669"/>
      <c r="AH29" s="669"/>
      <c r="AI29" s="669"/>
      <c r="AJ29" s="669"/>
      <c r="AK29" s="669"/>
      <c r="AL29" s="670" t="s">
        <v>245</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306</v>
      </c>
      <c r="CE29" s="709"/>
      <c r="CF29" s="680" t="s">
        <v>69</v>
      </c>
      <c r="CG29" s="681"/>
      <c r="CH29" s="681"/>
      <c r="CI29" s="681"/>
      <c r="CJ29" s="681"/>
      <c r="CK29" s="681"/>
      <c r="CL29" s="681"/>
      <c r="CM29" s="681"/>
      <c r="CN29" s="681"/>
      <c r="CO29" s="681"/>
      <c r="CP29" s="681"/>
      <c r="CQ29" s="682"/>
      <c r="CR29" s="665">
        <v>255850</v>
      </c>
      <c r="CS29" s="704"/>
      <c r="CT29" s="704"/>
      <c r="CU29" s="704"/>
      <c r="CV29" s="704"/>
      <c r="CW29" s="704"/>
      <c r="CX29" s="704"/>
      <c r="CY29" s="705"/>
      <c r="CZ29" s="670">
        <v>5.3</v>
      </c>
      <c r="DA29" s="699"/>
      <c r="DB29" s="699"/>
      <c r="DC29" s="706"/>
      <c r="DD29" s="674">
        <v>255850</v>
      </c>
      <c r="DE29" s="704"/>
      <c r="DF29" s="704"/>
      <c r="DG29" s="704"/>
      <c r="DH29" s="704"/>
      <c r="DI29" s="704"/>
      <c r="DJ29" s="704"/>
      <c r="DK29" s="705"/>
      <c r="DL29" s="674">
        <v>255850</v>
      </c>
      <c r="DM29" s="704"/>
      <c r="DN29" s="704"/>
      <c r="DO29" s="704"/>
      <c r="DP29" s="704"/>
      <c r="DQ29" s="704"/>
      <c r="DR29" s="704"/>
      <c r="DS29" s="704"/>
      <c r="DT29" s="704"/>
      <c r="DU29" s="704"/>
      <c r="DV29" s="705"/>
      <c r="DW29" s="670">
        <v>10.7</v>
      </c>
      <c r="DX29" s="699"/>
      <c r="DY29" s="699"/>
      <c r="DZ29" s="699"/>
      <c r="EA29" s="699"/>
      <c r="EB29" s="699"/>
      <c r="EC29" s="700"/>
    </row>
    <row r="30" spans="2:133" ht="11.25" customHeight="1" x14ac:dyDescent="0.15">
      <c r="B30" s="662" t="s">
        <v>307</v>
      </c>
      <c r="C30" s="663"/>
      <c r="D30" s="663"/>
      <c r="E30" s="663"/>
      <c r="F30" s="663"/>
      <c r="G30" s="663"/>
      <c r="H30" s="663"/>
      <c r="I30" s="663"/>
      <c r="J30" s="663"/>
      <c r="K30" s="663"/>
      <c r="L30" s="663"/>
      <c r="M30" s="663"/>
      <c r="N30" s="663"/>
      <c r="O30" s="663"/>
      <c r="P30" s="663"/>
      <c r="Q30" s="664"/>
      <c r="R30" s="665">
        <v>7607</v>
      </c>
      <c r="S30" s="666"/>
      <c r="T30" s="666"/>
      <c r="U30" s="666"/>
      <c r="V30" s="666"/>
      <c r="W30" s="666"/>
      <c r="X30" s="666"/>
      <c r="Y30" s="667"/>
      <c r="Z30" s="668">
        <v>0.1</v>
      </c>
      <c r="AA30" s="668"/>
      <c r="AB30" s="668"/>
      <c r="AC30" s="668"/>
      <c r="AD30" s="669">
        <v>6394</v>
      </c>
      <c r="AE30" s="669"/>
      <c r="AF30" s="669"/>
      <c r="AG30" s="669"/>
      <c r="AH30" s="669"/>
      <c r="AI30" s="669"/>
      <c r="AJ30" s="669"/>
      <c r="AK30" s="669"/>
      <c r="AL30" s="670">
        <v>0.3</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308</v>
      </c>
      <c r="BH30" s="718"/>
      <c r="BI30" s="718"/>
      <c r="BJ30" s="718"/>
      <c r="BK30" s="718"/>
      <c r="BL30" s="718"/>
      <c r="BM30" s="718"/>
      <c r="BN30" s="718"/>
      <c r="BO30" s="718"/>
      <c r="BP30" s="718"/>
      <c r="BQ30" s="719"/>
      <c r="BR30" s="644" t="s">
        <v>309</v>
      </c>
      <c r="BS30" s="718"/>
      <c r="BT30" s="718"/>
      <c r="BU30" s="718"/>
      <c r="BV30" s="718"/>
      <c r="BW30" s="718"/>
      <c r="BX30" s="718"/>
      <c r="BY30" s="718"/>
      <c r="BZ30" s="718"/>
      <c r="CA30" s="718"/>
      <c r="CB30" s="719"/>
      <c r="CD30" s="710"/>
      <c r="CE30" s="711"/>
      <c r="CF30" s="680" t="s">
        <v>310</v>
      </c>
      <c r="CG30" s="681"/>
      <c r="CH30" s="681"/>
      <c r="CI30" s="681"/>
      <c r="CJ30" s="681"/>
      <c r="CK30" s="681"/>
      <c r="CL30" s="681"/>
      <c r="CM30" s="681"/>
      <c r="CN30" s="681"/>
      <c r="CO30" s="681"/>
      <c r="CP30" s="681"/>
      <c r="CQ30" s="682"/>
      <c r="CR30" s="665">
        <v>245516</v>
      </c>
      <c r="CS30" s="666"/>
      <c r="CT30" s="666"/>
      <c r="CU30" s="666"/>
      <c r="CV30" s="666"/>
      <c r="CW30" s="666"/>
      <c r="CX30" s="666"/>
      <c r="CY30" s="667"/>
      <c r="CZ30" s="670">
        <v>5.0999999999999996</v>
      </c>
      <c r="DA30" s="699"/>
      <c r="DB30" s="699"/>
      <c r="DC30" s="706"/>
      <c r="DD30" s="674">
        <v>245516</v>
      </c>
      <c r="DE30" s="666"/>
      <c r="DF30" s="666"/>
      <c r="DG30" s="666"/>
      <c r="DH30" s="666"/>
      <c r="DI30" s="666"/>
      <c r="DJ30" s="666"/>
      <c r="DK30" s="667"/>
      <c r="DL30" s="674">
        <v>245516</v>
      </c>
      <c r="DM30" s="666"/>
      <c r="DN30" s="666"/>
      <c r="DO30" s="666"/>
      <c r="DP30" s="666"/>
      <c r="DQ30" s="666"/>
      <c r="DR30" s="666"/>
      <c r="DS30" s="666"/>
      <c r="DT30" s="666"/>
      <c r="DU30" s="666"/>
      <c r="DV30" s="667"/>
      <c r="DW30" s="670">
        <v>10.3</v>
      </c>
      <c r="DX30" s="699"/>
      <c r="DY30" s="699"/>
      <c r="DZ30" s="699"/>
      <c r="EA30" s="699"/>
      <c r="EB30" s="699"/>
      <c r="EC30" s="700"/>
    </row>
    <row r="31" spans="2:133" ht="11.25" customHeight="1" x14ac:dyDescent="0.15">
      <c r="B31" s="662" t="s">
        <v>311</v>
      </c>
      <c r="C31" s="663"/>
      <c r="D31" s="663"/>
      <c r="E31" s="663"/>
      <c r="F31" s="663"/>
      <c r="G31" s="663"/>
      <c r="H31" s="663"/>
      <c r="I31" s="663"/>
      <c r="J31" s="663"/>
      <c r="K31" s="663"/>
      <c r="L31" s="663"/>
      <c r="M31" s="663"/>
      <c r="N31" s="663"/>
      <c r="O31" s="663"/>
      <c r="P31" s="663"/>
      <c r="Q31" s="664"/>
      <c r="R31" s="665">
        <v>5977</v>
      </c>
      <c r="S31" s="666"/>
      <c r="T31" s="666"/>
      <c r="U31" s="666"/>
      <c r="V31" s="666"/>
      <c r="W31" s="666"/>
      <c r="X31" s="666"/>
      <c r="Y31" s="667"/>
      <c r="Z31" s="668">
        <v>0.1</v>
      </c>
      <c r="AA31" s="668"/>
      <c r="AB31" s="668"/>
      <c r="AC31" s="668"/>
      <c r="AD31" s="669" t="s">
        <v>130</v>
      </c>
      <c r="AE31" s="669"/>
      <c r="AF31" s="669"/>
      <c r="AG31" s="669"/>
      <c r="AH31" s="669"/>
      <c r="AI31" s="669"/>
      <c r="AJ31" s="669"/>
      <c r="AK31" s="669"/>
      <c r="AL31" s="670" t="s">
        <v>246</v>
      </c>
      <c r="AM31" s="671"/>
      <c r="AN31" s="671"/>
      <c r="AO31" s="672"/>
      <c r="AP31" s="722" t="s">
        <v>312</v>
      </c>
      <c r="AQ31" s="723"/>
      <c r="AR31" s="723"/>
      <c r="AS31" s="723"/>
      <c r="AT31" s="728" t="s">
        <v>313</v>
      </c>
      <c r="AU31" s="217"/>
      <c r="AV31" s="217"/>
      <c r="AW31" s="217"/>
      <c r="AX31" s="651" t="s">
        <v>188</v>
      </c>
      <c r="AY31" s="652"/>
      <c r="AZ31" s="652"/>
      <c r="BA31" s="652"/>
      <c r="BB31" s="652"/>
      <c r="BC31" s="652"/>
      <c r="BD31" s="652"/>
      <c r="BE31" s="652"/>
      <c r="BF31" s="653"/>
      <c r="BG31" s="733">
        <v>99.8</v>
      </c>
      <c r="BH31" s="720"/>
      <c r="BI31" s="720"/>
      <c r="BJ31" s="720"/>
      <c r="BK31" s="720"/>
      <c r="BL31" s="720"/>
      <c r="BM31" s="660">
        <v>98.8</v>
      </c>
      <c r="BN31" s="720"/>
      <c r="BO31" s="720"/>
      <c r="BP31" s="720"/>
      <c r="BQ31" s="721"/>
      <c r="BR31" s="733">
        <v>99.8</v>
      </c>
      <c r="BS31" s="720"/>
      <c r="BT31" s="720"/>
      <c r="BU31" s="720"/>
      <c r="BV31" s="720"/>
      <c r="BW31" s="720"/>
      <c r="BX31" s="660">
        <v>98.8</v>
      </c>
      <c r="BY31" s="720"/>
      <c r="BZ31" s="720"/>
      <c r="CA31" s="720"/>
      <c r="CB31" s="721"/>
      <c r="CD31" s="710"/>
      <c r="CE31" s="711"/>
      <c r="CF31" s="680" t="s">
        <v>314</v>
      </c>
      <c r="CG31" s="681"/>
      <c r="CH31" s="681"/>
      <c r="CI31" s="681"/>
      <c r="CJ31" s="681"/>
      <c r="CK31" s="681"/>
      <c r="CL31" s="681"/>
      <c r="CM31" s="681"/>
      <c r="CN31" s="681"/>
      <c r="CO31" s="681"/>
      <c r="CP31" s="681"/>
      <c r="CQ31" s="682"/>
      <c r="CR31" s="665">
        <v>10334</v>
      </c>
      <c r="CS31" s="704"/>
      <c r="CT31" s="704"/>
      <c r="CU31" s="704"/>
      <c r="CV31" s="704"/>
      <c r="CW31" s="704"/>
      <c r="CX31" s="704"/>
      <c r="CY31" s="705"/>
      <c r="CZ31" s="670">
        <v>0.2</v>
      </c>
      <c r="DA31" s="699"/>
      <c r="DB31" s="699"/>
      <c r="DC31" s="706"/>
      <c r="DD31" s="674">
        <v>10334</v>
      </c>
      <c r="DE31" s="704"/>
      <c r="DF31" s="704"/>
      <c r="DG31" s="704"/>
      <c r="DH31" s="704"/>
      <c r="DI31" s="704"/>
      <c r="DJ31" s="704"/>
      <c r="DK31" s="705"/>
      <c r="DL31" s="674">
        <v>10334</v>
      </c>
      <c r="DM31" s="704"/>
      <c r="DN31" s="704"/>
      <c r="DO31" s="704"/>
      <c r="DP31" s="704"/>
      <c r="DQ31" s="704"/>
      <c r="DR31" s="704"/>
      <c r="DS31" s="704"/>
      <c r="DT31" s="704"/>
      <c r="DU31" s="704"/>
      <c r="DV31" s="705"/>
      <c r="DW31" s="670">
        <v>0.4</v>
      </c>
      <c r="DX31" s="699"/>
      <c r="DY31" s="699"/>
      <c r="DZ31" s="699"/>
      <c r="EA31" s="699"/>
      <c r="EB31" s="699"/>
      <c r="EC31" s="700"/>
    </row>
    <row r="32" spans="2:133" ht="11.25" customHeight="1" x14ac:dyDescent="0.15">
      <c r="B32" s="662" t="s">
        <v>315</v>
      </c>
      <c r="C32" s="663"/>
      <c r="D32" s="663"/>
      <c r="E32" s="663"/>
      <c r="F32" s="663"/>
      <c r="G32" s="663"/>
      <c r="H32" s="663"/>
      <c r="I32" s="663"/>
      <c r="J32" s="663"/>
      <c r="K32" s="663"/>
      <c r="L32" s="663"/>
      <c r="M32" s="663"/>
      <c r="N32" s="663"/>
      <c r="O32" s="663"/>
      <c r="P32" s="663"/>
      <c r="Q32" s="664"/>
      <c r="R32" s="665">
        <v>835612</v>
      </c>
      <c r="S32" s="666"/>
      <c r="T32" s="666"/>
      <c r="U32" s="666"/>
      <c r="V32" s="666"/>
      <c r="W32" s="666"/>
      <c r="X32" s="666"/>
      <c r="Y32" s="667"/>
      <c r="Z32" s="668">
        <v>16</v>
      </c>
      <c r="AA32" s="668"/>
      <c r="AB32" s="668"/>
      <c r="AC32" s="668"/>
      <c r="AD32" s="669" t="s">
        <v>130</v>
      </c>
      <c r="AE32" s="669"/>
      <c r="AF32" s="669"/>
      <c r="AG32" s="669"/>
      <c r="AH32" s="669"/>
      <c r="AI32" s="669"/>
      <c r="AJ32" s="669"/>
      <c r="AK32" s="669"/>
      <c r="AL32" s="670" t="s">
        <v>130</v>
      </c>
      <c r="AM32" s="671"/>
      <c r="AN32" s="671"/>
      <c r="AO32" s="672"/>
      <c r="AP32" s="724"/>
      <c r="AQ32" s="725"/>
      <c r="AR32" s="725"/>
      <c r="AS32" s="725"/>
      <c r="AT32" s="729"/>
      <c r="AU32" s="216" t="s">
        <v>316</v>
      </c>
      <c r="AV32" s="216"/>
      <c r="AW32" s="216"/>
      <c r="AX32" s="662" t="s">
        <v>317</v>
      </c>
      <c r="AY32" s="663"/>
      <c r="AZ32" s="663"/>
      <c r="BA32" s="663"/>
      <c r="BB32" s="663"/>
      <c r="BC32" s="663"/>
      <c r="BD32" s="663"/>
      <c r="BE32" s="663"/>
      <c r="BF32" s="664"/>
      <c r="BG32" s="734">
        <v>99.9</v>
      </c>
      <c r="BH32" s="704"/>
      <c r="BI32" s="704"/>
      <c r="BJ32" s="704"/>
      <c r="BK32" s="704"/>
      <c r="BL32" s="704"/>
      <c r="BM32" s="671">
        <v>99.3</v>
      </c>
      <c r="BN32" s="731"/>
      <c r="BO32" s="731"/>
      <c r="BP32" s="731"/>
      <c r="BQ32" s="732"/>
      <c r="BR32" s="734">
        <v>99.9</v>
      </c>
      <c r="BS32" s="704"/>
      <c r="BT32" s="704"/>
      <c r="BU32" s="704"/>
      <c r="BV32" s="704"/>
      <c r="BW32" s="704"/>
      <c r="BX32" s="671">
        <v>99.3</v>
      </c>
      <c r="BY32" s="731"/>
      <c r="BZ32" s="731"/>
      <c r="CA32" s="731"/>
      <c r="CB32" s="732"/>
      <c r="CD32" s="712"/>
      <c r="CE32" s="713"/>
      <c r="CF32" s="680" t="s">
        <v>318</v>
      </c>
      <c r="CG32" s="681"/>
      <c r="CH32" s="681"/>
      <c r="CI32" s="681"/>
      <c r="CJ32" s="681"/>
      <c r="CK32" s="681"/>
      <c r="CL32" s="681"/>
      <c r="CM32" s="681"/>
      <c r="CN32" s="681"/>
      <c r="CO32" s="681"/>
      <c r="CP32" s="681"/>
      <c r="CQ32" s="682"/>
      <c r="CR32" s="665">
        <v>381</v>
      </c>
      <c r="CS32" s="666"/>
      <c r="CT32" s="666"/>
      <c r="CU32" s="666"/>
      <c r="CV32" s="666"/>
      <c r="CW32" s="666"/>
      <c r="CX32" s="666"/>
      <c r="CY32" s="667"/>
      <c r="CZ32" s="670">
        <v>0</v>
      </c>
      <c r="DA32" s="699"/>
      <c r="DB32" s="699"/>
      <c r="DC32" s="706"/>
      <c r="DD32" s="674">
        <v>381</v>
      </c>
      <c r="DE32" s="666"/>
      <c r="DF32" s="666"/>
      <c r="DG32" s="666"/>
      <c r="DH32" s="666"/>
      <c r="DI32" s="666"/>
      <c r="DJ32" s="666"/>
      <c r="DK32" s="667"/>
      <c r="DL32" s="674">
        <v>381</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319</v>
      </c>
      <c r="C33" s="702"/>
      <c r="D33" s="702"/>
      <c r="E33" s="702"/>
      <c r="F33" s="702"/>
      <c r="G33" s="702"/>
      <c r="H33" s="702"/>
      <c r="I33" s="702"/>
      <c r="J33" s="702"/>
      <c r="K33" s="702"/>
      <c r="L33" s="702"/>
      <c r="M33" s="702"/>
      <c r="N33" s="702"/>
      <c r="O33" s="702"/>
      <c r="P33" s="702"/>
      <c r="Q33" s="703"/>
      <c r="R33" s="665" t="s">
        <v>130</v>
      </c>
      <c r="S33" s="666"/>
      <c r="T33" s="666"/>
      <c r="U33" s="666"/>
      <c r="V33" s="666"/>
      <c r="W33" s="666"/>
      <c r="X33" s="666"/>
      <c r="Y33" s="667"/>
      <c r="Z33" s="668" t="s">
        <v>246</v>
      </c>
      <c r="AA33" s="668"/>
      <c r="AB33" s="668"/>
      <c r="AC33" s="668"/>
      <c r="AD33" s="669" t="s">
        <v>245</v>
      </c>
      <c r="AE33" s="669"/>
      <c r="AF33" s="669"/>
      <c r="AG33" s="669"/>
      <c r="AH33" s="669"/>
      <c r="AI33" s="669"/>
      <c r="AJ33" s="669"/>
      <c r="AK33" s="669"/>
      <c r="AL33" s="670" t="s">
        <v>245</v>
      </c>
      <c r="AM33" s="671"/>
      <c r="AN33" s="671"/>
      <c r="AO33" s="672"/>
      <c r="AP33" s="726"/>
      <c r="AQ33" s="727"/>
      <c r="AR33" s="727"/>
      <c r="AS33" s="727"/>
      <c r="AT33" s="730"/>
      <c r="AU33" s="218"/>
      <c r="AV33" s="218"/>
      <c r="AW33" s="218"/>
      <c r="AX33" s="715" t="s">
        <v>320</v>
      </c>
      <c r="AY33" s="716"/>
      <c r="AZ33" s="716"/>
      <c r="BA33" s="716"/>
      <c r="BB33" s="716"/>
      <c r="BC33" s="716"/>
      <c r="BD33" s="716"/>
      <c r="BE33" s="716"/>
      <c r="BF33" s="717"/>
      <c r="BG33" s="735">
        <v>99.6</v>
      </c>
      <c r="BH33" s="736"/>
      <c r="BI33" s="736"/>
      <c r="BJ33" s="736"/>
      <c r="BK33" s="736"/>
      <c r="BL33" s="736"/>
      <c r="BM33" s="737">
        <v>97.4</v>
      </c>
      <c r="BN33" s="736"/>
      <c r="BO33" s="736"/>
      <c r="BP33" s="736"/>
      <c r="BQ33" s="738"/>
      <c r="BR33" s="735">
        <v>99.6</v>
      </c>
      <c r="BS33" s="736"/>
      <c r="BT33" s="736"/>
      <c r="BU33" s="736"/>
      <c r="BV33" s="736"/>
      <c r="BW33" s="736"/>
      <c r="BX33" s="737">
        <v>97.4</v>
      </c>
      <c r="BY33" s="736"/>
      <c r="BZ33" s="736"/>
      <c r="CA33" s="736"/>
      <c r="CB33" s="738"/>
      <c r="CD33" s="680" t="s">
        <v>321</v>
      </c>
      <c r="CE33" s="681"/>
      <c r="CF33" s="681"/>
      <c r="CG33" s="681"/>
      <c r="CH33" s="681"/>
      <c r="CI33" s="681"/>
      <c r="CJ33" s="681"/>
      <c r="CK33" s="681"/>
      <c r="CL33" s="681"/>
      <c r="CM33" s="681"/>
      <c r="CN33" s="681"/>
      <c r="CO33" s="681"/>
      <c r="CP33" s="681"/>
      <c r="CQ33" s="682"/>
      <c r="CR33" s="665">
        <v>2088040</v>
      </c>
      <c r="CS33" s="704"/>
      <c r="CT33" s="704"/>
      <c r="CU33" s="704"/>
      <c r="CV33" s="704"/>
      <c r="CW33" s="704"/>
      <c r="CX33" s="704"/>
      <c r="CY33" s="705"/>
      <c r="CZ33" s="670">
        <v>43.2</v>
      </c>
      <c r="DA33" s="699"/>
      <c r="DB33" s="699"/>
      <c r="DC33" s="706"/>
      <c r="DD33" s="674">
        <v>1588428</v>
      </c>
      <c r="DE33" s="704"/>
      <c r="DF33" s="704"/>
      <c r="DG33" s="704"/>
      <c r="DH33" s="704"/>
      <c r="DI33" s="704"/>
      <c r="DJ33" s="704"/>
      <c r="DK33" s="705"/>
      <c r="DL33" s="674">
        <v>911268</v>
      </c>
      <c r="DM33" s="704"/>
      <c r="DN33" s="704"/>
      <c r="DO33" s="704"/>
      <c r="DP33" s="704"/>
      <c r="DQ33" s="704"/>
      <c r="DR33" s="704"/>
      <c r="DS33" s="704"/>
      <c r="DT33" s="704"/>
      <c r="DU33" s="704"/>
      <c r="DV33" s="705"/>
      <c r="DW33" s="670">
        <v>38.299999999999997</v>
      </c>
      <c r="DX33" s="699"/>
      <c r="DY33" s="699"/>
      <c r="DZ33" s="699"/>
      <c r="EA33" s="699"/>
      <c r="EB33" s="699"/>
      <c r="EC33" s="700"/>
    </row>
    <row r="34" spans="2:133" ht="11.25" customHeight="1" x14ac:dyDescent="0.15">
      <c r="B34" s="662" t="s">
        <v>322</v>
      </c>
      <c r="C34" s="663"/>
      <c r="D34" s="663"/>
      <c r="E34" s="663"/>
      <c r="F34" s="663"/>
      <c r="G34" s="663"/>
      <c r="H34" s="663"/>
      <c r="I34" s="663"/>
      <c r="J34" s="663"/>
      <c r="K34" s="663"/>
      <c r="L34" s="663"/>
      <c r="M34" s="663"/>
      <c r="N34" s="663"/>
      <c r="O34" s="663"/>
      <c r="P34" s="663"/>
      <c r="Q34" s="664"/>
      <c r="R34" s="665">
        <v>267840</v>
      </c>
      <c r="S34" s="666"/>
      <c r="T34" s="666"/>
      <c r="U34" s="666"/>
      <c r="V34" s="666"/>
      <c r="W34" s="666"/>
      <c r="X34" s="666"/>
      <c r="Y34" s="667"/>
      <c r="Z34" s="668">
        <v>5.0999999999999996</v>
      </c>
      <c r="AA34" s="668"/>
      <c r="AB34" s="668"/>
      <c r="AC34" s="668"/>
      <c r="AD34" s="669" t="s">
        <v>130</v>
      </c>
      <c r="AE34" s="669"/>
      <c r="AF34" s="669"/>
      <c r="AG34" s="669"/>
      <c r="AH34" s="669"/>
      <c r="AI34" s="669"/>
      <c r="AJ34" s="669"/>
      <c r="AK34" s="669"/>
      <c r="AL34" s="670" t="s">
        <v>130</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323</v>
      </c>
      <c r="CE34" s="681"/>
      <c r="CF34" s="681"/>
      <c r="CG34" s="681"/>
      <c r="CH34" s="681"/>
      <c r="CI34" s="681"/>
      <c r="CJ34" s="681"/>
      <c r="CK34" s="681"/>
      <c r="CL34" s="681"/>
      <c r="CM34" s="681"/>
      <c r="CN34" s="681"/>
      <c r="CO34" s="681"/>
      <c r="CP34" s="681"/>
      <c r="CQ34" s="682"/>
      <c r="CR34" s="665">
        <v>921378</v>
      </c>
      <c r="CS34" s="666"/>
      <c r="CT34" s="666"/>
      <c r="CU34" s="666"/>
      <c r="CV34" s="666"/>
      <c r="CW34" s="666"/>
      <c r="CX34" s="666"/>
      <c r="CY34" s="667"/>
      <c r="CZ34" s="670">
        <v>19</v>
      </c>
      <c r="DA34" s="699"/>
      <c r="DB34" s="699"/>
      <c r="DC34" s="706"/>
      <c r="DD34" s="674">
        <v>619823</v>
      </c>
      <c r="DE34" s="666"/>
      <c r="DF34" s="666"/>
      <c r="DG34" s="666"/>
      <c r="DH34" s="666"/>
      <c r="DI34" s="666"/>
      <c r="DJ34" s="666"/>
      <c r="DK34" s="667"/>
      <c r="DL34" s="674">
        <v>418403</v>
      </c>
      <c r="DM34" s="666"/>
      <c r="DN34" s="666"/>
      <c r="DO34" s="666"/>
      <c r="DP34" s="666"/>
      <c r="DQ34" s="666"/>
      <c r="DR34" s="666"/>
      <c r="DS34" s="666"/>
      <c r="DT34" s="666"/>
      <c r="DU34" s="666"/>
      <c r="DV34" s="667"/>
      <c r="DW34" s="670">
        <v>17.600000000000001</v>
      </c>
      <c r="DX34" s="699"/>
      <c r="DY34" s="699"/>
      <c r="DZ34" s="699"/>
      <c r="EA34" s="699"/>
      <c r="EB34" s="699"/>
      <c r="EC34" s="700"/>
    </row>
    <row r="35" spans="2:133" ht="11.25" customHeight="1" x14ac:dyDescent="0.15">
      <c r="B35" s="662" t="s">
        <v>324</v>
      </c>
      <c r="C35" s="663"/>
      <c r="D35" s="663"/>
      <c r="E35" s="663"/>
      <c r="F35" s="663"/>
      <c r="G35" s="663"/>
      <c r="H35" s="663"/>
      <c r="I35" s="663"/>
      <c r="J35" s="663"/>
      <c r="K35" s="663"/>
      <c r="L35" s="663"/>
      <c r="M35" s="663"/>
      <c r="N35" s="663"/>
      <c r="O35" s="663"/>
      <c r="P35" s="663"/>
      <c r="Q35" s="664"/>
      <c r="R35" s="665">
        <v>41396</v>
      </c>
      <c r="S35" s="666"/>
      <c r="T35" s="666"/>
      <c r="U35" s="666"/>
      <c r="V35" s="666"/>
      <c r="W35" s="666"/>
      <c r="X35" s="666"/>
      <c r="Y35" s="667"/>
      <c r="Z35" s="668">
        <v>0.8</v>
      </c>
      <c r="AA35" s="668"/>
      <c r="AB35" s="668"/>
      <c r="AC35" s="668"/>
      <c r="AD35" s="669">
        <v>7929</v>
      </c>
      <c r="AE35" s="669"/>
      <c r="AF35" s="669"/>
      <c r="AG35" s="669"/>
      <c r="AH35" s="669"/>
      <c r="AI35" s="669"/>
      <c r="AJ35" s="669"/>
      <c r="AK35" s="669"/>
      <c r="AL35" s="670">
        <v>0.3</v>
      </c>
      <c r="AM35" s="671"/>
      <c r="AN35" s="671"/>
      <c r="AO35" s="672"/>
      <c r="AP35" s="221"/>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48813</v>
      </c>
      <c r="CS35" s="704"/>
      <c r="CT35" s="704"/>
      <c r="CU35" s="704"/>
      <c r="CV35" s="704"/>
      <c r="CW35" s="704"/>
      <c r="CX35" s="704"/>
      <c r="CY35" s="705"/>
      <c r="CZ35" s="670">
        <v>1</v>
      </c>
      <c r="DA35" s="699"/>
      <c r="DB35" s="699"/>
      <c r="DC35" s="706"/>
      <c r="DD35" s="674">
        <v>44533</v>
      </c>
      <c r="DE35" s="704"/>
      <c r="DF35" s="704"/>
      <c r="DG35" s="704"/>
      <c r="DH35" s="704"/>
      <c r="DI35" s="704"/>
      <c r="DJ35" s="704"/>
      <c r="DK35" s="705"/>
      <c r="DL35" s="674">
        <v>17759</v>
      </c>
      <c r="DM35" s="704"/>
      <c r="DN35" s="704"/>
      <c r="DO35" s="704"/>
      <c r="DP35" s="704"/>
      <c r="DQ35" s="704"/>
      <c r="DR35" s="704"/>
      <c r="DS35" s="704"/>
      <c r="DT35" s="704"/>
      <c r="DU35" s="704"/>
      <c r="DV35" s="705"/>
      <c r="DW35" s="670">
        <v>0.7</v>
      </c>
      <c r="DX35" s="699"/>
      <c r="DY35" s="699"/>
      <c r="DZ35" s="699"/>
      <c r="EA35" s="699"/>
      <c r="EB35" s="699"/>
      <c r="EC35" s="700"/>
    </row>
    <row r="36" spans="2:133" ht="11.25" customHeight="1" x14ac:dyDescent="0.15">
      <c r="B36" s="662" t="s">
        <v>328</v>
      </c>
      <c r="C36" s="663"/>
      <c r="D36" s="663"/>
      <c r="E36" s="663"/>
      <c r="F36" s="663"/>
      <c r="G36" s="663"/>
      <c r="H36" s="663"/>
      <c r="I36" s="663"/>
      <c r="J36" s="663"/>
      <c r="K36" s="663"/>
      <c r="L36" s="663"/>
      <c r="M36" s="663"/>
      <c r="N36" s="663"/>
      <c r="O36" s="663"/>
      <c r="P36" s="663"/>
      <c r="Q36" s="664"/>
      <c r="R36" s="665">
        <v>62328</v>
      </c>
      <c r="S36" s="666"/>
      <c r="T36" s="666"/>
      <c r="U36" s="666"/>
      <c r="V36" s="666"/>
      <c r="W36" s="666"/>
      <c r="X36" s="666"/>
      <c r="Y36" s="667"/>
      <c r="Z36" s="668">
        <v>1.2</v>
      </c>
      <c r="AA36" s="668"/>
      <c r="AB36" s="668"/>
      <c r="AC36" s="668"/>
      <c r="AD36" s="669" t="s">
        <v>130</v>
      </c>
      <c r="AE36" s="669"/>
      <c r="AF36" s="669"/>
      <c r="AG36" s="669"/>
      <c r="AH36" s="669"/>
      <c r="AI36" s="669"/>
      <c r="AJ36" s="669"/>
      <c r="AK36" s="669"/>
      <c r="AL36" s="670" t="s">
        <v>130</v>
      </c>
      <c r="AM36" s="671"/>
      <c r="AN36" s="671"/>
      <c r="AO36" s="672"/>
      <c r="AP36" s="221"/>
      <c r="AQ36" s="739" t="s">
        <v>329</v>
      </c>
      <c r="AR36" s="740"/>
      <c r="AS36" s="740"/>
      <c r="AT36" s="740"/>
      <c r="AU36" s="740"/>
      <c r="AV36" s="740"/>
      <c r="AW36" s="740"/>
      <c r="AX36" s="740"/>
      <c r="AY36" s="741"/>
      <c r="AZ36" s="654">
        <v>468993</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27445</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523703</v>
      </c>
      <c r="CS36" s="666"/>
      <c r="CT36" s="666"/>
      <c r="CU36" s="666"/>
      <c r="CV36" s="666"/>
      <c r="CW36" s="666"/>
      <c r="CX36" s="666"/>
      <c r="CY36" s="667"/>
      <c r="CZ36" s="670">
        <v>10.8</v>
      </c>
      <c r="DA36" s="699"/>
      <c r="DB36" s="699"/>
      <c r="DC36" s="706"/>
      <c r="DD36" s="674">
        <v>406129</v>
      </c>
      <c r="DE36" s="666"/>
      <c r="DF36" s="666"/>
      <c r="DG36" s="666"/>
      <c r="DH36" s="666"/>
      <c r="DI36" s="666"/>
      <c r="DJ36" s="666"/>
      <c r="DK36" s="667"/>
      <c r="DL36" s="674">
        <v>263858</v>
      </c>
      <c r="DM36" s="666"/>
      <c r="DN36" s="666"/>
      <c r="DO36" s="666"/>
      <c r="DP36" s="666"/>
      <c r="DQ36" s="666"/>
      <c r="DR36" s="666"/>
      <c r="DS36" s="666"/>
      <c r="DT36" s="666"/>
      <c r="DU36" s="666"/>
      <c r="DV36" s="667"/>
      <c r="DW36" s="670">
        <v>11.1</v>
      </c>
      <c r="DX36" s="699"/>
      <c r="DY36" s="699"/>
      <c r="DZ36" s="699"/>
      <c r="EA36" s="699"/>
      <c r="EB36" s="699"/>
      <c r="EC36" s="700"/>
    </row>
    <row r="37" spans="2:133" ht="11.25" customHeight="1" x14ac:dyDescent="0.15">
      <c r="B37" s="662" t="s">
        <v>332</v>
      </c>
      <c r="C37" s="663"/>
      <c r="D37" s="663"/>
      <c r="E37" s="663"/>
      <c r="F37" s="663"/>
      <c r="G37" s="663"/>
      <c r="H37" s="663"/>
      <c r="I37" s="663"/>
      <c r="J37" s="663"/>
      <c r="K37" s="663"/>
      <c r="L37" s="663"/>
      <c r="M37" s="663"/>
      <c r="N37" s="663"/>
      <c r="O37" s="663"/>
      <c r="P37" s="663"/>
      <c r="Q37" s="664"/>
      <c r="R37" s="665">
        <v>152061</v>
      </c>
      <c r="S37" s="666"/>
      <c r="T37" s="666"/>
      <c r="U37" s="666"/>
      <c r="V37" s="666"/>
      <c r="W37" s="666"/>
      <c r="X37" s="666"/>
      <c r="Y37" s="667"/>
      <c r="Z37" s="668">
        <v>2.9</v>
      </c>
      <c r="AA37" s="668"/>
      <c r="AB37" s="668"/>
      <c r="AC37" s="668"/>
      <c r="AD37" s="669" t="s">
        <v>130</v>
      </c>
      <c r="AE37" s="669"/>
      <c r="AF37" s="669"/>
      <c r="AG37" s="669"/>
      <c r="AH37" s="669"/>
      <c r="AI37" s="669"/>
      <c r="AJ37" s="669"/>
      <c r="AK37" s="669"/>
      <c r="AL37" s="670" t="s">
        <v>245</v>
      </c>
      <c r="AM37" s="671"/>
      <c r="AN37" s="671"/>
      <c r="AO37" s="672"/>
      <c r="AQ37" s="743" t="s">
        <v>333</v>
      </c>
      <c r="AR37" s="744"/>
      <c r="AS37" s="744"/>
      <c r="AT37" s="744"/>
      <c r="AU37" s="744"/>
      <c r="AV37" s="744"/>
      <c r="AW37" s="744"/>
      <c r="AX37" s="744"/>
      <c r="AY37" s="745"/>
      <c r="AZ37" s="665">
        <v>181900</v>
      </c>
      <c r="BA37" s="666"/>
      <c r="BB37" s="666"/>
      <c r="BC37" s="666"/>
      <c r="BD37" s="704"/>
      <c r="BE37" s="704"/>
      <c r="BF37" s="732"/>
      <c r="BG37" s="680" t="s">
        <v>334</v>
      </c>
      <c r="BH37" s="681"/>
      <c r="BI37" s="681"/>
      <c r="BJ37" s="681"/>
      <c r="BK37" s="681"/>
      <c r="BL37" s="681"/>
      <c r="BM37" s="681"/>
      <c r="BN37" s="681"/>
      <c r="BO37" s="681"/>
      <c r="BP37" s="681"/>
      <c r="BQ37" s="681"/>
      <c r="BR37" s="681"/>
      <c r="BS37" s="681"/>
      <c r="BT37" s="681"/>
      <c r="BU37" s="682"/>
      <c r="BV37" s="665">
        <v>27445</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110177</v>
      </c>
      <c r="CS37" s="704"/>
      <c r="CT37" s="704"/>
      <c r="CU37" s="704"/>
      <c r="CV37" s="704"/>
      <c r="CW37" s="704"/>
      <c r="CX37" s="704"/>
      <c r="CY37" s="705"/>
      <c r="CZ37" s="670">
        <v>2.2999999999999998</v>
      </c>
      <c r="DA37" s="699"/>
      <c r="DB37" s="699"/>
      <c r="DC37" s="706"/>
      <c r="DD37" s="674">
        <v>110177</v>
      </c>
      <c r="DE37" s="704"/>
      <c r="DF37" s="704"/>
      <c r="DG37" s="704"/>
      <c r="DH37" s="704"/>
      <c r="DI37" s="704"/>
      <c r="DJ37" s="704"/>
      <c r="DK37" s="705"/>
      <c r="DL37" s="674">
        <v>109138</v>
      </c>
      <c r="DM37" s="704"/>
      <c r="DN37" s="704"/>
      <c r="DO37" s="704"/>
      <c r="DP37" s="704"/>
      <c r="DQ37" s="704"/>
      <c r="DR37" s="704"/>
      <c r="DS37" s="704"/>
      <c r="DT37" s="704"/>
      <c r="DU37" s="704"/>
      <c r="DV37" s="705"/>
      <c r="DW37" s="670">
        <v>4.5999999999999996</v>
      </c>
      <c r="DX37" s="699"/>
      <c r="DY37" s="699"/>
      <c r="DZ37" s="699"/>
      <c r="EA37" s="699"/>
      <c r="EB37" s="699"/>
      <c r="EC37" s="700"/>
    </row>
    <row r="38" spans="2:133" ht="11.25" customHeight="1" x14ac:dyDescent="0.15">
      <c r="B38" s="662" t="s">
        <v>336</v>
      </c>
      <c r="C38" s="663"/>
      <c r="D38" s="663"/>
      <c r="E38" s="663"/>
      <c r="F38" s="663"/>
      <c r="G38" s="663"/>
      <c r="H38" s="663"/>
      <c r="I38" s="663"/>
      <c r="J38" s="663"/>
      <c r="K38" s="663"/>
      <c r="L38" s="663"/>
      <c r="M38" s="663"/>
      <c r="N38" s="663"/>
      <c r="O38" s="663"/>
      <c r="P38" s="663"/>
      <c r="Q38" s="664"/>
      <c r="R38" s="665">
        <v>285486</v>
      </c>
      <c r="S38" s="666"/>
      <c r="T38" s="666"/>
      <c r="U38" s="666"/>
      <c r="V38" s="666"/>
      <c r="W38" s="666"/>
      <c r="X38" s="666"/>
      <c r="Y38" s="667"/>
      <c r="Z38" s="668">
        <v>5.5</v>
      </c>
      <c r="AA38" s="668"/>
      <c r="AB38" s="668"/>
      <c r="AC38" s="668"/>
      <c r="AD38" s="669" t="s">
        <v>130</v>
      </c>
      <c r="AE38" s="669"/>
      <c r="AF38" s="669"/>
      <c r="AG38" s="669"/>
      <c r="AH38" s="669"/>
      <c r="AI38" s="669"/>
      <c r="AJ38" s="669"/>
      <c r="AK38" s="669"/>
      <c r="AL38" s="670" t="s">
        <v>245</v>
      </c>
      <c r="AM38" s="671"/>
      <c r="AN38" s="671"/>
      <c r="AO38" s="672"/>
      <c r="AQ38" s="743" t="s">
        <v>337</v>
      </c>
      <c r="AR38" s="744"/>
      <c r="AS38" s="744"/>
      <c r="AT38" s="744"/>
      <c r="AU38" s="744"/>
      <c r="AV38" s="744"/>
      <c r="AW38" s="744"/>
      <c r="AX38" s="744"/>
      <c r="AY38" s="745"/>
      <c r="AZ38" s="665">
        <v>1000</v>
      </c>
      <c r="BA38" s="666"/>
      <c r="BB38" s="666"/>
      <c r="BC38" s="666"/>
      <c r="BD38" s="704"/>
      <c r="BE38" s="704"/>
      <c r="BF38" s="732"/>
      <c r="BG38" s="680" t="s">
        <v>338</v>
      </c>
      <c r="BH38" s="681"/>
      <c r="BI38" s="681"/>
      <c r="BJ38" s="681"/>
      <c r="BK38" s="681"/>
      <c r="BL38" s="681"/>
      <c r="BM38" s="681"/>
      <c r="BN38" s="681"/>
      <c r="BO38" s="681"/>
      <c r="BP38" s="681"/>
      <c r="BQ38" s="681"/>
      <c r="BR38" s="681"/>
      <c r="BS38" s="681"/>
      <c r="BT38" s="681"/>
      <c r="BU38" s="682"/>
      <c r="BV38" s="665">
        <v>866</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286093</v>
      </c>
      <c r="CS38" s="666"/>
      <c r="CT38" s="666"/>
      <c r="CU38" s="666"/>
      <c r="CV38" s="666"/>
      <c r="CW38" s="666"/>
      <c r="CX38" s="666"/>
      <c r="CY38" s="667"/>
      <c r="CZ38" s="670">
        <v>5.9</v>
      </c>
      <c r="DA38" s="699"/>
      <c r="DB38" s="699"/>
      <c r="DC38" s="706"/>
      <c r="DD38" s="674">
        <v>232218</v>
      </c>
      <c r="DE38" s="666"/>
      <c r="DF38" s="666"/>
      <c r="DG38" s="666"/>
      <c r="DH38" s="666"/>
      <c r="DI38" s="666"/>
      <c r="DJ38" s="666"/>
      <c r="DK38" s="667"/>
      <c r="DL38" s="674">
        <v>211248</v>
      </c>
      <c r="DM38" s="666"/>
      <c r="DN38" s="666"/>
      <c r="DO38" s="666"/>
      <c r="DP38" s="666"/>
      <c r="DQ38" s="666"/>
      <c r="DR38" s="666"/>
      <c r="DS38" s="666"/>
      <c r="DT38" s="666"/>
      <c r="DU38" s="666"/>
      <c r="DV38" s="667"/>
      <c r="DW38" s="670">
        <v>8.9</v>
      </c>
      <c r="DX38" s="699"/>
      <c r="DY38" s="699"/>
      <c r="DZ38" s="699"/>
      <c r="EA38" s="699"/>
      <c r="EB38" s="699"/>
      <c r="EC38" s="700"/>
    </row>
    <row r="39" spans="2:133" ht="11.25" customHeight="1" x14ac:dyDescent="0.15">
      <c r="B39" s="662" t="s">
        <v>340</v>
      </c>
      <c r="C39" s="663"/>
      <c r="D39" s="663"/>
      <c r="E39" s="663"/>
      <c r="F39" s="663"/>
      <c r="G39" s="663"/>
      <c r="H39" s="663"/>
      <c r="I39" s="663"/>
      <c r="J39" s="663"/>
      <c r="K39" s="663"/>
      <c r="L39" s="663"/>
      <c r="M39" s="663"/>
      <c r="N39" s="663"/>
      <c r="O39" s="663"/>
      <c r="P39" s="663"/>
      <c r="Q39" s="664"/>
      <c r="R39" s="665">
        <v>38322</v>
      </c>
      <c r="S39" s="666"/>
      <c r="T39" s="666"/>
      <c r="U39" s="666"/>
      <c r="V39" s="666"/>
      <c r="W39" s="666"/>
      <c r="X39" s="666"/>
      <c r="Y39" s="667"/>
      <c r="Z39" s="668">
        <v>0.7</v>
      </c>
      <c r="AA39" s="668"/>
      <c r="AB39" s="668"/>
      <c r="AC39" s="668"/>
      <c r="AD39" s="669">
        <v>1594</v>
      </c>
      <c r="AE39" s="669"/>
      <c r="AF39" s="669"/>
      <c r="AG39" s="669"/>
      <c r="AH39" s="669"/>
      <c r="AI39" s="669"/>
      <c r="AJ39" s="669"/>
      <c r="AK39" s="669"/>
      <c r="AL39" s="670">
        <v>0.1</v>
      </c>
      <c r="AM39" s="671"/>
      <c r="AN39" s="671"/>
      <c r="AO39" s="672"/>
      <c r="AQ39" s="743" t="s">
        <v>341</v>
      </c>
      <c r="AR39" s="744"/>
      <c r="AS39" s="744"/>
      <c r="AT39" s="744"/>
      <c r="AU39" s="744"/>
      <c r="AV39" s="744"/>
      <c r="AW39" s="744"/>
      <c r="AX39" s="744"/>
      <c r="AY39" s="745"/>
      <c r="AZ39" s="665" t="s">
        <v>130</v>
      </c>
      <c r="BA39" s="666"/>
      <c r="BB39" s="666"/>
      <c r="BC39" s="666"/>
      <c r="BD39" s="704"/>
      <c r="BE39" s="704"/>
      <c r="BF39" s="732"/>
      <c r="BG39" s="680" t="s">
        <v>342</v>
      </c>
      <c r="BH39" s="681"/>
      <c r="BI39" s="681"/>
      <c r="BJ39" s="681"/>
      <c r="BK39" s="681"/>
      <c r="BL39" s="681"/>
      <c r="BM39" s="681"/>
      <c r="BN39" s="681"/>
      <c r="BO39" s="681"/>
      <c r="BP39" s="681"/>
      <c r="BQ39" s="681"/>
      <c r="BR39" s="681"/>
      <c r="BS39" s="681"/>
      <c r="BT39" s="681"/>
      <c r="BU39" s="682"/>
      <c r="BV39" s="665">
        <v>1482</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245053</v>
      </c>
      <c r="CS39" s="704"/>
      <c r="CT39" s="704"/>
      <c r="CU39" s="704"/>
      <c r="CV39" s="704"/>
      <c r="CW39" s="704"/>
      <c r="CX39" s="704"/>
      <c r="CY39" s="705"/>
      <c r="CZ39" s="670">
        <v>5.0999999999999996</v>
      </c>
      <c r="DA39" s="699"/>
      <c r="DB39" s="699"/>
      <c r="DC39" s="706"/>
      <c r="DD39" s="674">
        <v>222725</v>
      </c>
      <c r="DE39" s="704"/>
      <c r="DF39" s="704"/>
      <c r="DG39" s="704"/>
      <c r="DH39" s="704"/>
      <c r="DI39" s="704"/>
      <c r="DJ39" s="704"/>
      <c r="DK39" s="705"/>
      <c r="DL39" s="674" t="s">
        <v>239</v>
      </c>
      <c r="DM39" s="704"/>
      <c r="DN39" s="704"/>
      <c r="DO39" s="704"/>
      <c r="DP39" s="704"/>
      <c r="DQ39" s="704"/>
      <c r="DR39" s="704"/>
      <c r="DS39" s="704"/>
      <c r="DT39" s="704"/>
      <c r="DU39" s="704"/>
      <c r="DV39" s="705"/>
      <c r="DW39" s="670" t="s">
        <v>245</v>
      </c>
      <c r="DX39" s="699"/>
      <c r="DY39" s="699"/>
      <c r="DZ39" s="699"/>
      <c r="EA39" s="699"/>
      <c r="EB39" s="699"/>
      <c r="EC39" s="700"/>
    </row>
    <row r="40" spans="2:133" ht="11.25" customHeight="1" x14ac:dyDescent="0.15">
      <c r="B40" s="662" t="s">
        <v>344</v>
      </c>
      <c r="C40" s="663"/>
      <c r="D40" s="663"/>
      <c r="E40" s="663"/>
      <c r="F40" s="663"/>
      <c r="G40" s="663"/>
      <c r="H40" s="663"/>
      <c r="I40" s="663"/>
      <c r="J40" s="663"/>
      <c r="K40" s="663"/>
      <c r="L40" s="663"/>
      <c r="M40" s="663"/>
      <c r="N40" s="663"/>
      <c r="O40" s="663"/>
      <c r="P40" s="663"/>
      <c r="Q40" s="664"/>
      <c r="R40" s="665">
        <v>903349</v>
      </c>
      <c r="S40" s="666"/>
      <c r="T40" s="666"/>
      <c r="U40" s="666"/>
      <c r="V40" s="666"/>
      <c r="W40" s="666"/>
      <c r="X40" s="666"/>
      <c r="Y40" s="667"/>
      <c r="Z40" s="668">
        <v>17.3</v>
      </c>
      <c r="AA40" s="668"/>
      <c r="AB40" s="668"/>
      <c r="AC40" s="668"/>
      <c r="AD40" s="669" t="s">
        <v>130</v>
      </c>
      <c r="AE40" s="669"/>
      <c r="AF40" s="669"/>
      <c r="AG40" s="669"/>
      <c r="AH40" s="669"/>
      <c r="AI40" s="669"/>
      <c r="AJ40" s="669"/>
      <c r="AK40" s="669"/>
      <c r="AL40" s="670" t="s">
        <v>130</v>
      </c>
      <c r="AM40" s="671"/>
      <c r="AN40" s="671"/>
      <c r="AO40" s="672"/>
      <c r="AQ40" s="743" t="s">
        <v>345</v>
      </c>
      <c r="AR40" s="744"/>
      <c r="AS40" s="744"/>
      <c r="AT40" s="744"/>
      <c r="AU40" s="744"/>
      <c r="AV40" s="744"/>
      <c r="AW40" s="744"/>
      <c r="AX40" s="744"/>
      <c r="AY40" s="745"/>
      <c r="AZ40" s="665" t="s">
        <v>130</v>
      </c>
      <c r="BA40" s="666"/>
      <c r="BB40" s="666"/>
      <c r="BC40" s="666"/>
      <c r="BD40" s="704"/>
      <c r="BE40" s="704"/>
      <c r="BF40" s="732"/>
      <c r="BG40" s="746" t="s">
        <v>346</v>
      </c>
      <c r="BH40" s="747"/>
      <c r="BI40" s="747"/>
      <c r="BJ40" s="747"/>
      <c r="BK40" s="747"/>
      <c r="BL40" s="222"/>
      <c r="BM40" s="681" t="s">
        <v>347</v>
      </c>
      <c r="BN40" s="681"/>
      <c r="BO40" s="681"/>
      <c r="BP40" s="681"/>
      <c r="BQ40" s="681"/>
      <c r="BR40" s="681"/>
      <c r="BS40" s="681"/>
      <c r="BT40" s="681"/>
      <c r="BU40" s="682"/>
      <c r="BV40" s="665">
        <v>108</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63000</v>
      </c>
      <c r="CS40" s="666"/>
      <c r="CT40" s="666"/>
      <c r="CU40" s="666"/>
      <c r="CV40" s="666"/>
      <c r="CW40" s="666"/>
      <c r="CX40" s="666"/>
      <c r="CY40" s="667"/>
      <c r="CZ40" s="670">
        <v>1.3</v>
      </c>
      <c r="DA40" s="699"/>
      <c r="DB40" s="699"/>
      <c r="DC40" s="706"/>
      <c r="DD40" s="674">
        <v>63000</v>
      </c>
      <c r="DE40" s="666"/>
      <c r="DF40" s="666"/>
      <c r="DG40" s="666"/>
      <c r="DH40" s="666"/>
      <c r="DI40" s="666"/>
      <c r="DJ40" s="666"/>
      <c r="DK40" s="667"/>
      <c r="DL40" s="674" t="s">
        <v>245</v>
      </c>
      <c r="DM40" s="666"/>
      <c r="DN40" s="666"/>
      <c r="DO40" s="666"/>
      <c r="DP40" s="666"/>
      <c r="DQ40" s="666"/>
      <c r="DR40" s="666"/>
      <c r="DS40" s="666"/>
      <c r="DT40" s="666"/>
      <c r="DU40" s="666"/>
      <c r="DV40" s="667"/>
      <c r="DW40" s="670" t="s">
        <v>130</v>
      </c>
      <c r="DX40" s="699"/>
      <c r="DY40" s="699"/>
      <c r="DZ40" s="699"/>
      <c r="EA40" s="699"/>
      <c r="EB40" s="699"/>
      <c r="EC40" s="700"/>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245</v>
      </c>
      <c r="S41" s="666"/>
      <c r="T41" s="666"/>
      <c r="U41" s="666"/>
      <c r="V41" s="666"/>
      <c r="W41" s="666"/>
      <c r="X41" s="666"/>
      <c r="Y41" s="667"/>
      <c r="Z41" s="668" t="s">
        <v>245</v>
      </c>
      <c r="AA41" s="668"/>
      <c r="AB41" s="668"/>
      <c r="AC41" s="668"/>
      <c r="AD41" s="669" t="s">
        <v>130</v>
      </c>
      <c r="AE41" s="669"/>
      <c r="AF41" s="669"/>
      <c r="AG41" s="669"/>
      <c r="AH41" s="669"/>
      <c r="AI41" s="669"/>
      <c r="AJ41" s="669"/>
      <c r="AK41" s="669"/>
      <c r="AL41" s="670" t="s">
        <v>130</v>
      </c>
      <c r="AM41" s="671"/>
      <c r="AN41" s="671"/>
      <c r="AO41" s="672"/>
      <c r="AQ41" s="743" t="s">
        <v>350</v>
      </c>
      <c r="AR41" s="744"/>
      <c r="AS41" s="744"/>
      <c r="AT41" s="744"/>
      <c r="AU41" s="744"/>
      <c r="AV41" s="744"/>
      <c r="AW41" s="744"/>
      <c r="AX41" s="744"/>
      <c r="AY41" s="745"/>
      <c r="AZ41" s="665">
        <v>69896</v>
      </c>
      <c r="BA41" s="666"/>
      <c r="BB41" s="666"/>
      <c r="BC41" s="666"/>
      <c r="BD41" s="704"/>
      <c r="BE41" s="704"/>
      <c r="BF41" s="732"/>
      <c r="BG41" s="746"/>
      <c r="BH41" s="747"/>
      <c r="BI41" s="747"/>
      <c r="BJ41" s="747"/>
      <c r="BK41" s="747"/>
      <c r="BL41" s="222"/>
      <c r="BM41" s="681" t="s">
        <v>351</v>
      </c>
      <c r="BN41" s="681"/>
      <c r="BO41" s="681"/>
      <c r="BP41" s="681"/>
      <c r="BQ41" s="681"/>
      <c r="BR41" s="681"/>
      <c r="BS41" s="681"/>
      <c r="BT41" s="681"/>
      <c r="BU41" s="682"/>
      <c r="BV41" s="665" t="s">
        <v>245</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245</v>
      </c>
      <c r="CS41" s="704"/>
      <c r="CT41" s="704"/>
      <c r="CU41" s="704"/>
      <c r="CV41" s="704"/>
      <c r="CW41" s="704"/>
      <c r="CX41" s="704"/>
      <c r="CY41" s="705"/>
      <c r="CZ41" s="670" t="s">
        <v>130</v>
      </c>
      <c r="DA41" s="699"/>
      <c r="DB41" s="699"/>
      <c r="DC41" s="706"/>
      <c r="DD41" s="674" t="s">
        <v>246</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245</v>
      </c>
      <c r="AA42" s="668"/>
      <c r="AB42" s="668"/>
      <c r="AC42" s="668"/>
      <c r="AD42" s="669" t="s">
        <v>130</v>
      </c>
      <c r="AE42" s="669"/>
      <c r="AF42" s="669"/>
      <c r="AG42" s="669"/>
      <c r="AH42" s="669"/>
      <c r="AI42" s="669"/>
      <c r="AJ42" s="669"/>
      <c r="AK42" s="669"/>
      <c r="AL42" s="670" t="s">
        <v>245</v>
      </c>
      <c r="AM42" s="671"/>
      <c r="AN42" s="671"/>
      <c r="AO42" s="672"/>
      <c r="AQ42" s="750" t="s">
        <v>354</v>
      </c>
      <c r="AR42" s="751"/>
      <c r="AS42" s="751"/>
      <c r="AT42" s="751"/>
      <c r="AU42" s="751"/>
      <c r="AV42" s="751"/>
      <c r="AW42" s="751"/>
      <c r="AX42" s="751"/>
      <c r="AY42" s="752"/>
      <c r="AZ42" s="759">
        <v>216197</v>
      </c>
      <c r="BA42" s="760"/>
      <c r="BB42" s="760"/>
      <c r="BC42" s="760"/>
      <c r="BD42" s="736"/>
      <c r="BE42" s="736"/>
      <c r="BF42" s="738"/>
      <c r="BG42" s="748"/>
      <c r="BH42" s="749"/>
      <c r="BI42" s="749"/>
      <c r="BJ42" s="749"/>
      <c r="BK42" s="749"/>
      <c r="BL42" s="223"/>
      <c r="BM42" s="691" t="s">
        <v>355</v>
      </c>
      <c r="BN42" s="691"/>
      <c r="BO42" s="691"/>
      <c r="BP42" s="691"/>
      <c r="BQ42" s="691"/>
      <c r="BR42" s="691"/>
      <c r="BS42" s="691"/>
      <c r="BT42" s="691"/>
      <c r="BU42" s="692"/>
      <c r="BV42" s="759">
        <v>392</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1181955</v>
      </c>
      <c r="CS42" s="704"/>
      <c r="CT42" s="704"/>
      <c r="CU42" s="704"/>
      <c r="CV42" s="704"/>
      <c r="CW42" s="704"/>
      <c r="CX42" s="704"/>
      <c r="CY42" s="705"/>
      <c r="CZ42" s="670">
        <v>24.4</v>
      </c>
      <c r="DA42" s="699"/>
      <c r="DB42" s="699"/>
      <c r="DC42" s="706"/>
      <c r="DD42" s="674">
        <v>72591</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82049</v>
      </c>
      <c r="S43" s="666"/>
      <c r="T43" s="666"/>
      <c r="U43" s="666"/>
      <c r="V43" s="666"/>
      <c r="W43" s="666"/>
      <c r="X43" s="666"/>
      <c r="Y43" s="667"/>
      <c r="Z43" s="668">
        <v>1.6</v>
      </c>
      <c r="AA43" s="668"/>
      <c r="AB43" s="668"/>
      <c r="AC43" s="668"/>
      <c r="AD43" s="669" t="s">
        <v>245</v>
      </c>
      <c r="AE43" s="669"/>
      <c r="AF43" s="669"/>
      <c r="AG43" s="669"/>
      <c r="AH43" s="669"/>
      <c r="AI43" s="669"/>
      <c r="AJ43" s="669"/>
      <c r="AK43" s="669"/>
      <c r="AL43" s="670" t="s">
        <v>130</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6692</v>
      </c>
      <c r="CS43" s="704"/>
      <c r="CT43" s="704"/>
      <c r="CU43" s="704"/>
      <c r="CV43" s="704"/>
      <c r="CW43" s="704"/>
      <c r="CX43" s="704"/>
      <c r="CY43" s="705"/>
      <c r="CZ43" s="670">
        <v>0.1</v>
      </c>
      <c r="DA43" s="699"/>
      <c r="DB43" s="699"/>
      <c r="DC43" s="706"/>
      <c r="DD43" s="674">
        <v>2692</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359</v>
      </c>
      <c r="C44" s="716"/>
      <c r="D44" s="716"/>
      <c r="E44" s="716"/>
      <c r="F44" s="716"/>
      <c r="G44" s="716"/>
      <c r="H44" s="716"/>
      <c r="I44" s="716"/>
      <c r="J44" s="716"/>
      <c r="K44" s="716"/>
      <c r="L44" s="716"/>
      <c r="M44" s="716"/>
      <c r="N44" s="716"/>
      <c r="O44" s="716"/>
      <c r="P44" s="716"/>
      <c r="Q44" s="717"/>
      <c r="R44" s="759">
        <v>5236072</v>
      </c>
      <c r="S44" s="760"/>
      <c r="T44" s="760"/>
      <c r="U44" s="760"/>
      <c r="V44" s="760"/>
      <c r="W44" s="760"/>
      <c r="X44" s="760"/>
      <c r="Y44" s="761"/>
      <c r="Z44" s="762">
        <v>100</v>
      </c>
      <c r="AA44" s="762"/>
      <c r="AB44" s="762"/>
      <c r="AC44" s="762"/>
      <c r="AD44" s="763">
        <v>2299047</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1181710</v>
      </c>
      <c r="CS44" s="666"/>
      <c r="CT44" s="666"/>
      <c r="CU44" s="666"/>
      <c r="CV44" s="666"/>
      <c r="CW44" s="666"/>
      <c r="CX44" s="666"/>
      <c r="CY44" s="667"/>
      <c r="CZ44" s="670">
        <v>24.4</v>
      </c>
      <c r="DA44" s="671"/>
      <c r="DB44" s="671"/>
      <c r="DC44" s="683"/>
      <c r="DD44" s="674">
        <v>72346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296646</v>
      </c>
      <c r="CS45" s="704"/>
      <c r="CT45" s="704"/>
      <c r="CU45" s="704"/>
      <c r="CV45" s="704"/>
      <c r="CW45" s="704"/>
      <c r="CX45" s="704"/>
      <c r="CY45" s="705"/>
      <c r="CZ45" s="670">
        <v>6.1</v>
      </c>
      <c r="DA45" s="699"/>
      <c r="DB45" s="699"/>
      <c r="DC45" s="706"/>
      <c r="DD45" s="674">
        <v>8866</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885064</v>
      </c>
      <c r="CS46" s="666"/>
      <c r="CT46" s="666"/>
      <c r="CU46" s="666"/>
      <c r="CV46" s="666"/>
      <c r="CW46" s="666"/>
      <c r="CX46" s="666"/>
      <c r="CY46" s="667"/>
      <c r="CZ46" s="670">
        <v>18.3</v>
      </c>
      <c r="DA46" s="671"/>
      <c r="DB46" s="671"/>
      <c r="DC46" s="683"/>
      <c r="DD46" s="674">
        <v>63480</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v>245</v>
      </c>
      <c r="CS47" s="704"/>
      <c r="CT47" s="704"/>
      <c r="CU47" s="704"/>
      <c r="CV47" s="704"/>
      <c r="CW47" s="704"/>
      <c r="CX47" s="704"/>
      <c r="CY47" s="705"/>
      <c r="CZ47" s="670">
        <v>0</v>
      </c>
      <c r="DA47" s="699"/>
      <c r="DB47" s="699"/>
      <c r="DC47" s="706"/>
      <c r="DD47" s="674">
        <v>245</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130</v>
      </c>
      <c r="CS48" s="666"/>
      <c r="CT48" s="666"/>
      <c r="CU48" s="666"/>
      <c r="CV48" s="666"/>
      <c r="CW48" s="666"/>
      <c r="CX48" s="666"/>
      <c r="CY48" s="667"/>
      <c r="CZ48" s="670" t="s">
        <v>245</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368</v>
      </c>
      <c r="CE49" s="716"/>
      <c r="CF49" s="716"/>
      <c r="CG49" s="716"/>
      <c r="CH49" s="716"/>
      <c r="CI49" s="716"/>
      <c r="CJ49" s="716"/>
      <c r="CK49" s="716"/>
      <c r="CL49" s="716"/>
      <c r="CM49" s="716"/>
      <c r="CN49" s="716"/>
      <c r="CO49" s="716"/>
      <c r="CP49" s="716"/>
      <c r="CQ49" s="717"/>
      <c r="CR49" s="759">
        <v>4837951</v>
      </c>
      <c r="CS49" s="736"/>
      <c r="CT49" s="736"/>
      <c r="CU49" s="736"/>
      <c r="CV49" s="736"/>
      <c r="CW49" s="736"/>
      <c r="CX49" s="736"/>
      <c r="CY49" s="773"/>
      <c r="CZ49" s="764">
        <v>100</v>
      </c>
      <c r="DA49" s="774"/>
      <c r="DB49" s="774"/>
      <c r="DC49" s="775"/>
      <c r="DD49" s="776">
        <v>2821094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cq7A5AyIvS36dEBgowKqmJcjVrLwiz/in4eElT0wExUQflNkWaghGFQpF+2Pl6jKs/nnbksrhGGcTtA7no1oQ==" saltValue="YHehqhhq0KlCe/BcoFMO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82" zoomScale="70" zoomScaleNormal="25" zoomScaleSheetLayoutView="70" workbookViewId="0">
      <selection activeCell="AG64" sqref="AG64"/>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5197</v>
      </c>
      <c r="R7" s="817"/>
      <c r="S7" s="817"/>
      <c r="T7" s="817"/>
      <c r="U7" s="817"/>
      <c r="V7" s="817">
        <v>4802</v>
      </c>
      <c r="W7" s="817"/>
      <c r="X7" s="817"/>
      <c r="Y7" s="817"/>
      <c r="Z7" s="817"/>
      <c r="AA7" s="817">
        <v>395</v>
      </c>
      <c r="AB7" s="817"/>
      <c r="AC7" s="817"/>
      <c r="AD7" s="817"/>
      <c r="AE7" s="818"/>
      <c r="AF7" s="819">
        <v>382</v>
      </c>
      <c r="AG7" s="820"/>
      <c r="AH7" s="820"/>
      <c r="AI7" s="820"/>
      <c r="AJ7" s="821"/>
      <c r="AK7" s="822" t="s">
        <v>587</v>
      </c>
      <c r="AL7" s="823"/>
      <c r="AM7" s="823"/>
      <c r="AN7" s="823"/>
      <c r="AO7" s="823"/>
      <c r="AP7" s="823">
        <v>3977</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592</v>
      </c>
      <c r="BT7" s="811"/>
      <c r="BU7" s="811"/>
      <c r="BV7" s="811"/>
      <c r="BW7" s="811"/>
      <c r="BX7" s="811"/>
      <c r="BY7" s="811"/>
      <c r="BZ7" s="811"/>
      <c r="CA7" s="811"/>
      <c r="CB7" s="811"/>
      <c r="CC7" s="811"/>
      <c r="CD7" s="811"/>
      <c r="CE7" s="811"/>
      <c r="CF7" s="811"/>
      <c r="CG7" s="826"/>
      <c r="CH7" s="807">
        <v>-29</v>
      </c>
      <c r="CI7" s="808"/>
      <c r="CJ7" s="808"/>
      <c r="CK7" s="808"/>
      <c r="CL7" s="809"/>
      <c r="CM7" s="807">
        <v>234</v>
      </c>
      <c r="CN7" s="808"/>
      <c r="CO7" s="808"/>
      <c r="CP7" s="808"/>
      <c r="CQ7" s="809"/>
      <c r="CR7" s="807">
        <v>35</v>
      </c>
      <c r="CS7" s="808"/>
      <c r="CT7" s="808"/>
      <c r="CU7" s="808"/>
      <c r="CV7" s="809"/>
      <c r="CW7" s="807" t="s">
        <v>587</v>
      </c>
      <c r="CX7" s="808"/>
      <c r="CY7" s="808"/>
      <c r="CZ7" s="808"/>
      <c r="DA7" s="809"/>
      <c r="DB7" s="807" t="s">
        <v>587</v>
      </c>
      <c r="DC7" s="808"/>
      <c r="DD7" s="808"/>
      <c r="DE7" s="808"/>
      <c r="DF7" s="809"/>
      <c r="DG7" s="807" t="s">
        <v>587</v>
      </c>
      <c r="DH7" s="808"/>
      <c r="DI7" s="808"/>
      <c r="DJ7" s="808"/>
      <c r="DK7" s="809"/>
      <c r="DL7" s="807" t="s">
        <v>587</v>
      </c>
      <c r="DM7" s="808"/>
      <c r="DN7" s="808"/>
      <c r="DO7" s="808"/>
      <c r="DP7" s="809"/>
      <c r="DQ7" s="807" t="s">
        <v>587</v>
      </c>
      <c r="DR7" s="808"/>
      <c r="DS7" s="808"/>
      <c r="DT7" s="808"/>
      <c r="DU7" s="809"/>
      <c r="DV7" s="810"/>
      <c r="DW7" s="811"/>
      <c r="DX7" s="811"/>
      <c r="DY7" s="811"/>
      <c r="DZ7" s="812"/>
      <c r="EA7" s="237"/>
    </row>
    <row r="8" spans="1:131" s="238" customFormat="1" ht="26.25" customHeight="1" x14ac:dyDescent="0.15">
      <c r="A8" s="241">
        <v>2</v>
      </c>
      <c r="B8" s="844" t="s">
        <v>392</v>
      </c>
      <c r="C8" s="845"/>
      <c r="D8" s="845"/>
      <c r="E8" s="845"/>
      <c r="F8" s="845"/>
      <c r="G8" s="845"/>
      <c r="H8" s="845"/>
      <c r="I8" s="845"/>
      <c r="J8" s="845"/>
      <c r="K8" s="845"/>
      <c r="L8" s="845"/>
      <c r="M8" s="845"/>
      <c r="N8" s="845"/>
      <c r="O8" s="845"/>
      <c r="P8" s="846"/>
      <c r="Q8" s="847">
        <v>35</v>
      </c>
      <c r="R8" s="848"/>
      <c r="S8" s="848"/>
      <c r="T8" s="848"/>
      <c r="U8" s="848"/>
      <c r="V8" s="848">
        <v>32</v>
      </c>
      <c r="W8" s="848"/>
      <c r="X8" s="848"/>
      <c r="Y8" s="848"/>
      <c r="Z8" s="848"/>
      <c r="AA8" s="848">
        <v>3</v>
      </c>
      <c r="AB8" s="848"/>
      <c r="AC8" s="848"/>
      <c r="AD8" s="848"/>
      <c r="AE8" s="849"/>
      <c r="AF8" s="850">
        <v>3</v>
      </c>
      <c r="AG8" s="851"/>
      <c r="AH8" s="851"/>
      <c r="AI8" s="851"/>
      <c r="AJ8" s="852"/>
      <c r="AK8" s="833" t="s">
        <v>587</v>
      </c>
      <c r="AL8" s="834"/>
      <c r="AM8" s="834"/>
      <c r="AN8" s="834"/>
      <c r="AO8" s="834"/>
      <c r="AP8" s="834" t="s">
        <v>587</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593</v>
      </c>
      <c r="BT8" s="838"/>
      <c r="BU8" s="838"/>
      <c r="BV8" s="838"/>
      <c r="BW8" s="838"/>
      <c r="BX8" s="838"/>
      <c r="BY8" s="838"/>
      <c r="BZ8" s="838"/>
      <c r="CA8" s="838"/>
      <c r="CB8" s="838"/>
      <c r="CC8" s="838"/>
      <c r="CD8" s="838"/>
      <c r="CE8" s="838"/>
      <c r="CF8" s="838"/>
      <c r="CG8" s="839"/>
      <c r="CH8" s="840">
        <v>0</v>
      </c>
      <c r="CI8" s="841"/>
      <c r="CJ8" s="841"/>
      <c r="CK8" s="841"/>
      <c r="CL8" s="842"/>
      <c r="CM8" s="840">
        <v>35</v>
      </c>
      <c r="CN8" s="841"/>
      <c r="CO8" s="841"/>
      <c r="CP8" s="841"/>
      <c r="CQ8" s="842"/>
      <c r="CR8" s="840">
        <v>5</v>
      </c>
      <c r="CS8" s="841"/>
      <c r="CT8" s="841"/>
      <c r="CU8" s="841"/>
      <c r="CV8" s="842"/>
      <c r="CW8" s="840" t="s">
        <v>587</v>
      </c>
      <c r="CX8" s="841"/>
      <c r="CY8" s="841"/>
      <c r="CZ8" s="841"/>
      <c r="DA8" s="842"/>
      <c r="DB8" s="840">
        <v>82</v>
      </c>
      <c r="DC8" s="841"/>
      <c r="DD8" s="841"/>
      <c r="DE8" s="841"/>
      <c r="DF8" s="842"/>
      <c r="DG8" s="840" t="s">
        <v>587</v>
      </c>
      <c r="DH8" s="841"/>
      <c r="DI8" s="841"/>
      <c r="DJ8" s="841"/>
      <c r="DK8" s="842"/>
      <c r="DL8" s="840" t="s">
        <v>587</v>
      </c>
      <c r="DM8" s="841"/>
      <c r="DN8" s="841"/>
      <c r="DO8" s="841"/>
      <c r="DP8" s="842"/>
      <c r="DQ8" s="840" t="s">
        <v>587</v>
      </c>
      <c r="DR8" s="841"/>
      <c r="DS8" s="841"/>
      <c r="DT8" s="841"/>
      <c r="DU8" s="842"/>
      <c r="DV8" s="837"/>
      <c r="DW8" s="838"/>
      <c r="DX8" s="838"/>
      <c r="DY8" s="838"/>
      <c r="DZ8" s="843"/>
      <c r="EA8" s="237"/>
    </row>
    <row r="9" spans="1:131" s="238" customFormat="1" ht="26.25" customHeight="1" x14ac:dyDescent="0.15">
      <c r="A9" s="241">
        <v>3</v>
      </c>
      <c r="B9" s="844" t="s">
        <v>393</v>
      </c>
      <c r="C9" s="845"/>
      <c r="D9" s="845"/>
      <c r="E9" s="845"/>
      <c r="F9" s="845"/>
      <c r="G9" s="845"/>
      <c r="H9" s="845"/>
      <c r="I9" s="845"/>
      <c r="J9" s="845"/>
      <c r="K9" s="845"/>
      <c r="L9" s="845"/>
      <c r="M9" s="845"/>
      <c r="N9" s="845"/>
      <c r="O9" s="845"/>
      <c r="P9" s="846"/>
      <c r="Q9" s="847">
        <v>7</v>
      </c>
      <c r="R9" s="848"/>
      <c r="S9" s="848"/>
      <c r="T9" s="848"/>
      <c r="U9" s="848"/>
      <c r="V9" s="848">
        <v>7</v>
      </c>
      <c r="W9" s="848"/>
      <c r="X9" s="848"/>
      <c r="Y9" s="848"/>
      <c r="Z9" s="848"/>
      <c r="AA9" s="848" t="s">
        <v>586</v>
      </c>
      <c r="AB9" s="848"/>
      <c r="AC9" s="848"/>
      <c r="AD9" s="848"/>
      <c r="AE9" s="849"/>
      <c r="AF9" s="850" t="s">
        <v>394</v>
      </c>
      <c r="AG9" s="851"/>
      <c r="AH9" s="851"/>
      <c r="AI9" s="851"/>
      <c r="AJ9" s="852"/>
      <c r="AK9" s="833" t="s">
        <v>587</v>
      </c>
      <c r="AL9" s="834"/>
      <c r="AM9" s="834"/>
      <c r="AN9" s="834"/>
      <c r="AO9" s="834"/>
      <c r="AP9" s="834" t="s">
        <v>587</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t="s">
        <v>395</v>
      </c>
      <c r="C10" s="845"/>
      <c r="D10" s="845"/>
      <c r="E10" s="845"/>
      <c r="F10" s="845"/>
      <c r="G10" s="845"/>
      <c r="H10" s="845"/>
      <c r="I10" s="845"/>
      <c r="J10" s="845"/>
      <c r="K10" s="845"/>
      <c r="L10" s="845"/>
      <c r="M10" s="845"/>
      <c r="N10" s="845"/>
      <c r="O10" s="845"/>
      <c r="P10" s="846"/>
      <c r="Q10" s="847">
        <v>9</v>
      </c>
      <c r="R10" s="848"/>
      <c r="S10" s="848"/>
      <c r="T10" s="848"/>
      <c r="U10" s="848"/>
      <c r="V10" s="848">
        <v>9</v>
      </c>
      <c r="W10" s="848"/>
      <c r="X10" s="848"/>
      <c r="Y10" s="848"/>
      <c r="Z10" s="848"/>
      <c r="AA10" s="848" t="s">
        <v>586</v>
      </c>
      <c r="AB10" s="848"/>
      <c r="AC10" s="848"/>
      <c r="AD10" s="848"/>
      <c r="AE10" s="849"/>
      <c r="AF10" s="850" t="s">
        <v>130</v>
      </c>
      <c r="AG10" s="851"/>
      <c r="AH10" s="851"/>
      <c r="AI10" s="851"/>
      <c r="AJ10" s="852"/>
      <c r="AK10" s="833" t="s">
        <v>587</v>
      </c>
      <c r="AL10" s="834"/>
      <c r="AM10" s="834"/>
      <c r="AN10" s="834"/>
      <c r="AO10" s="834"/>
      <c r="AP10" s="834">
        <v>16</v>
      </c>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t="s">
        <v>396</v>
      </c>
      <c r="C11" s="845"/>
      <c r="D11" s="845"/>
      <c r="E11" s="845"/>
      <c r="F11" s="845"/>
      <c r="G11" s="845"/>
      <c r="H11" s="845"/>
      <c r="I11" s="845"/>
      <c r="J11" s="845"/>
      <c r="K11" s="845"/>
      <c r="L11" s="845"/>
      <c r="M11" s="845"/>
      <c r="N11" s="845"/>
      <c r="O11" s="845"/>
      <c r="P11" s="846"/>
      <c r="Q11" s="847">
        <v>2</v>
      </c>
      <c r="R11" s="848"/>
      <c r="S11" s="848"/>
      <c r="T11" s="848"/>
      <c r="U11" s="848"/>
      <c r="V11" s="848">
        <v>2</v>
      </c>
      <c r="W11" s="848"/>
      <c r="X11" s="848"/>
      <c r="Y11" s="848"/>
      <c r="Z11" s="848"/>
      <c r="AA11" s="848" t="s">
        <v>586</v>
      </c>
      <c r="AB11" s="848"/>
      <c r="AC11" s="848"/>
      <c r="AD11" s="848"/>
      <c r="AE11" s="849"/>
      <c r="AF11" s="850" t="s">
        <v>394</v>
      </c>
      <c r="AG11" s="851"/>
      <c r="AH11" s="851"/>
      <c r="AI11" s="851"/>
      <c r="AJ11" s="852"/>
      <c r="AK11" s="833" t="s">
        <v>587</v>
      </c>
      <c r="AL11" s="834"/>
      <c r="AM11" s="834"/>
      <c r="AN11" s="834"/>
      <c r="AO11" s="834"/>
      <c r="AP11" s="834" t="s">
        <v>587</v>
      </c>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397</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398</v>
      </c>
      <c r="B23" s="853" t="s">
        <v>399</v>
      </c>
      <c r="C23" s="854"/>
      <c r="D23" s="854"/>
      <c r="E23" s="854"/>
      <c r="F23" s="854"/>
      <c r="G23" s="854"/>
      <c r="H23" s="854"/>
      <c r="I23" s="854"/>
      <c r="J23" s="854"/>
      <c r="K23" s="854"/>
      <c r="L23" s="854"/>
      <c r="M23" s="854"/>
      <c r="N23" s="854"/>
      <c r="O23" s="854"/>
      <c r="P23" s="855"/>
      <c r="Q23" s="856">
        <v>5236</v>
      </c>
      <c r="R23" s="857"/>
      <c r="S23" s="857"/>
      <c r="T23" s="857"/>
      <c r="U23" s="857"/>
      <c r="V23" s="857">
        <v>4838</v>
      </c>
      <c r="W23" s="857"/>
      <c r="X23" s="857"/>
      <c r="Y23" s="857"/>
      <c r="Z23" s="857"/>
      <c r="AA23" s="857">
        <v>398</v>
      </c>
      <c r="AB23" s="857"/>
      <c r="AC23" s="857"/>
      <c r="AD23" s="857"/>
      <c r="AE23" s="858"/>
      <c r="AF23" s="859">
        <v>385</v>
      </c>
      <c r="AG23" s="857"/>
      <c r="AH23" s="857"/>
      <c r="AI23" s="857"/>
      <c r="AJ23" s="860"/>
      <c r="AK23" s="861"/>
      <c r="AL23" s="862"/>
      <c r="AM23" s="862"/>
      <c r="AN23" s="862"/>
      <c r="AO23" s="862"/>
      <c r="AP23" s="857">
        <v>3993</v>
      </c>
      <c r="AQ23" s="857"/>
      <c r="AR23" s="857"/>
      <c r="AS23" s="857"/>
      <c r="AT23" s="857"/>
      <c r="AU23" s="873"/>
      <c r="AV23" s="873"/>
      <c r="AW23" s="873"/>
      <c r="AX23" s="873"/>
      <c r="AY23" s="874"/>
      <c r="AZ23" s="875" t="s">
        <v>130</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400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401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402</v>
      </c>
      <c r="R26" s="798"/>
      <c r="S26" s="798"/>
      <c r="T26" s="798"/>
      <c r="U26" s="799"/>
      <c r="V26" s="797" t="s">
        <v>403</v>
      </c>
      <c r="W26" s="798"/>
      <c r="X26" s="798"/>
      <c r="Y26" s="798"/>
      <c r="Z26" s="799"/>
      <c r="AA26" s="797" t="s">
        <v>404</v>
      </c>
      <c r="AB26" s="798"/>
      <c r="AC26" s="798"/>
      <c r="AD26" s="798"/>
      <c r="AE26" s="798"/>
      <c r="AF26" s="878" t="s">
        <v>405</v>
      </c>
      <c r="AG26" s="879"/>
      <c r="AH26" s="879"/>
      <c r="AI26" s="879"/>
      <c r="AJ26" s="880"/>
      <c r="AK26" s="798" t="s">
        <v>406</v>
      </c>
      <c r="AL26" s="798"/>
      <c r="AM26" s="798"/>
      <c r="AN26" s="798"/>
      <c r="AO26" s="799"/>
      <c r="AP26" s="797" t="s">
        <v>407</v>
      </c>
      <c r="AQ26" s="798"/>
      <c r="AR26" s="798"/>
      <c r="AS26" s="798"/>
      <c r="AT26" s="799"/>
      <c r="AU26" s="797" t="s">
        <v>408</v>
      </c>
      <c r="AV26" s="798"/>
      <c r="AW26" s="798"/>
      <c r="AX26" s="798"/>
      <c r="AY26" s="799"/>
      <c r="AZ26" s="797" t="s">
        <v>409</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410</v>
      </c>
      <c r="C28" s="814"/>
      <c r="D28" s="814"/>
      <c r="E28" s="814"/>
      <c r="F28" s="814"/>
      <c r="G28" s="814"/>
      <c r="H28" s="814"/>
      <c r="I28" s="814"/>
      <c r="J28" s="814"/>
      <c r="K28" s="814"/>
      <c r="L28" s="814"/>
      <c r="M28" s="814"/>
      <c r="N28" s="814"/>
      <c r="O28" s="814"/>
      <c r="P28" s="815"/>
      <c r="Q28" s="886">
        <v>842</v>
      </c>
      <c r="R28" s="887"/>
      <c r="S28" s="887"/>
      <c r="T28" s="887"/>
      <c r="U28" s="887"/>
      <c r="V28" s="887">
        <v>815</v>
      </c>
      <c r="W28" s="887"/>
      <c r="X28" s="887"/>
      <c r="Y28" s="887"/>
      <c r="Z28" s="887"/>
      <c r="AA28" s="887">
        <v>27</v>
      </c>
      <c r="AB28" s="887"/>
      <c r="AC28" s="887"/>
      <c r="AD28" s="887"/>
      <c r="AE28" s="888"/>
      <c r="AF28" s="889">
        <v>27</v>
      </c>
      <c r="AG28" s="887"/>
      <c r="AH28" s="887"/>
      <c r="AI28" s="887"/>
      <c r="AJ28" s="890"/>
      <c r="AK28" s="891">
        <v>60</v>
      </c>
      <c r="AL28" s="892"/>
      <c r="AM28" s="892"/>
      <c r="AN28" s="892"/>
      <c r="AO28" s="892"/>
      <c r="AP28" s="892" t="s">
        <v>587</v>
      </c>
      <c r="AQ28" s="892"/>
      <c r="AR28" s="892"/>
      <c r="AS28" s="892"/>
      <c r="AT28" s="892"/>
      <c r="AU28" s="892" t="s">
        <v>587</v>
      </c>
      <c r="AV28" s="892"/>
      <c r="AW28" s="892"/>
      <c r="AX28" s="892"/>
      <c r="AY28" s="892"/>
      <c r="AZ28" s="893" t="s">
        <v>587</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411</v>
      </c>
      <c r="C29" s="845"/>
      <c r="D29" s="845"/>
      <c r="E29" s="845"/>
      <c r="F29" s="845"/>
      <c r="G29" s="845"/>
      <c r="H29" s="845"/>
      <c r="I29" s="845"/>
      <c r="J29" s="845"/>
      <c r="K29" s="845"/>
      <c r="L29" s="845"/>
      <c r="M29" s="845"/>
      <c r="N29" s="845"/>
      <c r="O29" s="845"/>
      <c r="P29" s="846"/>
      <c r="Q29" s="847">
        <v>10</v>
      </c>
      <c r="R29" s="848"/>
      <c r="S29" s="848"/>
      <c r="T29" s="848"/>
      <c r="U29" s="848"/>
      <c r="V29" s="848">
        <v>10</v>
      </c>
      <c r="W29" s="848"/>
      <c r="X29" s="848"/>
      <c r="Y29" s="848"/>
      <c r="Z29" s="848"/>
      <c r="AA29" s="848">
        <v>0</v>
      </c>
      <c r="AB29" s="848"/>
      <c r="AC29" s="848"/>
      <c r="AD29" s="848"/>
      <c r="AE29" s="849"/>
      <c r="AF29" s="850" t="s">
        <v>394</v>
      </c>
      <c r="AG29" s="851"/>
      <c r="AH29" s="851"/>
      <c r="AI29" s="851"/>
      <c r="AJ29" s="852"/>
      <c r="AK29" s="898">
        <v>10</v>
      </c>
      <c r="AL29" s="894"/>
      <c r="AM29" s="894"/>
      <c r="AN29" s="894"/>
      <c r="AO29" s="894"/>
      <c r="AP29" s="894">
        <v>7</v>
      </c>
      <c r="AQ29" s="894"/>
      <c r="AR29" s="894"/>
      <c r="AS29" s="894"/>
      <c r="AT29" s="894"/>
      <c r="AU29" s="894" t="s">
        <v>587</v>
      </c>
      <c r="AV29" s="894"/>
      <c r="AW29" s="894"/>
      <c r="AX29" s="894"/>
      <c r="AY29" s="894"/>
      <c r="AZ29" s="895" t="s">
        <v>587</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412</v>
      </c>
      <c r="C30" s="845"/>
      <c r="D30" s="845"/>
      <c r="E30" s="845"/>
      <c r="F30" s="845"/>
      <c r="G30" s="845"/>
      <c r="H30" s="845"/>
      <c r="I30" s="845"/>
      <c r="J30" s="845"/>
      <c r="K30" s="845"/>
      <c r="L30" s="845"/>
      <c r="M30" s="845"/>
      <c r="N30" s="845"/>
      <c r="O30" s="845"/>
      <c r="P30" s="846"/>
      <c r="Q30" s="847">
        <v>666</v>
      </c>
      <c r="R30" s="848"/>
      <c r="S30" s="848"/>
      <c r="T30" s="848"/>
      <c r="U30" s="848"/>
      <c r="V30" s="848">
        <v>655</v>
      </c>
      <c r="W30" s="848"/>
      <c r="X30" s="848"/>
      <c r="Y30" s="848"/>
      <c r="Z30" s="848"/>
      <c r="AA30" s="848">
        <v>11</v>
      </c>
      <c r="AB30" s="848"/>
      <c r="AC30" s="848"/>
      <c r="AD30" s="848"/>
      <c r="AE30" s="849"/>
      <c r="AF30" s="850">
        <v>11</v>
      </c>
      <c r="AG30" s="851"/>
      <c r="AH30" s="851"/>
      <c r="AI30" s="851"/>
      <c r="AJ30" s="852"/>
      <c r="AK30" s="898">
        <v>102</v>
      </c>
      <c r="AL30" s="894"/>
      <c r="AM30" s="894"/>
      <c r="AN30" s="894"/>
      <c r="AO30" s="894"/>
      <c r="AP30" s="894" t="s">
        <v>587</v>
      </c>
      <c r="AQ30" s="894"/>
      <c r="AR30" s="894"/>
      <c r="AS30" s="894"/>
      <c r="AT30" s="894"/>
      <c r="AU30" s="894" t="s">
        <v>587</v>
      </c>
      <c r="AV30" s="894"/>
      <c r="AW30" s="894"/>
      <c r="AX30" s="894"/>
      <c r="AY30" s="894"/>
      <c r="AZ30" s="895" t="s">
        <v>587</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413</v>
      </c>
      <c r="C31" s="845"/>
      <c r="D31" s="845"/>
      <c r="E31" s="845"/>
      <c r="F31" s="845"/>
      <c r="G31" s="845"/>
      <c r="H31" s="845"/>
      <c r="I31" s="845"/>
      <c r="J31" s="845"/>
      <c r="K31" s="845"/>
      <c r="L31" s="845"/>
      <c r="M31" s="845"/>
      <c r="N31" s="845"/>
      <c r="O31" s="845"/>
      <c r="P31" s="846"/>
      <c r="Q31" s="847">
        <v>4</v>
      </c>
      <c r="R31" s="848"/>
      <c r="S31" s="848"/>
      <c r="T31" s="848"/>
      <c r="U31" s="848"/>
      <c r="V31" s="848">
        <v>4</v>
      </c>
      <c r="W31" s="848"/>
      <c r="X31" s="848"/>
      <c r="Y31" s="848"/>
      <c r="Z31" s="848"/>
      <c r="AA31" s="848">
        <v>0</v>
      </c>
      <c r="AB31" s="848"/>
      <c r="AC31" s="848"/>
      <c r="AD31" s="848"/>
      <c r="AE31" s="849"/>
      <c r="AF31" s="850" t="s">
        <v>394</v>
      </c>
      <c r="AG31" s="851"/>
      <c r="AH31" s="851"/>
      <c r="AI31" s="851"/>
      <c r="AJ31" s="852"/>
      <c r="AK31" s="898">
        <v>2</v>
      </c>
      <c r="AL31" s="894"/>
      <c r="AM31" s="894"/>
      <c r="AN31" s="894"/>
      <c r="AO31" s="894"/>
      <c r="AP31" s="894" t="s">
        <v>587</v>
      </c>
      <c r="AQ31" s="894"/>
      <c r="AR31" s="894"/>
      <c r="AS31" s="894"/>
      <c r="AT31" s="894"/>
      <c r="AU31" s="894" t="s">
        <v>587</v>
      </c>
      <c r="AV31" s="894"/>
      <c r="AW31" s="894"/>
      <c r="AX31" s="894"/>
      <c r="AY31" s="894"/>
      <c r="AZ31" s="895" t="s">
        <v>587</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414</v>
      </c>
      <c r="C32" s="845"/>
      <c r="D32" s="845"/>
      <c r="E32" s="845"/>
      <c r="F32" s="845"/>
      <c r="G32" s="845"/>
      <c r="H32" s="845"/>
      <c r="I32" s="845"/>
      <c r="J32" s="845"/>
      <c r="K32" s="845"/>
      <c r="L32" s="845"/>
      <c r="M32" s="845"/>
      <c r="N32" s="845"/>
      <c r="O32" s="845"/>
      <c r="P32" s="846"/>
      <c r="Q32" s="847">
        <v>109</v>
      </c>
      <c r="R32" s="848"/>
      <c r="S32" s="848"/>
      <c r="T32" s="848"/>
      <c r="U32" s="848"/>
      <c r="V32" s="848">
        <v>109</v>
      </c>
      <c r="W32" s="848"/>
      <c r="X32" s="848"/>
      <c r="Y32" s="848"/>
      <c r="Z32" s="848"/>
      <c r="AA32" s="848">
        <v>0</v>
      </c>
      <c r="AB32" s="848"/>
      <c r="AC32" s="848"/>
      <c r="AD32" s="848"/>
      <c r="AE32" s="849"/>
      <c r="AF32" s="850">
        <v>0</v>
      </c>
      <c r="AG32" s="851"/>
      <c r="AH32" s="851"/>
      <c r="AI32" s="851"/>
      <c r="AJ32" s="852"/>
      <c r="AK32" s="898">
        <v>30</v>
      </c>
      <c r="AL32" s="894"/>
      <c r="AM32" s="894"/>
      <c r="AN32" s="894"/>
      <c r="AO32" s="894"/>
      <c r="AP32" s="894" t="s">
        <v>587</v>
      </c>
      <c r="AQ32" s="894"/>
      <c r="AR32" s="894"/>
      <c r="AS32" s="894"/>
      <c r="AT32" s="894"/>
      <c r="AU32" s="894" t="s">
        <v>587</v>
      </c>
      <c r="AV32" s="894"/>
      <c r="AW32" s="894"/>
      <c r="AX32" s="894"/>
      <c r="AY32" s="894"/>
      <c r="AZ32" s="895" t="s">
        <v>587</v>
      </c>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415</v>
      </c>
      <c r="C33" s="845"/>
      <c r="D33" s="845"/>
      <c r="E33" s="845"/>
      <c r="F33" s="845"/>
      <c r="G33" s="845"/>
      <c r="H33" s="845"/>
      <c r="I33" s="845"/>
      <c r="J33" s="845"/>
      <c r="K33" s="845"/>
      <c r="L33" s="845"/>
      <c r="M33" s="845"/>
      <c r="N33" s="845"/>
      <c r="O33" s="845"/>
      <c r="P33" s="846"/>
      <c r="Q33" s="847">
        <v>190</v>
      </c>
      <c r="R33" s="848"/>
      <c r="S33" s="848"/>
      <c r="T33" s="848"/>
      <c r="U33" s="848"/>
      <c r="V33" s="848">
        <v>197</v>
      </c>
      <c r="W33" s="848"/>
      <c r="X33" s="848"/>
      <c r="Y33" s="848"/>
      <c r="Z33" s="848"/>
      <c r="AA33" s="848">
        <v>-7</v>
      </c>
      <c r="AB33" s="848"/>
      <c r="AC33" s="848"/>
      <c r="AD33" s="848"/>
      <c r="AE33" s="849"/>
      <c r="AF33" s="850">
        <v>286</v>
      </c>
      <c r="AG33" s="851"/>
      <c r="AH33" s="851"/>
      <c r="AI33" s="851"/>
      <c r="AJ33" s="852"/>
      <c r="AK33" s="898">
        <v>1</v>
      </c>
      <c r="AL33" s="894"/>
      <c r="AM33" s="894"/>
      <c r="AN33" s="894"/>
      <c r="AO33" s="894"/>
      <c r="AP33" s="894">
        <v>576</v>
      </c>
      <c r="AQ33" s="894"/>
      <c r="AR33" s="894"/>
      <c r="AS33" s="894"/>
      <c r="AT33" s="894"/>
      <c r="AU33" s="894">
        <v>9</v>
      </c>
      <c r="AV33" s="894"/>
      <c r="AW33" s="894"/>
      <c r="AX33" s="894"/>
      <c r="AY33" s="894"/>
      <c r="AZ33" s="895" t="s">
        <v>587</v>
      </c>
      <c r="BA33" s="895"/>
      <c r="BB33" s="895"/>
      <c r="BC33" s="895"/>
      <c r="BD33" s="895"/>
      <c r="BE33" s="896" t="s">
        <v>416</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417</v>
      </c>
      <c r="C34" s="845"/>
      <c r="D34" s="845"/>
      <c r="E34" s="845"/>
      <c r="F34" s="845"/>
      <c r="G34" s="845"/>
      <c r="H34" s="845"/>
      <c r="I34" s="845"/>
      <c r="J34" s="845"/>
      <c r="K34" s="845"/>
      <c r="L34" s="845"/>
      <c r="M34" s="845"/>
      <c r="N34" s="845"/>
      <c r="O34" s="845"/>
      <c r="P34" s="846"/>
      <c r="Q34" s="847">
        <v>287</v>
      </c>
      <c r="R34" s="848"/>
      <c r="S34" s="848"/>
      <c r="T34" s="848"/>
      <c r="U34" s="848"/>
      <c r="V34" s="848">
        <v>267</v>
      </c>
      <c r="W34" s="848"/>
      <c r="X34" s="848"/>
      <c r="Y34" s="848"/>
      <c r="Z34" s="848"/>
      <c r="AA34" s="848">
        <v>20</v>
      </c>
      <c r="AB34" s="848"/>
      <c r="AC34" s="848"/>
      <c r="AD34" s="848"/>
      <c r="AE34" s="849"/>
      <c r="AF34" s="850">
        <v>22</v>
      </c>
      <c r="AG34" s="851"/>
      <c r="AH34" s="851"/>
      <c r="AI34" s="851"/>
      <c r="AJ34" s="852"/>
      <c r="AK34" s="898">
        <v>182</v>
      </c>
      <c r="AL34" s="894"/>
      <c r="AM34" s="894"/>
      <c r="AN34" s="894"/>
      <c r="AO34" s="894"/>
      <c r="AP34" s="894">
        <v>1299</v>
      </c>
      <c r="AQ34" s="894"/>
      <c r="AR34" s="894"/>
      <c r="AS34" s="894"/>
      <c r="AT34" s="894"/>
      <c r="AU34" s="894">
        <v>813</v>
      </c>
      <c r="AV34" s="894"/>
      <c r="AW34" s="894"/>
      <c r="AX34" s="894"/>
      <c r="AY34" s="894"/>
      <c r="AZ34" s="895" t="s">
        <v>587</v>
      </c>
      <c r="BA34" s="895"/>
      <c r="BB34" s="895"/>
      <c r="BC34" s="895"/>
      <c r="BD34" s="895"/>
      <c r="BE34" s="896" t="s">
        <v>418</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419</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398</v>
      </c>
      <c r="B63" s="853" t="s">
        <v>420</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347</v>
      </c>
      <c r="AG63" s="908"/>
      <c r="AH63" s="908"/>
      <c r="AI63" s="908"/>
      <c r="AJ63" s="909"/>
      <c r="AK63" s="910"/>
      <c r="AL63" s="905"/>
      <c r="AM63" s="905"/>
      <c r="AN63" s="905"/>
      <c r="AO63" s="905"/>
      <c r="AP63" s="908">
        <v>1882</v>
      </c>
      <c r="AQ63" s="908"/>
      <c r="AR63" s="908"/>
      <c r="AS63" s="908"/>
      <c r="AT63" s="908"/>
      <c r="AU63" s="908">
        <v>822</v>
      </c>
      <c r="AV63" s="908"/>
      <c r="AW63" s="908"/>
      <c r="AX63" s="908"/>
      <c r="AY63" s="908"/>
      <c r="AZ63" s="912"/>
      <c r="BA63" s="912"/>
      <c r="BB63" s="912"/>
      <c r="BC63" s="912"/>
      <c r="BD63" s="912"/>
      <c r="BE63" s="913"/>
      <c r="BF63" s="913"/>
      <c r="BG63" s="913"/>
      <c r="BH63" s="913"/>
      <c r="BI63" s="914"/>
      <c r="BJ63" s="915" t="s">
        <v>130</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422</v>
      </c>
      <c r="B66" s="792"/>
      <c r="C66" s="792"/>
      <c r="D66" s="792"/>
      <c r="E66" s="792"/>
      <c r="F66" s="792"/>
      <c r="G66" s="792"/>
      <c r="H66" s="792"/>
      <c r="I66" s="792"/>
      <c r="J66" s="792"/>
      <c r="K66" s="792"/>
      <c r="L66" s="792"/>
      <c r="M66" s="792"/>
      <c r="N66" s="792"/>
      <c r="O66" s="792"/>
      <c r="P66" s="793"/>
      <c r="Q66" s="797" t="s">
        <v>423</v>
      </c>
      <c r="R66" s="798"/>
      <c r="S66" s="798"/>
      <c r="T66" s="798"/>
      <c r="U66" s="799"/>
      <c r="V66" s="797" t="s">
        <v>403</v>
      </c>
      <c r="W66" s="798"/>
      <c r="X66" s="798"/>
      <c r="Y66" s="798"/>
      <c r="Z66" s="799"/>
      <c r="AA66" s="797" t="s">
        <v>424</v>
      </c>
      <c r="AB66" s="798"/>
      <c r="AC66" s="798"/>
      <c r="AD66" s="798"/>
      <c r="AE66" s="799"/>
      <c r="AF66" s="918" t="s">
        <v>405</v>
      </c>
      <c r="AG66" s="879"/>
      <c r="AH66" s="879"/>
      <c r="AI66" s="879"/>
      <c r="AJ66" s="919"/>
      <c r="AK66" s="797" t="s">
        <v>425</v>
      </c>
      <c r="AL66" s="792"/>
      <c r="AM66" s="792"/>
      <c r="AN66" s="792"/>
      <c r="AO66" s="793"/>
      <c r="AP66" s="797" t="s">
        <v>407</v>
      </c>
      <c r="AQ66" s="798"/>
      <c r="AR66" s="798"/>
      <c r="AS66" s="798"/>
      <c r="AT66" s="799"/>
      <c r="AU66" s="797" t="s">
        <v>426</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588</v>
      </c>
      <c r="C68" s="934"/>
      <c r="D68" s="934"/>
      <c r="E68" s="934"/>
      <c r="F68" s="934"/>
      <c r="G68" s="934"/>
      <c r="H68" s="934"/>
      <c r="I68" s="934"/>
      <c r="J68" s="934"/>
      <c r="K68" s="934"/>
      <c r="L68" s="934"/>
      <c r="M68" s="934"/>
      <c r="N68" s="934"/>
      <c r="O68" s="934"/>
      <c r="P68" s="935"/>
      <c r="Q68" s="936">
        <v>4795</v>
      </c>
      <c r="R68" s="930"/>
      <c r="S68" s="930"/>
      <c r="T68" s="930"/>
      <c r="U68" s="930"/>
      <c r="V68" s="930">
        <v>4781</v>
      </c>
      <c r="W68" s="930"/>
      <c r="X68" s="930"/>
      <c r="Y68" s="930"/>
      <c r="Z68" s="930"/>
      <c r="AA68" s="930">
        <v>14</v>
      </c>
      <c r="AB68" s="930"/>
      <c r="AC68" s="930"/>
      <c r="AD68" s="930"/>
      <c r="AE68" s="930"/>
      <c r="AF68" s="930">
        <v>14</v>
      </c>
      <c r="AG68" s="930"/>
      <c r="AH68" s="930"/>
      <c r="AI68" s="930"/>
      <c r="AJ68" s="930"/>
      <c r="AK68" s="930">
        <v>32</v>
      </c>
      <c r="AL68" s="930"/>
      <c r="AM68" s="930"/>
      <c r="AN68" s="930"/>
      <c r="AO68" s="930"/>
      <c r="AP68" s="930" t="s">
        <v>587</v>
      </c>
      <c r="AQ68" s="930"/>
      <c r="AR68" s="930"/>
      <c r="AS68" s="930"/>
      <c r="AT68" s="930"/>
      <c r="AU68" s="930" t="s">
        <v>587</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589</v>
      </c>
      <c r="C69" s="938"/>
      <c r="D69" s="938"/>
      <c r="E69" s="938"/>
      <c r="F69" s="938"/>
      <c r="G69" s="938"/>
      <c r="H69" s="938"/>
      <c r="I69" s="938"/>
      <c r="J69" s="938"/>
      <c r="K69" s="938"/>
      <c r="L69" s="938"/>
      <c r="M69" s="938"/>
      <c r="N69" s="938"/>
      <c r="O69" s="938"/>
      <c r="P69" s="939"/>
      <c r="Q69" s="940">
        <v>15803</v>
      </c>
      <c r="R69" s="894"/>
      <c r="S69" s="894"/>
      <c r="T69" s="894"/>
      <c r="U69" s="894"/>
      <c r="V69" s="894">
        <v>14948</v>
      </c>
      <c r="W69" s="894"/>
      <c r="X69" s="894"/>
      <c r="Y69" s="894"/>
      <c r="Z69" s="894"/>
      <c r="AA69" s="894">
        <v>855</v>
      </c>
      <c r="AB69" s="894"/>
      <c r="AC69" s="894"/>
      <c r="AD69" s="894"/>
      <c r="AE69" s="894"/>
      <c r="AF69" s="894">
        <v>855</v>
      </c>
      <c r="AG69" s="894"/>
      <c r="AH69" s="894"/>
      <c r="AI69" s="894"/>
      <c r="AJ69" s="894"/>
      <c r="AK69" s="894">
        <v>1548</v>
      </c>
      <c r="AL69" s="894"/>
      <c r="AM69" s="894"/>
      <c r="AN69" s="894"/>
      <c r="AO69" s="894"/>
      <c r="AP69" s="894">
        <v>4992</v>
      </c>
      <c r="AQ69" s="894"/>
      <c r="AR69" s="894"/>
      <c r="AS69" s="894"/>
      <c r="AT69" s="894"/>
      <c r="AU69" s="894">
        <v>1548</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590</v>
      </c>
      <c r="C70" s="938"/>
      <c r="D70" s="938"/>
      <c r="E70" s="938"/>
      <c r="F70" s="938"/>
      <c r="G70" s="938"/>
      <c r="H70" s="938"/>
      <c r="I70" s="938"/>
      <c r="J70" s="938"/>
      <c r="K70" s="938"/>
      <c r="L70" s="938"/>
      <c r="M70" s="938"/>
      <c r="N70" s="938"/>
      <c r="O70" s="938"/>
      <c r="P70" s="939"/>
      <c r="Q70" s="940">
        <v>25</v>
      </c>
      <c r="R70" s="894"/>
      <c r="S70" s="894"/>
      <c r="T70" s="894"/>
      <c r="U70" s="894"/>
      <c r="V70" s="894">
        <v>14</v>
      </c>
      <c r="W70" s="894"/>
      <c r="X70" s="894"/>
      <c r="Y70" s="894"/>
      <c r="Z70" s="894"/>
      <c r="AA70" s="894">
        <v>11</v>
      </c>
      <c r="AB70" s="894"/>
      <c r="AC70" s="894"/>
      <c r="AD70" s="894"/>
      <c r="AE70" s="894"/>
      <c r="AF70" s="894">
        <v>11</v>
      </c>
      <c r="AG70" s="894"/>
      <c r="AH70" s="894"/>
      <c r="AI70" s="894"/>
      <c r="AJ70" s="894"/>
      <c r="AK70" s="894" t="s">
        <v>587</v>
      </c>
      <c r="AL70" s="894"/>
      <c r="AM70" s="894"/>
      <c r="AN70" s="894"/>
      <c r="AO70" s="894"/>
      <c r="AP70" s="894" t="s">
        <v>587</v>
      </c>
      <c r="AQ70" s="894"/>
      <c r="AR70" s="894"/>
      <c r="AS70" s="894"/>
      <c r="AT70" s="894"/>
      <c r="AU70" s="894" t="s">
        <v>587</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591</v>
      </c>
      <c r="C71" s="938"/>
      <c r="D71" s="938"/>
      <c r="E71" s="938"/>
      <c r="F71" s="938"/>
      <c r="G71" s="938"/>
      <c r="H71" s="938"/>
      <c r="I71" s="938"/>
      <c r="J71" s="938"/>
      <c r="K71" s="938"/>
      <c r="L71" s="938"/>
      <c r="M71" s="938"/>
      <c r="N71" s="938"/>
      <c r="O71" s="938"/>
      <c r="P71" s="939"/>
      <c r="Q71" s="940">
        <v>132</v>
      </c>
      <c r="R71" s="894"/>
      <c r="S71" s="894"/>
      <c r="T71" s="894"/>
      <c r="U71" s="894"/>
      <c r="V71" s="894">
        <v>87</v>
      </c>
      <c r="W71" s="894"/>
      <c r="X71" s="894"/>
      <c r="Y71" s="894"/>
      <c r="Z71" s="894"/>
      <c r="AA71" s="894">
        <v>45</v>
      </c>
      <c r="AB71" s="894"/>
      <c r="AC71" s="894"/>
      <c r="AD71" s="894"/>
      <c r="AE71" s="894"/>
      <c r="AF71" s="894">
        <v>45</v>
      </c>
      <c r="AG71" s="894"/>
      <c r="AH71" s="894"/>
      <c r="AI71" s="894"/>
      <c r="AJ71" s="894"/>
      <c r="AK71" s="894" t="s">
        <v>587</v>
      </c>
      <c r="AL71" s="894"/>
      <c r="AM71" s="894"/>
      <c r="AN71" s="894"/>
      <c r="AO71" s="894"/>
      <c r="AP71" s="894" t="s">
        <v>587</v>
      </c>
      <c r="AQ71" s="894"/>
      <c r="AR71" s="894"/>
      <c r="AS71" s="894"/>
      <c r="AT71" s="894"/>
      <c r="AU71" s="894" t="s">
        <v>587</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398</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925</v>
      </c>
      <c r="AG88" s="908"/>
      <c r="AH88" s="908"/>
      <c r="AI88" s="908"/>
      <c r="AJ88" s="908"/>
      <c r="AK88" s="905"/>
      <c r="AL88" s="905"/>
      <c r="AM88" s="905"/>
      <c r="AN88" s="905"/>
      <c r="AO88" s="905"/>
      <c r="AP88" s="908">
        <v>4992</v>
      </c>
      <c r="AQ88" s="908"/>
      <c r="AR88" s="908"/>
      <c r="AS88" s="908"/>
      <c r="AT88" s="908"/>
      <c r="AU88" s="908">
        <v>1548</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40</v>
      </c>
      <c r="CS102" s="916"/>
      <c r="CT102" s="916"/>
      <c r="CU102" s="916"/>
      <c r="CV102" s="955"/>
      <c r="CW102" s="954"/>
      <c r="CX102" s="916"/>
      <c r="CY102" s="916"/>
      <c r="CZ102" s="916"/>
      <c r="DA102" s="955"/>
      <c r="DB102" s="954">
        <v>82</v>
      </c>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308</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308</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308</v>
      </c>
      <c r="DR109" s="957"/>
      <c r="DS109" s="957"/>
      <c r="DT109" s="957"/>
      <c r="DU109" s="958"/>
      <c r="DV109" s="956" t="s">
        <v>438</v>
      </c>
      <c r="DW109" s="957"/>
      <c r="DX109" s="957"/>
      <c r="DY109" s="957"/>
      <c r="DZ109" s="959"/>
    </row>
    <row r="110" spans="1:131" s="233" customFormat="1" ht="26.25" customHeight="1" x14ac:dyDescent="0.15">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250870</v>
      </c>
      <c r="AB110" s="964"/>
      <c r="AC110" s="964"/>
      <c r="AD110" s="964"/>
      <c r="AE110" s="965"/>
      <c r="AF110" s="966">
        <v>242451</v>
      </c>
      <c r="AG110" s="964"/>
      <c r="AH110" s="964"/>
      <c r="AI110" s="964"/>
      <c r="AJ110" s="965"/>
      <c r="AK110" s="966">
        <v>255850</v>
      </c>
      <c r="AL110" s="964"/>
      <c r="AM110" s="964"/>
      <c r="AN110" s="964"/>
      <c r="AO110" s="965"/>
      <c r="AP110" s="967">
        <v>12.5</v>
      </c>
      <c r="AQ110" s="968"/>
      <c r="AR110" s="968"/>
      <c r="AS110" s="968"/>
      <c r="AT110" s="969"/>
      <c r="AU110" s="970" t="s">
        <v>72</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3040671</v>
      </c>
      <c r="BR110" s="995"/>
      <c r="BS110" s="995"/>
      <c r="BT110" s="995"/>
      <c r="BU110" s="995"/>
      <c r="BV110" s="995">
        <v>3335265</v>
      </c>
      <c r="BW110" s="995"/>
      <c r="BX110" s="995"/>
      <c r="BY110" s="995"/>
      <c r="BZ110" s="995"/>
      <c r="CA110" s="995">
        <v>3993098</v>
      </c>
      <c r="CB110" s="995"/>
      <c r="CC110" s="995"/>
      <c r="CD110" s="995"/>
      <c r="CE110" s="995"/>
      <c r="CF110" s="1008">
        <v>194.4</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444</v>
      </c>
      <c r="DH110" s="995"/>
      <c r="DI110" s="995"/>
      <c r="DJ110" s="995"/>
      <c r="DK110" s="995"/>
      <c r="DL110" s="995" t="s">
        <v>444</v>
      </c>
      <c r="DM110" s="995"/>
      <c r="DN110" s="995"/>
      <c r="DO110" s="995"/>
      <c r="DP110" s="995"/>
      <c r="DQ110" s="995" t="s">
        <v>130</v>
      </c>
      <c r="DR110" s="995"/>
      <c r="DS110" s="995"/>
      <c r="DT110" s="995"/>
      <c r="DU110" s="995"/>
      <c r="DV110" s="996" t="s">
        <v>130</v>
      </c>
      <c r="DW110" s="996"/>
      <c r="DX110" s="996"/>
      <c r="DY110" s="996"/>
      <c r="DZ110" s="997"/>
    </row>
    <row r="111" spans="1:131" s="233" customFormat="1" ht="26.25" customHeight="1" x14ac:dyDescent="0.15">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130</v>
      </c>
      <c r="AB111" s="1002"/>
      <c r="AC111" s="1002"/>
      <c r="AD111" s="1002"/>
      <c r="AE111" s="1003"/>
      <c r="AF111" s="1004" t="s">
        <v>130</v>
      </c>
      <c r="AG111" s="1002"/>
      <c r="AH111" s="1002"/>
      <c r="AI111" s="1002"/>
      <c r="AJ111" s="1003"/>
      <c r="AK111" s="1004" t="s">
        <v>394</v>
      </c>
      <c r="AL111" s="1002"/>
      <c r="AM111" s="1002"/>
      <c r="AN111" s="1002"/>
      <c r="AO111" s="1003"/>
      <c r="AP111" s="1005" t="s">
        <v>446</v>
      </c>
      <c r="AQ111" s="1006"/>
      <c r="AR111" s="1006"/>
      <c r="AS111" s="1006"/>
      <c r="AT111" s="1007"/>
      <c r="AU111" s="972"/>
      <c r="AV111" s="973"/>
      <c r="AW111" s="973"/>
      <c r="AX111" s="973"/>
      <c r="AY111" s="973"/>
      <c r="AZ111" s="986" t="s">
        <v>447</v>
      </c>
      <c r="BA111" s="987"/>
      <c r="BB111" s="987"/>
      <c r="BC111" s="987"/>
      <c r="BD111" s="987"/>
      <c r="BE111" s="987"/>
      <c r="BF111" s="987"/>
      <c r="BG111" s="987"/>
      <c r="BH111" s="987"/>
      <c r="BI111" s="987"/>
      <c r="BJ111" s="987"/>
      <c r="BK111" s="987"/>
      <c r="BL111" s="987"/>
      <c r="BM111" s="987"/>
      <c r="BN111" s="987"/>
      <c r="BO111" s="987"/>
      <c r="BP111" s="988"/>
      <c r="BQ111" s="989" t="s">
        <v>130</v>
      </c>
      <c r="BR111" s="990"/>
      <c r="BS111" s="990"/>
      <c r="BT111" s="990"/>
      <c r="BU111" s="990"/>
      <c r="BV111" s="990" t="s">
        <v>444</v>
      </c>
      <c r="BW111" s="990"/>
      <c r="BX111" s="990"/>
      <c r="BY111" s="990"/>
      <c r="BZ111" s="990"/>
      <c r="CA111" s="990" t="s">
        <v>130</v>
      </c>
      <c r="CB111" s="990"/>
      <c r="CC111" s="990"/>
      <c r="CD111" s="990"/>
      <c r="CE111" s="990"/>
      <c r="CF111" s="984" t="s">
        <v>444</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444</v>
      </c>
      <c r="DH111" s="990"/>
      <c r="DI111" s="990"/>
      <c r="DJ111" s="990"/>
      <c r="DK111" s="990"/>
      <c r="DL111" s="990" t="s">
        <v>444</v>
      </c>
      <c r="DM111" s="990"/>
      <c r="DN111" s="990"/>
      <c r="DO111" s="990"/>
      <c r="DP111" s="990"/>
      <c r="DQ111" s="990" t="s">
        <v>394</v>
      </c>
      <c r="DR111" s="990"/>
      <c r="DS111" s="990"/>
      <c r="DT111" s="990"/>
      <c r="DU111" s="990"/>
      <c r="DV111" s="991" t="s">
        <v>130</v>
      </c>
      <c r="DW111" s="991"/>
      <c r="DX111" s="991"/>
      <c r="DY111" s="991"/>
      <c r="DZ111" s="992"/>
    </row>
    <row r="112" spans="1:131" s="233" customFormat="1" ht="26.25" customHeight="1" x14ac:dyDescent="0.15">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444</v>
      </c>
      <c r="AB112" s="1023"/>
      <c r="AC112" s="1023"/>
      <c r="AD112" s="1023"/>
      <c r="AE112" s="1024"/>
      <c r="AF112" s="1025" t="s">
        <v>444</v>
      </c>
      <c r="AG112" s="1023"/>
      <c r="AH112" s="1023"/>
      <c r="AI112" s="1023"/>
      <c r="AJ112" s="1024"/>
      <c r="AK112" s="1025" t="s">
        <v>130</v>
      </c>
      <c r="AL112" s="1023"/>
      <c r="AM112" s="1023"/>
      <c r="AN112" s="1023"/>
      <c r="AO112" s="1024"/>
      <c r="AP112" s="1026" t="s">
        <v>130</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1309842</v>
      </c>
      <c r="BR112" s="990"/>
      <c r="BS112" s="990"/>
      <c r="BT112" s="990"/>
      <c r="BU112" s="990"/>
      <c r="BV112" s="990">
        <v>1021870</v>
      </c>
      <c r="BW112" s="990"/>
      <c r="BX112" s="990"/>
      <c r="BY112" s="990"/>
      <c r="BZ112" s="990"/>
      <c r="CA112" s="990">
        <v>821559</v>
      </c>
      <c r="CB112" s="990"/>
      <c r="CC112" s="990"/>
      <c r="CD112" s="990"/>
      <c r="CE112" s="990"/>
      <c r="CF112" s="984">
        <v>40</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394</v>
      </c>
      <c r="DH112" s="990"/>
      <c r="DI112" s="990"/>
      <c r="DJ112" s="990"/>
      <c r="DK112" s="990"/>
      <c r="DL112" s="990" t="s">
        <v>130</v>
      </c>
      <c r="DM112" s="990"/>
      <c r="DN112" s="990"/>
      <c r="DO112" s="990"/>
      <c r="DP112" s="990"/>
      <c r="DQ112" s="990" t="s">
        <v>444</v>
      </c>
      <c r="DR112" s="990"/>
      <c r="DS112" s="990"/>
      <c r="DT112" s="990"/>
      <c r="DU112" s="990"/>
      <c r="DV112" s="991" t="s">
        <v>130</v>
      </c>
      <c r="DW112" s="991"/>
      <c r="DX112" s="991"/>
      <c r="DY112" s="991"/>
      <c r="DZ112" s="992"/>
    </row>
    <row r="113" spans="1:130" s="233" customFormat="1" ht="26.25" customHeight="1" x14ac:dyDescent="0.15">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131539</v>
      </c>
      <c r="AB113" s="1002"/>
      <c r="AC113" s="1002"/>
      <c r="AD113" s="1002"/>
      <c r="AE113" s="1003"/>
      <c r="AF113" s="1004">
        <v>107291</v>
      </c>
      <c r="AG113" s="1002"/>
      <c r="AH113" s="1002"/>
      <c r="AI113" s="1002"/>
      <c r="AJ113" s="1003"/>
      <c r="AK113" s="1004">
        <v>107864</v>
      </c>
      <c r="AL113" s="1002"/>
      <c r="AM113" s="1002"/>
      <c r="AN113" s="1002"/>
      <c r="AO113" s="1003"/>
      <c r="AP113" s="1005">
        <v>5.3</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33475</v>
      </c>
      <c r="BR113" s="990"/>
      <c r="BS113" s="990"/>
      <c r="BT113" s="990"/>
      <c r="BU113" s="990"/>
      <c r="BV113" s="990">
        <v>33323</v>
      </c>
      <c r="BW113" s="990"/>
      <c r="BX113" s="990"/>
      <c r="BY113" s="990"/>
      <c r="BZ113" s="990"/>
      <c r="CA113" s="990">
        <v>35491</v>
      </c>
      <c r="CB113" s="990"/>
      <c r="CC113" s="990"/>
      <c r="CD113" s="990"/>
      <c r="CE113" s="990"/>
      <c r="CF113" s="984">
        <v>1.7</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130</v>
      </c>
      <c r="DH113" s="1023"/>
      <c r="DI113" s="1023"/>
      <c r="DJ113" s="1023"/>
      <c r="DK113" s="1024"/>
      <c r="DL113" s="1025" t="s">
        <v>130</v>
      </c>
      <c r="DM113" s="1023"/>
      <c r="DN113" s="1023"/>
      <c r="DO113" s="1023"/>
      <c r="DP113" s="1024"/>
      <c r="DQ113" s="1025" t="s">
        <v>444</v>
      </c>
      <c r="DR113" s="1023"/>
      <c r="DS113" s="1023"/>
      <c r="DT113" s="1023"/>
      <c r="DU113" s="1024"/>
      <c r="DV113" s="1026" t="s">
        <v>444</v>
      </c>
      <c r="DW113" s="1027"/>
      <c r="DX113" s="1027"/>
      <c r="DY113" s="1027"/>
      <c r="DZ113" s="1028"/>
    </row>
    <row r="114" spans="1:130" s="233" customFormat="1" ht="26.25" customHeight="1" x14ac:dyDescent="0.15">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7717</v>
      </c>
      <c r="AB114" s="1023"/>
      <c r="AC114" s="1023"/>
      <c r="AD114" s="1023"/>
      <c r="AE114" s="1024"/>
      <c r="AF114" s="1025">
        <v>8375</v>
      </c>
      <c r="AG114" s="1023"/>
      <c r="AH114" s="1023"/>
      <c r="AI114" s="1023"/>
      <c r="AJ114" s="1024"/>
      <c r="AK114" s="1025">
        <v>7777</v>
      </c>
      <c r="AL114" s="1023"/>
      <c r="AM114" s="1023"/>
      <c r="AN114" s="1023"/>
      <c r="AO114" s="1024"/>
      <c r="AP114" s="1026">
        <v>0.4</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982596</v>
      </c>
      <c r="BR114" s="990"/>
      <c r="BS114" s="990"/>
      <c r="BT114" s="990"/>
      <c r="BU114" s="990"/>
      <c r="BV114" s="990">
        <v>887536</v>
      </c>
      <c r="BW114" s="990"/>
      <c r="BX114" s="990"/>
      <c r="BY114" s="990"/>
      <c r="BZ114" s="990"/>
      <c r="CA114" s="990">
        <v>759915</v>
      </c>
      <c r="CB114" s="990"/>
      <c r="CC114" s="990"/>
      <c r="CD114" s="990"/>
      <c r="CE114" s="990"/>
      <c r="CF114" s="984">
        <v>37</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444</v>
      </c>
      <c r="DH114" s="1023"/>
      <c r="DI114" s="1023"/>
      <c r="DJ114" s="1023"/>
      <c r="DK114" s="1024"/>
      <c r="DL114" s="1025" t="s">
        <v>444</v>
      </c>
      <c r="DM114" s="1023"/>
      <c r="DN114" s="1023"/>
      <c r="DO114" s="1023"/>
      <c r="DP114" s="1024"/>
      <c r="DQ114" s="1025" t="s">
        <v>444</v>
      </c>
      <c r="DR114" s="1023"/>
      <c r="DS114" s="1023"/>
      <c r="DT114" s="1023"/>
      <c r="DU114" s="1024"/>
      <c r="DV114" s="1026" t="s">
        <v>130</v>
      </c>
      <c r="DW114" s="1027"/>
      <c r="DX114" s="1027"/>
      <c r="DY114" s="1027"/>
      <c r="DZ114" s="1028"/>
    </row>
    <row r="115" spans="1:130" s="233" customFormat="1" ht="26.25" customHeight="1" x14ac:dyDescent="0.15">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130</v>
      </c>
      <c r="AB115" s="1002"/>
      <c r="AC115" s="1002"/>
      <c r="AD115" s="1002"/>
      <c r="AE115" s="1003"/>
      <c r="AF115" s="1004" t="s">
        <v>130</v>
      </c>
      <c r="AG115" s="1002"/>
      <c r="AH115" s="1002"/>
      <c r="AI115" s="1002"/>
      <c r="AJ115" s="1003"/>
      <c r="AK115" s="1004" t="s">
        <v>130</v>
      </c>
      <c r="AL115" s="1002"/>
      <c r="AM115" s="1002"/>
      <c r="AN115" s="1002"/>
      <c r="AO115" s="1003"/>
      <c r="AP115" s="1005" t="s">
        <v>130</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v>68685</v>
      </c>
      <c r="BR115" s="990"/>
      <c r="BS115" s="990"/>
      <c r="BT115" s="990"/>
      <c r="BU115" s="990"/>
      <c r="BV115" s="990">
        <v>66776</v>
      </c>
      <c r="BW115" s="990"/>
      <c r="BX115" s="990"/>
      <c r="BY115" s="990"/>
      <c r="BZ115" s="990"/>
      <c r="CA115" s="990">
        <v>64195</v>
      </c>
      <c r="CB115" s="990"/>
      <c r="CC115" s="990"/>
      <c r="CD115" s="990"/>
      <c r="CE115" s="990"/>
      <c r="CF115" s="984">
        <v>3.1</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130</v>
      </c>
      <c r="DH115" s="1023"/>
      <c r="DI115" s="1023"/>
      <c r="DJ115" s="1023"/>
      <c r="DK115" s="1024"/>
      <c r="DL115" s="1025" t="s">
        <v>444</v>
      </c>
      <c r="DM115" s="1023"/>
      <c r="DN115" s="1023"/>
      <c r="DO115" s="1023"/>
      <c r="DP115" s="1024"/>
      <c r="DQ115" s="1025" t="s">
        <v>444</v>
      </c>
      <c r="DR115" s="1023"/>
      <c r="DS115" s="1023"/>
      <c r="DT115" s="1023"/>
      <c r="DU115" s="1024"/>
      <c r="DV115" s="1026" t="s">
        <v>130</v>
      </c>
      <c r="DW115" s="1027"/>
      <c r="DX115" s="1027"/>
      <c r="DY115" s="1027"/>
      <c r="DZ115" s="1028"/>
    </row>
    <row r="116" spans="1:130" s="233" customFormat="1" ht="26.25" customHeight="1" x14ac:dyDescent="0.15">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251</v>
      </c>
      <c r="AB116" s="1023"/>
      <c r="AC116" s="1023"/>
      <c r="AD116" s="1023"/>
      <c r="AE116" s="1024"/>
      <c r="AF116" s="1025">
        <v>172</v>
      </c>
      <c r="AG116" s="1023"/>
      <c r="AH116" s="1023"/>
      <c r="AI116" s="1023"/>
      <c r="AJ116" s="1024"/>
      <c r="AK116" s="1025">
        <v>381</v>
      </c>
      <c r="AL116" s="1023"/>
      <c r="AM116" s="1023"/>
      <c r="AN116" s="1023"/>
      <c r="AO116" s="1024"/>
      <c r="AP116" s="1026">
        <v>0</v>
      </c>
      <c r="AQ116" s="1027"/>
      <c r="AR116" s="1027"/>
      <c r="AS116" s="1027"/>
      <c r="AT116" s="1028"/>
      <c r="AU116" s="972"/>
      <c r="AV116" s="973"/>
      <c r="AW116" s="973"/>
      <c r="AX116" s="973"/>
      <c r="AY116" s="973"/>
      <c r="AZ116" s="1031" t="s">
        <v>463</v>
      </c>
      <c r="BA116" s="1032"/>
      <c r="BB116" s="1032"/>
      <c r="BC116" s="1032"/>
      <c r="BD116" s="1032"/>
      <c r="BE116" s="1032"/>
      <c r="BF116" s="1032"/>
      <c r="BG116" s="1032"/>
      <c r="BH116" s="1032"/>
      <c r="BI116" s="1032"/>
      <c r="BJ116" s="1032"/>
      <c r="BK116" s="1032"/>
      <c r="BL116" s="1032"/>
      <c r="BM116" s="1032"/>
      <c r="BN116" s="1032"/>
      <c r="BO116" s="1032"/>
      <c r="BP116" s="1033"/>
      <c r="BQ116" s="989" t="s">
        <v>130</v>
      </c>
      <c r="BR116" s="990"/>
      <c r="BS116" s="990"/>
      <c r="BT116" s="990"/>
      <c r="BU116" s="990"/>
      <c r="BV116" s="990" t="s">
        <v>394</v>
      </c>
      <c r="BW116" s="990"/>
      <c r="BX116" s="990"/>
      <c r="BY116" s="990"/>
      <c r="BZ116" s="990"/>
      <c r="CA116" s="990" t="s">
        <v>446</v>
      </c>
      <c r="CB116" s="990"/>
      <c r="CC116" s="990"/>
      <c r="CD116" s="990"/>
      <c r="CE116" s="990"/>
      <c r="CF116" s="984" t="s">
        <v>446</v>
      </c>
      <c r="CG116" s="985"/>
      <c r="CH116" s="985"/>
      <c r="CI116" s="985"/>
      <c r="CJ116" s="985"/>
      <c r="CK116" s="1012"/>
      <c r="CL116" s="1013"/>
      <c r="CM116" s="986" t="s">
        <v>464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130</v>
      </c>
      <c r="DH116" s="1023"/>
      <c r="DI116" s="1023"/>
      <c r="DJ116" s="1023"/>
      <c r="DK116" s="1024"/>
      <c r="DL116" s="1025" t="s">
        <v>130</v>
      </c>
      <c r="DM116" s="1023"/>
      <c r="DN116" s="1023"/>
      <c r="DO116" s="1023"/>
      <c r="DP116" s="1024"/>
      <c r="DQ116" s="1025" t="s">
        <v>130</v>
      </c>
      <c r="DR116" s="1023"/>
      <c r="DS116" s="1023"/>
      <c r="DT116" s="1023"/>
      <c r="DU116" s="1024"/>
      <c r="DV116" s="1026" t="s">
        <v>444</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465</v>
      </c>
      <c r="Z117" s="958"/>
      <c r="AA117" s="1042">
        <v>390377</v>
      </c>
      <c r="AB117" s="1043"/>
      <c r="AC117" s="1043"/>
      <c r="AD117" s="1043"/>
      <c r="AE117" s="1044"/>
      <c r="AF117" s="1045">
        <v>358289</v>
      </c>
      <c r="AG117" s="1043"/>
      <c r="AH117" s="1043"/>
      <c r="AI117" s="1043"/>
      <c r="AJ117" s="1044"/>
      <c r="AK117" s="1045">
        <v>371872</v>
      </c>
      <c r="AL117" s="1043"/>
      <c r="AM117" s="1043"/>
      <c r="AN117" s="1043"/>
      <c r="AO117" s="1044"/>
      <c r="AP117" s="1046"/>
      <c r="AQ117" s="1047"/>
      <c r="AR117" s="1047"/>
      <c r="AS117" s="1047"/>
      <c r="AT117" s="1048"/>
      <c r="AU117" s="972"/>
      <c r="AV117" s="973"/>
      <c r="AW117" s="973"/>
      <c r="AX117" s="973"/>
      <c r="AY117" s="973"/>
      <c r="AZ117" s="1038" t="s">
        <v>466</v>
      </c>
      <c r="BA117" s="1039"/>
      <c r="BB117" s="1039"/>
      <c r="BC117" s="1039"/>
      <c r="BD117" s="1039"/>
      <c r="BE117" s="1039"/>
      <c r="BF117" s="1039"/>
      <c r="BG117" s="1039"/>
      <c r="BH117" s="1039"/>
      <c r="BI117" s="1039"/>
      <c r="BJ117" s="1039"/>
      <c r="BK117" s="1039"/>
      <c r="BL117" s="1039"/>
      <c r="BM117" s="1039"/>
      <c r="BN117" s="1039"/>
      <c r="BO117" s="1039"/>
      <c r="BP117" s="1040"/>
      <c r="BQ117" s="989" t="s">
        <v>130</v>
      </c>
      <c r="BR117" s="990"/>
      <c r="BS117" s="990"/>
      <c r="BT117" s="990"/>
      <c r="BU117" s="990"/>
      <c r="BV117" s="990" t="s">
        <v>130</v>
      </c>
      <c r="BW117" s="990"/>
      <c r="BX117" s="990"/>
      <c r="BY117" s="990"/>
      <c r="BZ117" s="990"/>
      <c r="CA117" s="990" t="s">
        <v>444</v>
      </c>
      <c r="CB117" s="990"/>
      <c r="CC117" s="990"/>
      <c r="CD117" s="990"/>
      <c r="CE117" s="990"/>
      <c r="CF117" s="984" t="s">
        <v>444</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444</v>
      </c>
      <c r="DH117" s="1023"/>
      <c r="DI117" s="1023"/>
      <c r="DJ117" s="1023"/>
      <c r="DK117" s="1024"/>
      <c r="DL117" s="1025" t="s">
        <v>444</v>
      </c>
      <c r="DM117" s="1023"/>
      <c r="DN117" s="1023"/>
      <c r="DO117" s="1023"/>
      <c r="DP117" s="1024"/>
      <c r="DQ117" s="1025" t="s">
        <v>444</v>
      </c>
      <c r="DR117" s="1023"/>
      <c r="DS117" s="1023"/>
      <c r="DT117" s="1023"/>
      <c r="DU117" s="1024"/>
      <c r="DV117" s="1026" t="s">
        <v>444</v>
      </c>
      <c r="DW117" s="1027"/>
      <c r="DX117" s="1027"/>
      <c r="DY117" s="1027"/>
      <c r="DZ117" s="1028"/>
    </row>
    <row r="118" spans="1:130" s="233" customFormat="1" ht="26.25" customHeight="1" x14ac:dyDescent="0.15">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308</v>
      </c>
      <c r="AL118" s="957"/>
      <c r="AM118" s="957"/>
      <c r="AN118" s="957"/>
      <c r="AO118" s="958"/>
      <c r="AP118" s="1034" t="s">
        <v>438</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t="s">
        <v>394</v>
      </c>
      <c r="BR118" s="1064"/>
      <c r="BS118" s="1064"/>
      <c r="BT118" s="1064"/>
      <c r="BU118" s="1064"/>
      <c r="BV118" s="1064" t="s">
        <v>444</v>
      </c>
      <c r="BW118" s="1064"/>
      <c r="BX118" s="1064"/>
      <c r="BY118" s="1064"/>
      <c r="BZ118" s="1064"/>
      <c r="CA118" s="1064" t="s">
        <v>444</v>
      </c>
      <c r="CB118" s="1064"/>
      <c r="CC118" s="1064"/>
      <c r="CD118" s="1064"/>
      <c r="CE118" s="1064"/>
      <c r="CF118" s="984" t="s">
        <v>444</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444</v>
      </c>
      <c r="DH118" s="1023"/>
      <c r="DI118" s="1023"/>
      <c r="DJ118" s="1023"/>
      <c r="DK118" s="1024"/>
      <c r="DL118" s="1025" t="s">
        <v>444</v>
      </c>
      <c r="DM118" s="1023"/>
      <c r="DN118" s="1023"/>
      <c r="DO118" s="1023"/>
      <c r="DP118" s="1024"/>
      <c r="DQ118" s="1025" t="s">
        <v>444</v>
      </c>
      <c r="DR118" s="1023"/>
      <c r="DS118" s="1023"/>
      <c r="DT118" s="1023"/>
      <c r="DU118" s="1024"/>
      <c r="DV118" s="1026" t="s">
        <v>444</v>
      </c>
      <c r="DW118" s="1027"/>
      <c r="DX118" s="1027"/>
      <c r="DY118" s="1027"/>
      <c r="DZ118" s="1028"/>
    </row>
    <row r="119" spans="1:130" s="233" customFormat="1" ht="26.25" customHeight="1" x14ac:dyDescent="0.15">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444</v>
      </c>
      <c r="AB119" s="964"/>
      <c r="AC119" s="964"/>
      <c r="AD119" s="964"/>
      <c r="AE119" s="965"/>
      <c r="AF119" s="966" t="s">
        <v>444</v>
      </c>
      <c r="AG119" s="964"/>
      <c r="AH119" s="964"/>
      <c r="AI119" s="964"/>
      <c r="AJ119" s="965"/>
      <c r="AK119" s="966" t="s">
        <v>444</v>
      </c>
      <c r="AL119" s="964"/>
      <c r="AM119" s="964"/>
      <c r="AN119" s="964"/>
      <c r="AO119" s="965"/>
      <c r="AP119" s="967" t="s">
        <v>444</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470</v>
      </c>
      <c r="BP119" s="1069"/>
      <c r="BQ119" s="1063">
        <v>5435269</v>
      </c>
      <c r="BR119" s="1064"/>
      <c r="BS119" s="1064"/>
      <c r="BT119" s="1064"/>
      <c r="BU119" s="1064"/>
      <c r="BV119" s="1064">
        <v>5344770</v>
      </c>
      <c r="BW119" s="1064"/>
      <c r="BX119" s="1064"/>
      <c r="BY119" s="1064"/>
      <c r="BZ119" s="1064"/>
      <c r="CA119" s="1064">
        <v>5674258</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130</v>
      </c>
      <c r="DH119" s="1050"/>
      <c r="DI119" s="1050"/>
      <c r="DJ119" s="1050"/>
      <c r="DK119" s="1051"/>
      <c r="DL119" s="1049" t="s">
        <v>130</v>
      </c>
      <c r="DM119" s="1050"/>
      <c r="DN119" s="1050"/>
      <c r="DO119" s="1050"/>
      <c r="DP119" s="1051"/>
      <c r="DQ119" s="1049" t="s">
        <v>130</v>
      </c>
      <c r="DR119" s="1050"/>
      <c r="DS119" s="1050"/>
      <c r="DT119" s="1050"/>
      <c r="DU119" s="1051"/>
      <c r="DV119" s="1052" t="s">
        <v>130</v>
      </c>
      <c r="DW119" s="1053"/>
      <c r="DX119" s="1053"/>
      <c r="DY119" s="1053"/>
      <c r="DZ119" s="1054"/>
    </row>
    <row r="120" spans="1:130" s="233" customFormat="1" ht="26.25" customHeight="1" x14ac:dyDescent="0.15">
      <c r="A120" s="1121"/>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444</v>
      </c>
      <c r="AB120" s="1023"/>
      <c r="AC120" s="1023"/>
      <c r="AD120" s="1023"/>
      <c r="AE120" s="1024"/>
      <c r="AF120" s="1025" t="s">
        <v>130</v>
      </c>
      <c r="AG120" s="1023"/>
      <c r="AH120" s="1023"/>
      <c r="AI120" s="1023"/>
      <c r="AJ120" s="1024"/>
      <c r="AK120" s="1025" t="s">
        <v>130</v>
      </c>
      <c r="AL120" s="1023"/>
      <c r="AM120" s="1023"/>
      <c r="AN120" s="1023"/>
      <c r="AO120" s="1024"/>
      <c r="AP120" s="1026" t="s">
        <v>130</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1812547</v>
      </c>
      <c r="BR120" s="995"/>
      <c r="BS120" s="995"/>
      <c r="BT120" s="995"/>
      <c r="BU120" s="995"/>
      <c r="BV120" s="995">
        <v>1838857</v>
      </c>
      <c r="BW120" s="995"/>
      <c r="BX120" s="995"/>
      <c r="BY120" s="995"/>
      <c r="BZ120" s="995"/>
      <c r="CA120" s="995">
        <v>1941275</v>
      </c>
      <c r="CB120" s="995"/>
      <c r="CC120" s="995"/>
      <c r="CD120" s="995"/>
      <c r="CE120" s="995"/>
      <c r="CF120" s="1008">
        <v>94.5</v>
      </c>
      <c r="CG120" s="1009"/>
      <c r="CH120" s="1009"/>
      <c r="CI120" s="1009"/>
      <c r="CJ120" s="1009"/>
      <c r="CK120" s="1070" t="s">
        <v>474</v>
      </c>
      <c r="CL120" s="1071"/>
      <c r="CM120" s="1071"/>
      <c r="CN120" s="1071"/>
      <c r="CO120" s="1072"/>
      <c r="CP120" s="1078" t="s">
        <v>475</v>
      </c>
      <c r="CQ120" s="1079"/>
      <c r="CR120" s="1079"/>
      <c r="CS120" s="1079"/>
      <c r="CT120" s="1079"/>
      <c r="CU120" s="1079"/>
      <c r="CV120" s="1079"/>
      <c r="CW120" s="1079"/>
      <c r="CX120" s="1079"/>
      <c r="CY120" s="1079"/>
      <c r="CZ120" s="1079"/>
      <c r="DA120" s="1079"/>
      <c r="DB120" s="1079"/>
      <c r="DC120" s="1079"/>
      <c r="DD120" s="1079"/>
      <c r="DE120" s="1079"/>
      <c r="DF120" s="1080"/>
      <c r="DG120" s="994">
        <v>1292464</v>
      </c>
      <c r="DH120" s="995"/>
      <c r="DI120" s="995"/>
      <c r="DJ120" s="995"/>
      <c r="DK120" s="995"/>
      <c r="DL120" s="995">
        <v>1017071</v>
      </c>
      <c r="DM120" s="995"/>
      <c r="DN120" s="995"/>
      <c r="DO120" s="995"/>
      <c r="DP120" s="995"/>
      <c r="DQ120" s="995">
        <v>812916</v>
      </c>
      <c r="DR120" s="995"/>
      <c r="DS120" s="995"/>
      <c r="DT120" s="995"/>
      <c r="DU120" s="995"/>
      <c r="DV120" s="996">
        <v>39.6</v>
      </c>
      <c r="DW120" s="996"/>
      <c r="DX120" s="996"/>
      <c r="DY120" s="996"/>
      <c r="DZ120" s="997"/>
    </row>
    <row r="121" spans="1:130" s="233" customFormat="1" ht="26.25" customHeight="1" x14ac:dyDescent="0.15">
      <c r="A121" s="1121"/>
      <c r="B121" s="1013"/>
      <c r="C121" s="1038" t="s">
        <v>476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130</v>
      </c>
      <c r="AB121" s="1023"/>
      <c r="AC121" s="1023"/>
      <c r="AD121" s="1023"/>
      <c r="AE121" s="1024"/>
      <c r="AF121" s="1025" t="s">
        <v>394</v>
      </c>
      <c r="AG121" s="1023"/>
      <c r="AH121" s="1023"/>
      <c r="AI121" s="1023"/>
      <c r="AJ121" s="1024"/>
      <c r="AK121" s="1025" t="s">
        <v>130</v>
      </c>
      <c r="AL121" s="1023"/>
      <c r="AM121" s="1023"/>
      <c r="AN121" s="1023"/>
      <c r="AO121" s="1024"/>
      <c r="AP121" s="1026" t="s">
        <v>444</v>
      </c>
      <c r="AQ121" s="1027"/>
      <c r="AR121" s="1027"/>
      <c r="AS121" s="1027"/>
      <c r="AT121" s="1028"/>
      <c r="AU121" s="1058"/>
      <c r="AV121" s="1059"/>
      <c r="AW121" s="1059"/>
      <c r="AX121" s="1059"/>
      <c r="AY121" s="1060"/>
      <c r="AZ121" s="986" t="s">
        <v>477</v>
      </c>
      <c r="BA121" s="987"/>
      <c r="BB121" s="987"/>
      <c r="BC121" s="987"/>
      <c r="BD121" s="987"/>
      <c r="BE121" s="987"/>
      <c r="BF121" s="987"/>
      <c r="BG121" s="987"/>
      <c r="BH121" s="987"/>
      <c r="BI121" s="987"/>
      <c r="BJ121" s="987"/>
      <c r="BK121" s="987"/>
      <c r="BL121" s="987"/>
      <c r="BM121" s="987"/>
      <c r="BN121" s="987"/>
      <c r="BO121" s="987"/>
      <c r="BP121" s="988"/>
      <c r="BQ121" s="989">
        <v>56533</v>
      </c>
      <c r="BR121" s="990"/>
      <c r="BS121" s="990"/>
      <c r="BT121" s="990"/>
      <c r="BU121" s="990"/>
      <c r="BV121" s="990">
        <v>81533</v>
      </c>
      <c r="BW121" s="990"/>
      <c r="BX121" s="990"/>
      <c r="BY121" s="990"/>
      <c r="BZ121" s="990"/>
      <c r="CA121" s="990">
        <v>81533</v>
      </c>
      <c r="CB121" s="990"/>
      <c r="CC121" s="990"/>
      <c r="CD121" s="990"/>
      <c r="CE121" s="990"/>
      <c r="CF121" s="984">
        <v>4</v>
      </c>
      <c r="CG121" s="985"/>
      <c r="CH121" s="985"/>
      <c r="CI121" s="985"/>
      <c r="CJ121" s="985"/>
      <c r="CK121" s="1073"/>
      <c r="CL121" s="1074"/>
      <c r="CM121" s="1074"/>
      <c r="CN121" s="1074"/>
      <c r="CO121" s="1075"/>
      <c r="CP121" s="1083" t="s">
        <v>478</v>
      </c>
      <c r="CQ121" s="1084"/>
      <c r="CR121" s="1084"/>
      <c r="CS121" s="1084"/>
      <c r="CT121" s="1084"/>
      <c r="CU121" s="1084"/>
      <c r="CV121" s="1084"/>
      <c r="CW121" s="1084"/>
      <c r="CX121" s="1084"/>
      <c r="CY121" s="1084"/>
      <c r="CZ121" s="1084"/>
      <c r="DA121" s="1084"/>
      <c r="DB121" s="1084"/>
      <c r="DC121" s="1084"/>
      <c r="DD121" s="1084"/>
      <c r="DE121" s="1084"/>
      <c r="DF121" s="1085"/>
      <c r="DG121" s="989">
        <v>17378</v>
      </c>
      <c r="DH121" s="990"/>
      <c r="DI121" s="990"/>
      <c r="DJ121" s="990"/>
      <c r="DK121" s="990"/>
      <c r="DL121" s="990">
        <v>4799</v>
      </c>
      <c r="DM121" s="990"/>
      <c r="DN121" s="990"/>
      <c r="DO121" s="990"/>
      <c r="DP121" s="990"/>
      <c r="DQ121" s="990">
        <v>8643</v>
      </c>
      <c r="DR121" s="990"/>
      <c r="DS121" s="990"/>
      <c r="DT121" s="990"/>
      <c r="DU121" s="990"/>
      <c r="DV121" s="991">
        <v>0.4</v>
      </c>
      <c r="DW121" s="991"/>
      <c r="DX121" s="991"/>
      <c r="DY121" s="991"/>
      <c r="DZ121" s="992"/>
    </row>
    <row r="122" spans="1:130" s="233" customFormat="1" ht="26.25" customHeight="1" x14ac:dyDescent="0.15">
      <c r="A122" s="1121"/>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130</v>
      </c>
      <c r="AB122" s="1023"/>
      <c r="AC122" s="1023"/>
      <c r="AD122" s="1023"/>
      <c r="AE122" s="1024"/>
      <c r="AF122" s="1025" t="s">
        <v>130</v>
      </c>
      <c r="AG122" s="1023"/>
      <c r="AH122" s="1023"/>
      <c r="AI122" s="1023"/>
      <c r="AJ122" s="1024"/>
      <c r="AK122" s="1025" t="s">
        <v>130</v>
      </c>
      <c r="AL122" s="1023"/>
      <c r="AM122" s="1023"/>
      <c r="AN122" s="1023"/>
      <c r="AO122" s="1024"/>
      <c r="AP122" s="1026" t="s">
        <v>444</v>
      </c>
      <c r="AQ122" s="1027"/>
      <c r="AR122" s="1027"/>
      <c r="AS122" s="1027"/>
      <c r="AT122" s="1028"/>
      <c r="AU122" s="1058"/>
      <c r="AV122" s="1059"/>
      <c r="AW122" s="1059"/>
      <c r="AX122" s="1059"/>
      <c r="AY122" s="1060"/>
      <c r="AZ122" s="1037" t="s">
        <v>479</v>
      </c>
      <c r="BA122" s="1029"/>
      <c r="BB122" s="1029"/>
      <c r="BC122" s="1029"/>
      <c r="BD122" s="1029"/>
      <c r="BE122" s="1029"/>
      <c r="BF122" s="1029"/>
      <c r="BG122" s="1029"/>
      <c r="BH122" s="1029"/>
      <c r="BI122" s="1029"/>
      <c r="BJ122" s="1029"/>
      <c r="BK122" s="1029"/>
      <c r="BL122" s="1029"/>
      <c r="BM122" s="1029"/>
      <c r="BN122" s="1029"/>
      <c r="BO122" s="1029"/>
      <c r="BP122" s="1030"/>
      <c r="BQ122" s="1063">
        <v>3060829</v>
      </c>
      <c r="BR122" s="1064"/>
      <c r="BS122" s="1064"/>
      <c r="BT122" s="1064"/>
      <c r="BU122" s="1064"/>
      <c r="BV122" s="1064">
        <v>3050543</v>
      </c>
      <c r="BW122" s="1064"/>
      <c r="BX122" s="1064"/>
      <c r="BY122" s="1064"/>
      <c r="BZ122" s="1064"/>
      <c r="CA122" s="1064">
        <v>3367474</v>
      </c>
      <c r="CB122" s="1064"/>
      <c r="CC122" s="1064"/>
      <c r="CD122" s="1064"/>
      <c r="CE122" s="1064"/>
      <c r="CF122" s="1081">
        <v>163.9</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33" customFormat="1" ht="26.25" customHeight="1" x14ac:dyDescent="0.15">
      <c r="A123" s="1121"/>
      <c r="B123" s="1013"/>
      <c r="C123" s="986" t="s">
        <v>464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444</v>
      </c>
      <c r="AB123" s="1023"/>
      <c r="AC123" s="1023"/>
      <c r="AD123" s="1023"/>
      <c r="AE123" s="1024"/>
      <c r="AF123" s="1025" t="s">
        <v>444</v>
      </c>
      <c r="AG123" s="1023"/>
      <c r="AH123" s="1023"/>
      <c r="AI123" s="1023"/>
      <c r="AJ123" s="1024"/>
      <c r="AK123" s="1025" t="s">
        <v>444</v>
      </c>
      <c r="AL123" s="1023"/>
      <c r="AM123" s="1023"/>
      <c r="AN123" s="1023"/>
      <c r="AO123" s="1024"/>
      <c r="AP123" s="1026" t="s">
        <v>444</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480</v>
      </c>
      <c r="BP123" s="1069"/>
      <c r="BQ123" s="1127">
        <v>4929909</v>
      </c>
      <c r="BR123" s="1128"/>
      <c r="BS123" s="1128"/>
      <c r="BT123" s="1128"/>
      <c r="BU123" s="1128"/>
      <c r="BV123" s="1128">
        <v>4970933</v>
      </c>
      <c r="BW123" s="1128"/>
      <c r="BX123" s="1128"/>
      <c r="BY123" s="1128"/>
      <c r="BZ123" s="1128"/>
      <c r="CA123" s="1128">
        <v>5390282</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x14ac:dyDescent="0.2">
      <c r="A124" s="1121"/>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130</v>
      </c>
      <c r="AB124" s="1023"/>
      <c r="AC124" s="1023"/>
      <c r="AD124" s="1023"/>
      <c r="AE124" s="1024"/>
      <c r="AF124" s="1025" t="s">
        <v>394</v>
      </c>
      <c r="AG124" s="1023"/>
      <c r="AH124" s="1023"/>
      <c r="AI124" s="1023"/>
      <c r="AJ124" s="1024"/>
      <c r="AK124" s="1025" t="s">
        <v>394</v>
      </c>
      <c r="AL124" s="1023"/>
      <c r="AM124" s="1023"/>
      <c r="AN124" s="1023"/>
      <c r="AO124" s="1024"/>
      <c r="AP124" s="1026" t="s">
        <v>394</v>
      </c>
      <c r="AQ124" s="1027"/>
      <c r="AR124" s="1027"/>
      <c r="AS124" s="1027"/>
      <c r="AT124" s="1028"/>
      <c r="AU124" s="1123" t="s">
        <v>481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29.6</v>
      </c>
      <c r="BR124" s="1091"/>
      <c r="BS124" s="1091"/>
      <c r="BT124" s="1091"/>
      <c r="BU124" s="1091"/>
      <c r="BV124" s="1091">
        <v>20.100000000000001</v>
      </c>
      <c r="BW124" s="1091"/>
      <c r="BX124" s="1091"/>
      <c r="BY124" s="1091"/>
      <c r="BZ124" s="1091"/>
      <c r="CA124" s="1091">
        <v>13.8</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t="s">
        <v>394</v>
      </c>
      <c r="DH124" s="1050"/>
      <c r="DI124" s="1050"/>
      <c r="DJ124" s="1050"/>
      <c r="DK124" s="1051"/>
      <c r="DL124" s="1049" t="s">
        <v>394</v>
      </c>
      <c r="DM124" s="1050"/>
      <c r="DN124" s="1050"/>
      <c r="DO124" s="1050"/>
      <c r="DP124" s="1051"/>
      <c r="DQ124" s="1049" t="s">
        <v>394</v>
      </c>
      <c r="DR124" s="1050"/>
      <c r="DS124" s="1050"/>
      <c r="DT124" s="1050"/>
      <c r="DU124" s="1051"/>
      <c r="DV124" s="1052" t="s">
        <v>130</v>
      </c>
      <c r="DW124" s="1053"/>
      <c r="DX124" s="1053"/>
      <c r="DY124" s="1053"/>
      <c r="DZ124" s="1054"/>
    </row>
    <row r="125" spans="1:130" s="233" customFormat="1" ht="26.25" customHeight="1" x14ac:dyDescent="0.15">
      <c r="A125" s="1121"/>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394</v>
      </c>
      <c r="AB125" s="1023"/>
      <c r="AC125" s="1023"/>
      <c r="AD125" s="1023"/>
      <c r="AE125" s="1024"/>
      <c r="AF125" s="1025" t="s">
        <v>394</v>
      </c>
      <c r="AG125" s="1023"/>
      <c r="AH125" s="1023"/>
      <c r="AI125" s="1023"/>
      <c r="AJ125" s="1024"/>
      <c r="AK125" s="1025" t="s">
        <v>394</v>
      </c>
      <c r="AL125" s="1023"/>
      <c r="AM125" s="1023"/>
      <c r="AN125" s="1023"/>
      <c r="AO125" s="1024"/>
      <c r="AP125" s="1026" t="s">
        <v>394</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483</v>
      </c>
      <c r="CL125" s="1071"/>
      <c r="CM125" s="1071"/>
      <c r="CN125" s="1071"/>
      <c r="CO125" s="1072"/>
      <c r="CP125" s="993" t="s">
        <v>484</v>
      </c>
      <c r="CQ125" s="961"/>
      <c r="CR125" s="961"/>
      <c r="CS125" s="961"/>
      <c r="CT125" s="961"/>
      <c r="CU125" s="961"/>
      <c r="CV125" s="961"/>
      <c r="CW125" s="961"/>
      <c r="CX125" s="961"/>
      <c r="CY125" s="961"/>
      <c r="CZ125" s="961"/>
      <c r="DA125" s="961"/>
      <c r="DB125" s="961"/>
      <c r="DC125" s="961"/>
      <c r="DD125" s="961"/>
      <c r="DE125" s="961"/>
      <c r="DF125" s="962"/>
      <c r="DG125" s="994" t="s">
        <v>394</v>
      </c>
      <c r="DH125" s="995"/>
      <c r="DI125" s="995"/>
      <c r="DJ125" s="995"/>
      <c r="DK125" s="995"/>
      <c r="DL125" s="995" t="s">
        <v>130</v>
      </c>
      <c r="DM125" s="995"/>
      <c r="DN125" s="995"/>
      <c r="DO125" s="995"/>
      <c r="DP125" s="995"/>
      <c r="DQ125" s="995" t="s">
        <v>394</v>
      </c>
      <c r="DR125" s="995"/>
      <c r="DS125" s="995"/>
      <c r="DT125" s="995"/>
      <c r="DU125" s="995"/>
      <c r="DV125" s="996" t="s">
        <v>130</v>
      </c>
      <c r="DW125" s="996"/>
      <c r="DX125" s="996"/>
      <c r="DY125" s="996"/>
      <c r="DZ125" s="997"/>
    </row>
    <row r="126" spans="1:130" s="233" customFormat="1" ht="26.25" customHeight="1" thickBot="1" x14ac:dyDescent="0.2">
      <c r="A126" s="1121"/>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394</v>
      </c>
      <c r="AB126" s="1023"/>
      <c r="AC126" s="1023"/>
      <c r="AD126" s="1023"/>
      <c r="AE126" s="1024"/>
      <c r="AF126" s="1025" t="s">
        <v>130</v>
      </c>
      <c r="AG126" s="1023"/>
      <c r="AH126" s="1023"/>
      <c r="AI126" s="1023"/>
      <c r="AJ126" s="1024"/>
      <c r="AK126" s="1025" t="s">
        <v>130</v>
      </c>
      <c r="AL126" s="1023"/>
      <c r="AM126" s="1023"/>
      <c r="AN126" s="1023"/>
      <c r="AO126" s="1024"/>
      <c r="AP126" s="1026" t="s">
        <v>130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485</v>
      </c>
      <c r="CQ126" s="987"/>
      <c r="CR126" s="987"/>
      <c r="CS126" s="987"/>
      <c r="CT126" s="987"/>
      <c r="CU126" s="987"/>
      <c r="CV126" s="987"/>
      <c r="CW126" s="987"/>
      <c r="CX126" s="987"/>
      <c r="CY126" s="987"/>
      <c r="CZ126" s="987"/>
      <c r="DA126" s="987"/>
      <c r="DB126" s="987"/>
      <c r="DC126" s="987"/>
      <c r="DD126" s="987"/>
      <c r="DE126" s="987"/>
      <c r="DF126" s="988"/>
      <c r="DG126" s="989">
        <v>68685</v>
      </c>
      <c r="DH126" s="990"/>
      <c r="DI126" s="990"/>
      <c r="DJ126" s="990"/>
      <c r="DK126" s="990"/>
      <c r="DL126" s="990">
        <v>66776</v>
      </c>
      <c r="DM126" s="990"/>
      <c r="DN126" s="990"/>
      <c r="DO126" s="990"/>
      <c r="DP126" s="990"/>
      <c r="DQ126" s="990">
        <v>64195</v>
      </c>
      <c r="DR126" s="990"/>
      <c r="DS126" s="990"/>
      <c r="DT126" s="990"/>
      <c r="DU126" s="990"/>
      <c r="DV126" s="991">
        <v>3.1</v>
      </c>
      <c r="DW126" s="991"/>
      <c r="DX126" s="991"/>
      <c r="DY126" s="991"/>
      <c r="DZ126" s="992"/>
    </row>
    <row r="127" spans="1:130" s="233" customFormat="1" ht="26.25" customHeight="1" x14ac:dyDescent="0.15">
      <c r="A127" s="1122"/>
      <c r="B127" s="1015"/>
      <c r="C127" s="1037" t="s">
        <v>486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130</v>
      </c>
      <c r="AB127" s="1023"/>
      <c r="AC127" s="1023"/>
      <c r="AD127" s="1023"/>
      <c r="AE127" s="1024"/>
      <c r="AF127" s="1025" t="s">
        <v>130</v>
      </c>
      <c r="AG127" s="1023"/>
      <c r="AH127" s="1023"/>
      <c r="AI127" s="1023"/>
      <c r="AJ127" s="1024"/>
      <c r="AK127" s="1025" t="s">
        <v>130</v>
      </c>
      <c r="AL127" s="1023"/>
      <c r="AM127" s="1023"/>
      <c r="AN127" s="1023"/>
      <c r="AO127" s="1024"/>
      <c r="AP127" s="1026" t="s">
        <v>394</v>
      </c>
      <c r="AQ127" s="1027"/>
      <c r="AR127" s="1027"/>
      <c r="AS127" s="1027"/>
      <c r="AT127" s="1028"/>
      <c r="AU127" s="235"/>
      <c r="AV127" s="235"/>
      <c r="AW127" s="235"/>
      <c r="AX127" s="1095" t="s">
        <v>487</v>
      </c>
      <c r="AY127" s="1096"/>
      <c r="AZ127" s="1096"/>
      <c r="BA127" s="1096"/>
      <c r="BB127" s="1096"/>
      <c r="BC127" s="1096"/>
      <c r="BD127" s="1096"/>
      <c r="BE127" s="1097"/>
      <c r="BF127" s="1098" t="s">
        <v>488</v>
      </c>
      <c r="BG127" s="1096"/>
      <c r="BH127" s="1096"/>
      <c r="BI127" s="1096"/>
      <c r="BJ127" s="1096"/>
      <c r="BK127" s="1096"/>
      <c r="BL127" s="1097"/>
      <c r="BM127" s="1098" t="s">
        <v>489</v>
      </c>
      <c r="BN127" s="1096"/>
      <c r="BO127" s="1096"/>
      <c r="BP127" s="1096"/>
      <c r="BQ127" s="1096"/>
      <c r="BR127" s="1096"/>
      <c r="BS127" s="1097"/>
      <c r="BT127" s="1098" t="s">
        <v>490</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491</v>
      </c>
      <c r="CQ127" s="987"/>
      <c r="CR127" s="987"/>
      <c r="CS127" s="987"/>
      <c r="CT127" s="987"/>
      <c r="CU127" s="987"/>
      <c r="CV127" s="987"/>
      <c r="CW127" s="987"/>
      <c r="CX127" s="987"/>
      <c r="CY127" s="987"/>
      <c r="CZ127" s="987"/>
      <c r="DA127" s="987"/>
      <c r="DB127" s="987"/>
      <c r="DC127" s="987"/>
      <c r="DD127" s="987"/>
      <c r="DE127" s="987"/>
      <c r="DF127" s="988"/>
      <c r="DG127" s="989" t="s">
        <v>394</v>
      </c>
      <c r="DH127" s="990"/>
      <c r="DI127" s="990"/>
      <c r="DJ127" s="990"/>
      <c r="DK127" s="990"/>
      <c r="DL127" s="990" t="s">
        <v>130</v>
      </c>
      <c r="DM127" s="990"/>
      <c r="DN127" s="990"/>
      <c r="DO127" s="990"/>
      <c r="DP127" s="990"/>
      <c r="DQ127" s="990" t="s">
        <v>394</v>
      </c>
      <c r="DR127" s="990"/>
      <c r="DS127" s="990"/>
      <c r="DT127" s="990"/>
      <c r="DU127" s="990"/>
      <c r="DV127" s="991" t="s">
        <v>130</v>
      </c>
      <c r="DW127" s="991"/>
      <c r="DX127" s="991"/>
      <c r="DY127" s="991"/>
      <c r="DZ127" s="992"/>
    </row>
    <row r="128" spans="1:130" s="233" customFormat="1" ht="26.25" customHeight="1" thickBot="1" x14ac:dyDescent="0.2">
      <c r="A128" s="1105" t="s">
        <v>492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493</v>
      </c>
      <c r="X128" s="1107"/>
      <c r="Y128" s="1107"/>
      <c r="Z128" s="1108"/>
      <c r="AA128" s="1109" t="s">
        <v>130</v>
      </c>
      <c r="AB128" s="1110"/>
      <c r="AC128" s="1110"/>
      <c r="AD128" s="1110"/>
      <c r="AE128" s="1111"/>
      <c r="AF128" s="1112" t="s">
        <v>394</v>
      </c>
      <c r="AG128" s="1110"/>
      <c r="AH128" s="1110"/>
      <c r="AI128" s="1110"/>
      <c r="AJ128" s="1111"/>
      <c r="AK128" s="1112" t="s">
        <v>394</v>
      </c>
      <c r="AL128" s="1110"/>
      <c r="AM128" s="1110"/>
      <c r="AN128" s="1110"/>
      <c r="AO128" s="1111"/>
      <c r="AP128" s="1113"/>
      <c r="AQ128" s="1114"/>
      <c r="AR128" s="1114"/>
      <c r="AS128" s="1114"/>
      <c r="AT128" s="1115"/>
      <c r="AU128" s="235"/>
      <c r="AV128" s="235"/>
      <c r="AW128" s="235"/>
      <c r="AX128" s="960" t="s">
        <v>494</v>
      </c>
      <c r="AY128" s="961"/>
      <c r="AZ128" s="961"/>
      <c r="BA128" s="961"/>
      <c r="BB128" s="961"/>
      <c r="BC128" s="961"/>
      <c r="BD128" s="961"/>
      <c r="BE128" s="962"/>
      <c r="BF128" s="1116" t="s">
        <v>394</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495</v>
      </c>
      <c r="CQ128" s="790"/>
      <c r="CR128" s="790"/>
      <c r="CS128" s="790"/>
      <c r="CT128" s="790"/>
      <c r="CU128" s="790"/>
      <c r="CV128" s="790"/>
      <c r="CW128" s="790"/>
      <c r="CX128" s="790"/>
      <c r="CY128" s="790"/>
      <c r="CZ128" s="790"/>
      <c r="DA128" s="790"/>
      <c r="DB128" s="790"/>
      <c r="DC128" s="790"/>
      <c r="DD128" s="790"/>
      <c r="DE128" s="790"/>
      <c r="DF128" s="1100"/>
      <c r="DG128" s="1101" t="s">
        <v>394</v>
      </c>
      <c r="DH128" s="1102"/>
      <c r="DI128" s="1102"/>
      <c r="DJ128" s="1102"/>
      <c r="DK128" s="1102"/>
      <c r="DL128" s="1102" t="s">
        <v>394</v>
      </c>
      <c r="DM128" s="1102"/>
      <c r="DN128" s="1102"/>
      <c r="DO128" s="1102"/>
      <c r="DP128" s="1102"/>
      <c r="DQ128" s="1102" t="s">
        <v>130</v>
      </c>
      <c r="DR128" s="1102"/>
      <c r="DS128" s="1102"/>
      <c r="DT128" s="1102"/>
      <c r="DU128" s="1102"/>
      <c r="DV128" s="1103" t="s">
        <v>130</v>
      </c>
      <c r="DW128" s="1103"/>
      <c r="DX128" s="1103"/>
      <c r="DY128" s="1103"/>
      <c r="DZ128" s="1104"/>
    </row>
    <row r="129" spans="1:131" s="233"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496</v>
      </c>
      <c r="X129" s="1135"/>
      <c r="Y129" s="1135"/>
      <c r="Z129" s="1136"/>
      <c r="AA129" s="1022">
        <v>2016539</v>
      </c>
      <c r="AB129" s="1023"/>
      <c r="AC129" s="1023"/>
      <c r="AD129" s="1023"/>
      <c r="AE129" s="1024"/>
      <c r="AF129" s="1025">
        <v>2145331</v>
      </c>
      <c r="AG129" s="1023"/>
      <c r="AH129" s="1023"/>
      <c r="AI129" s="1023"/>
      <c r="AJ129" s="1024"/>
      <c r="AK129" s="1025">
        <v>2340666</v>
      </c>
      <c r="AL129" s="1023"/>
      <c r="AM129" s="1023"/>
      <c r="AN129" s="1023"/>
      <c r="AO129" s="1024"/>
      <c r="AP129" s="1137"/>
      <c r="AQ129" s="1138"/>
      <c r="AR129" s="1138"/>
      <c r="AS129" s="1138"/>
      <c r="AT129" s="1139"/>
      <c r="AU129" s="236"/>
      <c r="AV129" s="236"/>
      <c r="AW129" s="236"/>
      <c r="AX129" s="1129" t="s">
        <v>497</v>
      </c>
      <c r="AY129" s="987"/>
      <c r="AZ129" s="987"/>
      <c r="BA129" s="987"/>
      <c r="BB129" s="987"/>
      <c r="BC129" s="987"/>
      <c r="BD129" s="987"/>
      <c r="BE129" s="988"/>
      <c r="BF129" s="1130" t="s">
        <v>130</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499</v>
      </c>
      <c r="X130" s="1135"/>
      <c r="Y130" s="1135"/>
      <c r="Z130" s="1136"/>
      <c r="AA130" s="1022">
        <v>309993</v>
      </c>
      <c r="AB130" s="1023"/>
      <c r="AC130" s="1023"/>
      <c r="AD130" s="1023"/>
      <c r="AE130" s="1024"/>
      <c r="AF130" s="1025">
        <v>294397</v>
      </c>
      <c r="AG130" s="1023"/>
      <c r="AH130" s="1023"/>
      <c r="AI130" s="1023"/>
      <c r="AJ130" s="1024"/>
      <c r="AK130" s="1025">
        <v>286458</v>
      </c>
      <c r="AL130" s="1023"/>
      <c r="AM130" s="1023"/>
      <c r="AN130" s="1023"/>
      <c r="AO130" s="1024"/>
      <c r="AP130" s="1137"/>
      <c r="AQ130" s="1138"/>
      <c r="AR130" s="1138"/>
      <c r="AS130" s="1138"/>
      <c r="AT130" s="1139"/>
      <c r="AU130" s="236"/>
      <c r="AV130" s="236"/>
      <c r="AW130" s="236"/>
      <c r="AX130" s="1129" t="s">
        <v>500</v>
      </c>
      <c r="AY130" s="987"/>
      <c r="AZ130" s="987"/>
      <c r="BA130" s="987"/>
      <c r="BB130" s="987"/>
      <c r="BC130" s="987"/>
      <c r="BD130" s="987"/>
      <c r="BE130" s="988"/>
      <c r="BF130" s="1165">
        <v>4.0999999999999996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501</v>
      </c>
      <c r="X131" s="1172"/>
      <c r="Y131" s="1172"/>
      <c r="Z131" s="1173"/>
      <c r="AA131" s="1068">
        <v>1706546</v>
      </c>
      <c r="AB131" s="1050"/>
      <c r="AC131" s="1050"/>
      <c r="AD131" s="1050"/>
      <c r="AE131" s="1051"/>
      <c r="AF131" s="1049">
        <v>1850934</v>
      </c>
      <c r="AG131" s="1050"/>
      <c r="AH131" s="1050"/>
      <c r="AI131" s="1050"/>
      <c r="AJ131" s="1051"/>
      <c r="AK131" s="1049">
        <v>2054208</v>
      </c>
      <c r="AL131" s="1050"/>
      <c r="AM131" s="1050"/>
      <c r="AN131" s="1050"/>
      <c r="AO131" s="1051"/>
      <c r="AP131" s="1174"/>
      <c r="AQ131" s="1175"/>
      <c r="AR131" s="1175"/>
      <c r="AS131" s="1175"/>
      <c r="AT131" s="1176"/>
      <c r="AU131" s="236"/>
      <c r="AV131" s="236"/>
      <c r="AW131" s="236"/>
      <c r="AX131" s="1147" t="s">
        <v>502</v>
      </c>
      <c r="AY131" s="790"/>
      <c r="AZ131" s="790"/>
      <c r="BA131" s="790"/>
      <c r="BB131" s="790"/>
      <c r="BC131" s="790"/>
      <c r="BD131" s="790"/>
      <c r="BE131" s="1100"/>
      <c r="BF131" s="1148">
        <v>13.8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504</v>
      </c>
      <c r="W132" s="1158"/>
      <c r="X132" s="1158"/>
      <c r="Y132" s="1158"/>
      <c r="Z132" s="1159"/>
      <c r="AA132" s="1160">
        <v>4.7103330349999997</v>
      </c>
      <c r="AB132" s="1161"/>
      <c r="AC132" s="1161"/>
      <c r="AD132" s="1161"/>
      <c r="AE132" s="1162"/>
      <c r="AF132" s="1163">
        <v>3.4518788890000001</v>
      </c>
      <c r="AG132" s="1161"/>
      <c r="AH132" s="1161"/>
      <c r="AI132" s="1161"/>
      <c r="AJ132" s="1162"/>
      <c r="AK132" s="1163">
        <v>4.1580015269999997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505</v>
      </c>
      <c r="W133" s="1141"/>
      <c r="X133" s="1141"/>
      <c r="Y133" s="1141"/>
      <c r="Z133" s="1142"/>
      <c r="AA133" s="1143">
        <v>6</v>
      </c>
      <c r="AB133" s="1144"/>
      <c r="AC133" s="1144"/>
      <c r="AD133" s="1144"/>
      <c r="AE133" s="1145"/>
      <c r="AF133" s="1143">
        <v>4.5</v>
      </c>
      <c r="AG133" s="1144"/>
      <c r="AH133" s="1144"/>
      <c r="AI133" s="1144"/>
      <c r="AJ133" s="1145"/>
      <c r="AK133" s="1143">
        <v>4.0999999999999996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fWq3NUgL3GwmI+FLVon5mxskHF6FlJ+NQSlBoHPEy+Jm59sH1WhhnvhmOl8jNK0IlhMNeRbVxBYuCSsJ+NFpA==" saltValue="brUROsu793jFAXyxfBTnY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6" zoomScaleNormal="85" zoomScaleSheetLayoutView="100" workbookViewId="0">
      <selection activeCell="CV49" sqref="CV49"/>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RcQeSHJQiWf8uW8I1npFZMs2okRlL8Znwh1nHiRRXmp0UmWSY8NsMDplTFKsFve+1/1Vz1IGcFFrGyUNzl5Jpg==" saltValue="GcbtJgYH+3asr8ELX3fe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7"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9jHsKTJh7spLTOBokW4BwzSiyzO0oErIaZp2N2ZT6RdDM2WYarCEqrj9KIfho/ZYO8yHz6+jsbzV140tggZQ==" saltValue="1jo4t58M4BedHdVrJ7Uu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8"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514</v>
      </c>
      <c r="AL9" s="1181"/>
      <c r="AM9" s="1181"/>
      <c r="AN9" s="1182"/>
      <c r="AO9" s="284">
        <v>918601</v>
      </c>
      <c r="AP9" s="284">
        <v>170712</v>
      </c>
      <c r="AQ9" s="285">
        <v>138005</v>
      </c>
      <c r="AR9" s="286">
        <v>23.7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515</v>
      </c>
      <c r="AL10" s="1181"/>
      <c r="AM10" s="1181"/>
      <c r="AN10" s="1182"/>
      <c r="AO10" s="287">
        <v>91622</v>
      </c>
      <c r="AP10" s="287">
        <v>17027</v>
      </c>
      <c r="AQ10" s="288">
        <v>18944</v>
      </c>
      <c r="AR10" s="289">
        <v>-10.1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516</v>
      </c>
      <c r="AL11" s="1181"/>
      <c r="AM11" s="1181"/>
      <c r="AN11" s="1182"/>
      <c r="AO11" s="287" t="s">
        <v>517</v>
      </c>
      <c r="AP11" s="287" t="s">
        <v>517</v>
      </c>
      <c r="AQ11" s="288">
        <v>1141</v>
      </c>
      <c r="AR11" s="289" t="s">
        <v>517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518</v>
      </c>
      <c r="AL12" s="1181"/>
      <c r="AM12" s="1181"/>
      <c r="AN12" s="1182"/>
      <c r="AO12" s="287" t="s">
        <v>517</v>
      </c>
      <c r="AP12" s="287" t="s">
        <v>517</v>
      </c>
      <c r="AQ12" s="288" t="s">
        <v>517</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519</v>
      </c>
      <c r="AL13" s="1181"/>
      <c r="AM13" s="1181"/>
      <c r="AN13" s="1182"/>
      <c r="AO13" s="287">
        <v>5300</v>
      </c>
      <c r="AP13" s="287">
        <v>985</v>
      </c>
      <c r="AQ13" s="288">
        <v>5446</v>
      </c>
      <c r="AR13" s="289">
        <v>-81.900000000000006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520</v>
      </c>
      <c r="AL14" s="1181"/>
      <c r="AM14" s="1181"/>
      <c r="AN14" s="1182"/>
      <c r="AO14" s="287">
        <v>6692</v>
      </c>
      <c r="AP14" s="287">
        <v>1244</v>
      </c>
      <c r="AQ14" s="288">
        <v>2970</v>
      </c>
      <c r="AR14" s="289">
        <v>-58.1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521</v>
      </c>
      <c r="AL15" s="1184"/>
      <c r="AM15" s="1184"/>
      <c r="AN15" s="1185"/>
      <c r="AO15" s="287">
        <v>-79090</v>
      </c>
      <c r="AP15" s="287">
        <v>-14698</v>
      </c>
      <c r="AQ15" s="288">
        <v>-11906</v>
      </c>
      <c r="AR15" s="289">
        <v>23.5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943125</v>
      </c>
      <c r="AP16" s="287">
        <v>175269</v>
      </c>
      <c r="AQ16" s="288">
        <v>154600</v>
      </c>
      <c r="AR16" s="289">
        <v>13.4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526</v>
      </c>
      <c r="AL21" s="1187"/>
      <c r="AM21" s="1187"/>
      <c r="AN21" s="1188"/>
      <c r="AO21" s="300">
        <v>15.05</v>
      </c>
      <c r="AP21" s="301">
        <v>13.81</v>
      </c>
      <c r="AQ21" s="302">
        <v>1.24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527</v>
      </c>
      <c r="AL22" s="1187"/>
      <c r="AM22" s="1187"/>
      <c r="AN22" s="1188"/>
      <c r="AO22" s="305">
        <v>97.2</v>
      </c>
      <c r="AP22" s="306">
        <v>95.5</v>
      </c>
      <c r="AQ22" s="307">
        <v>1.7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531</v>
      </c>
      <c r="AL32" s="1195"/>
      <c r="AM32" s="1195"/>
      <c r="AN32" s="1196"/>
      <c r="AO32" s="315">
        <v>255850</v>
      </c>
      <c r="AP32" s="315">
        <v>47547</v>
      </c>
      <c r="AQ32" s="316">
        <v>81359</v>
      </c>
      <c r="AR32" s="317">
        <v>-41.6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532</v>
      </c>
      <c r="AL33" s="1195"/>
      <c r="AM33" s="1195"/>
      <c r="AN33" s="1196"/>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533</v>
      </c>
      <c r="AL34" s="1195"/>
      <c r="AM34" s="1195"/>
      <c r="AN34" s="1196"/>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534</v>
      </c>
      <c r="AL35" s="1195"/>
      <c r="AM35" s="1195"/>
      <c r="AN35" s="1196"/>
      <c r="AO35" s="315">
        <v>107864</v>
      </c>
      <c r="AP35" s="315">
        <v>20045</v>
      </c>
      <c r="AQ35" s="316">
        <v>18647</v>
      </c>
      <c r="AR35" s="317">
        <v>7.5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535</v>
      </c>
      <c r="AL36" s="1195"/>
      <c r="AM36" s="1195"/>
      <c r="AN36" s="1196"/>
      <c r="AO36" s="315">
        <v>7777</v>
      </c>
      <c r="AP36" s="315">
        <v>1445</v>
      </c>
      <c r="AQ36" s="316">
        <v>4480</v>
      </c>
      <c r="AR36" s="317">
        <v>-67.7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536</v>
      </c>
      <c r="AL37" s="1195"/>
      <c r="AM37" s="1195"/>
      <c r="AN37" s="1196"/>
      <c r="AO37" s="315" t="s">
        <v>517</v>
      </c>
      <c r="AP37" s="315" t="s">
        <v>517</v>
      </c>
      <c r="AQ37" s="316">
        <v>815</v>
      </c>
      <c r="AR37" s="317" t="s">
        <v>517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537</v>
      </c>
      <c r="AL38" s="1198"/>
      <c r="AM38" s="1198"/>
      <c r="AN38" s="1199"/>
      <c r="AO38" s="318">
        <v>381</v>
      </c>
      <c r="AP38" s="318">
        <v>71</v>
      </c>
      <c r="AQ38" s="319">
        <v>14</v>
      </c>
      <c r="AR38" s="307">
        <v>407.1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538</v>
      </c>
      <c r="AL39" s="1198"/>
      <c r="AM39" s="1198"/>
      <c r="AN39" s="1199"/>
      <c r="AO39" s="315" t="s">
        <v>517</v>
      </c>
      <c r="AP39" s="315" t="s">
        <v>517</v>
      </c>
      <c r="AQ39" s="316">
        <v>-4008</v>
      </c>
      <c r="AR39" s="317" t="s">
        <v>517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539</v>
      </c>
      <c r="AL40" s="1195"/>
      <c r="AM40" s="1195"/>
      <c r="AN40" s="1196"/>
      <c r="AO40" s="315">
        <v>-286458</v>
      </c>
      <c r="AP40" s="315">
        <v>-53235</v>
      </c>
      <c r="AQ40" s="316">
        <v>-68941</v>
      </c>
      <c r="AR40" s="317">
        <v>-22.8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301</v>
      </c>
      <c r="AL41" s="1201"/>
      <c r="AM41" s="1201"/>
      <c r="AN41" s="1202"/>
      <c r="AO41" s="315">
        <v>85414</v>
      </c>
      <c r="AP41" s="315">
        <v>15873</v>
      </c>
      <c r="AQ41" s="316">
        <v>32367</v>
      </c>
      <c r="AR41" s="317">
        <v>-51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509</v>
      </c>
      <c r="AN49" s="1191" t="s">
        <v>543</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702500</v>
      </c>
      <c r="AN51" s="337">
        <v>124667</v>
      </c>
      <c r="AO51" s="338">
        <v>113.9</v>
      </c>
      <c r="AP51" s="339">
        <v>116162</v>
      </c>
      <c r="AQ51" s="340">
        <v>-3.1</v>
      </c>
      <c r="AR51" s="341">
        <v>117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396564</v>
      </c>
      <c r="AN52" s="345">
        <v>70375</v>
      </c>
      <c r="AO52" s="346">
        <v>149.80000000000001</v>
      </c>
      <c r="AP52" s="347">
        <v>61562</v>
      </c>
      <c r="AQ52" s="348">
        <v>-7.4</v>
      </c>
      <c r="AR52" s="349">
        <v>157.19999999999999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646362</v>
      </c>
      <c r="AN53" s="337">
        <v>116002</v>
      </c>
      <c r="AO53" s="338">
        <v>-7</v>
      </c>
      <c r="AP53" s="339">
        <v>121449</v>
      </c>
      <c r="AQ53" s="340">
        <v>4.5999999999999996</v>
      </c>
      <c r="AR53" s="341">
        <v>-11.6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216482</v>
      </c>
      <c r="AN54" s="345">
        <v>38852</v>
      </c>
      <c r="AO54" s="346">
        <v>-44.8</v>
      </c>
      <c r="AP54" s="347">
        <v>62922</v>
      </c>
      <c r="AQ54" s="348">
        <v>2.2000000000000002</v>
      </c>
      <c r="AR54" s="349">
        <v>-47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541916</v>
      </c>
      <c r="AN55" s="337">
        <v>97748</v>
      </c>
      <c r="AO55" s="338">
        <v>-15.7</v>
      </c>
      <c r="AP55" s="339">
        <v>145139</v>
      </c>
      <c r="AQ55" s="340">
        <v>19.5</v>
      </c>
      <c r="AR55" s="341">
        <v>-35.200000000000003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90229</v>
      </c>
      <c r="AN56" s="345">
        <v>16275</v>
      </c>
      <c r="AO56" s="346">
        <v>-58.1</v>
      </c>
      <c r="AP56" s="347">
        <v>83762</v>
      </c>
      <c r="AQ56" s="348">
        <v>33.1</v>
      </c>
      <c r="AR56" s="349">
        <v>-91.2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944868</v>
      </c>
      <c r="AN57" s="337">
        <v>172705</v>
      </c>
      <c r="AO57" s="338">
        <v>76.7</v>
      </c>
      <c r="AP57" s="339">
        <v>125391</v>
      </c>
      <c r="AQ57" s="340">
        <v>-13.6</v>
      </c>
      <c r="AR57" s="341">
        <v>90.3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586684</v>
      </c>
      <c r="AN58" s="345">
        <v>107235</v>
      </c>
      <c r="AO58" s="346">
        <v>558.9</v>
      </c>
      <c r="AP58" s="347">
        <v>68516</v>
      </c>
      <c r="AQ58" s="348">
        <v>-18.2</v>
      </c>
      <c r="AR58" s="349">
        <v>577.1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1181710</v>
      </c>
      <c r="AN59" s="337">
        <v>219608</v>
      </c>
      <c r="AO59" s="338">
        <v>27.2</v>
      </c>
      <c r="AP59" s="339">
        <v>138402</v>
      </c>
      <c r="AQ59" s="340">
        <v>10.4</v>
      </c>
      <c r="AR59" s="341">
        <v>16.8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885064</v>
      </c>
      <c r="AN60" s="345">
        <v>164479</v>
      </c>
      <c r="AO60" s="346">
        <v>53.4</v>
      </c>
      <c r="AP60" s="347">
        <v>70652</v>
      </c>
      <c r="AQ60" s="348">
        <v>3.1</v>
      </c>
      <c r="AR60" s="349">
        <v>50.3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803471</v>
      </c>
      <c r="AN61" s="352">
        <v>146146</v>
      </c>
      <c r="AO61" s="353">
        <v>39</v>
      </c>
      <c r="AP61" s="354">
        <v>129309</v>
      </c>
      <c r="AQ61" s="355">
        <v>3.6</v>
      </c>
      <c r="AR61" s="341">
        <v>35.4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435005</v>
      </c>
      <c r="AN62" s="345">
        <v>79443</v>
      </c>
      <c r="AO62" s="346">
        <v>131.80000000000001</v>
      </c>
      <c r="AP62" s="347">
        <v>69483</v>
      </c>
      <c r="AQ62" s="348">
        <v>2.6</v>
      </c>
      <c r="AR62" s="349">
        <v>129.19999999999999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c2qmJfTnoghM/XozeZIkLVyHSRGoEjI+FTqbRbvp1HYO0V6cqdFkSM2bPsddKX6sW9zT2fPHjTkbhDcL+KTAg==" saltValue="ajIfsauYC/Tr16JBPoUh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AF101" sqref="AF101"/>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1" spans="125:125" ht="13.5" hidden="1" customHeight="1" x14ac:dyDescent="0.15">
      <c r="DU121" s="262"/>
    </row>
  </sheetData>
  <sheetProtection algorithmName="SHA-512" hashValue="87ZFVIobRpzilfXqYrTRe4gR3mdnmVcPV6KD2CwYliw81saRxknQUn06m1ba2KpWbK/UWDXoKIo39JkvXEJd1g==" saltValue="NAFqTL80bLtRGXlsBGp2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AE102" sqref="AE102"/>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djXGfukG88y/OL8JSLxsVyKawbEYkzSaWMl3E0kSjr/jfCOVcgPO73KkK8ur5gB9WgKQlJMP4S4mpzqSl+Nndg==" saltValue="kU08OXLUYP/usUAoXue6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32.47</v>
      </c>
      <c r="G47" s="12">
        <v>18.899999999999999</v>
      </c>
      <c r="H47" s="12">
        <v>19.97</v>
      </c>
      <c r="I47" s="12">
        <v>30.44</v>
      </c>
      <c r="J47" s="13">
        <v>30.04</v>
      </c>
    </row>
    <row r="48" spans="2:10" ht="57.75" customHeight="1" x14ac:dyDescent="0.15">
      <c r="B48" s="14"/>
      <c r="C48" s="1205" t="s">
        <v>4</v>
      </c>
      <c r="D48" s="1205"/>
      <c r="E48" s="1206"/>
      <c r="F48" s="15">
        <v>10.34</v>
      </c>
      <c r="G48" s="16">
        <v>16.760000000000002</v>
      </c>
      <c r="H48" s="16">
        <v>17.48</v>
      </c>
      <c r="I48" s="16">
        <v>13.08</v>
      </c>
      <c r="J48" s="17">
        <v>17</v>
      </c>
    </row>
    <row r="49" spans="2:10" ht="57.75" customHeight="1" thickBot="1" x14ac:dyDescent="0.2">
      <c r="B49" s="18"/>
      <c r="C49" s="1207" t="s">
        <v>5</v>
      </c>
      <c r="D49" s="1207"/>
      <c r="E49" s="1208"/>
      <c r="F49" s="19" t="s">
        <v>564</v>
      </c>
      <c r="G49" s="20" t="s">
        <v>565</v>
      </c>
      <c r="H49" s="20">
        <v>1.34</v>
      </c>
      <c r="I49" s="20">
        <v>8.32</v>
      </c>
      <c r="J49" s="21">
        <v>7.15</v>
      </c>
    </row>
    <row r="50" spans="2:10" x14ac:dyDescent="0.15"/>
  </sheetData>
  <sheetProtection algorithmName="SHA-512" hashValue="9QJsXQlxGfZvo3vzZUi2gpZydMdDOt/ro82dXfCaSTRdquX7kb8DurRaPk2SkA9Ay6P89oAwbxPMADNJU1HHcg==" saltValue="iKG9falYErXcPD+2DqTZ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2023-11-10T08:51:17Z</cp:lastPrinted>
  <dcterms:created xsi:type="dcterms:W3CDTF">2023-02-20T06:21:26Z</dcterms:created>
  <dcterms:modified xsi:type="dcterms:W3CDTF">2024-02-06T06:28:54Z</dcterms:modified>
  <cp:category/>
</cp:coreProperties>
</file>