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16959C82-38BB-4A91-9322-DBBC9F5C3FEE}" xr6:coauthVersionLast="47" xr6:coauthVersionMax="47" xr10:uidLastSave="{00000000-0000-0000-0000-000000000000}"/>
  <bookViews>
    <workbookView xWindow="2370" yWindow="285" windowWidth="24585" windowHeight="1522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BE34" i="10"/>
  <c r="C34" i="10"/>
  <c r="C35" i="10" s="1"/>
  <c r="C36"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CO34" i="10" l="1"/>
</calcChain>
</file>

<file path=xl/sharedStrings.xml><?xml version="1.0" encoding="utf-8"?>
<sst xmlns="http://schemas.openxmlformats.org/spreadsheetml/2006/main" count="1146" uniqueCount="630">
  <si>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</si>
  <si>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</si>
  <si>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</si>
  <si>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</si>
  <si>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</si>
  <si>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</si>
  <si>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</si>
  <si>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</si>
  <si>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</si>
  <si>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</si>
  <si>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</si>
  <si>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</si>
  <si>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</si>
  <si>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</si>
  <si>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</si>
  <si>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</si>
  <si>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</si>
  <si>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</si>
  <si>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</si>
  <si>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</si>
  <si>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</si>
  <si>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</si>
  <si>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</si>
  <si>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</si>
  <si>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</si>
  <si>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</si>
  <si>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</si>
  <si>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</si>
  <si>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</si>
  <si>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</si>
  <si>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</si>
  <si>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</si>
  <si>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</si>
  <si>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</si>
  <si>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</si>
  <si>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</si>
  <si>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</si>
  <si>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</si>
  <si>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</si>
  <si>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</si>
  <si>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</si>
  <si>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</si>
  <si>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</si>
  <si>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</si>
  <si>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</si>
  <si>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</si>
  <si>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</si>
  <si>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</si>
  <si>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</si>
  <si>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</si>
  <si>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</si>
  <si>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</si>
  <si>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</si>
  <si>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</si>
  <si>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</si>
  <si>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</si>
  <si>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</si>
  <si>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</si>
  <si>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</si>
  <si>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</si>
  <si>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</si>
  <si>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</si>
  <si>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</si>
  <si>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</si>
  <si>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</si>
  <si>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</si>
  <si>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</si>
  <si>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</si>
  <si>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</si>
  <si>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</si>
  <si>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</si>
  <si>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</si>
  <si>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</si>
  <si>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</si>
  <si>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</si>
  <si>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</si>
  <si>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</si>
  <si>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</si>
  <si>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</si>
  <si>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</si>
  <si>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</si>
  <si>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</si>
  <si>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</si>
  <si>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</si>
  <si>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</si>
  <si>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</si>
  <si>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</si>
  <si>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</si>
  <si>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</si>
  <si>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</si>
  <si>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</si>
  <si>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</si>
  <si>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</si>
  <si>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</si>
  <si>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</si>
  <si>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</si>
  <si>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</si>
  <si>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</si>
  <si>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広陵町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</si>
  <si>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</si>
  <si>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</si>
  <si>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</si>
  <si>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</si>
  <si>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</si>
  <si>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</si>
  <si>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</si>
  <si>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</si>
  <si>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</si>
  <si>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</si>
  <si>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</si>
  <si>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</si>
  <si>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</si>
  <si>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</si>
  <si>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</si>
  <si>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</si>
  <si>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</si>
  <si>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</si>
  <si>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</si>
  <si>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</si>
  <si>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</si>
  <si>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</si>
  <si>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</si>
  <si>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</si>
  <si>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</si>
  <si>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</si>
  <si>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</si>
  <si>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</si>
  <si>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</si>
  <si>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</si>
  <si>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</si>
  <si>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</si>
  <si>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</si>
  <si>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</si>
  <si>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</si>
  <si>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</si>
  <si>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</si>
  <si>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</si>
  <si>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</si>
  <si>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</si>
  <si>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</si>
  <si>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</si>
  <si>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</si>
  <si>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</si>
  <si>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</si>
  <si>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</si>
  <si>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</si>
  <si>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</si>
  <si>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</si>
  <si>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</si>
  <si>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</si>
  <si>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</si>
  <si>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</si>
  <si>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</si>
  <si>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</si>
  <si>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</si>
  <si>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</si>
  <si>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</si>
  <si>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</si>
  <si>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</si>
  <si>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</si>
  <si>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</si>
  <si>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</si>
  <si>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</si>
  <si>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</si>
  <si>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</si>
  <si>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</si>
  <si>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</si>
  <si>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</si>
  <si>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</si>
  <si>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</si>
  <si>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</si>
  <si>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</si>
  <si>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</si>
  <si>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</si>
  <si>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</si>
  <si>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</si>
  <si>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</si>
  <si>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</si>
  <si>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</si>
  <si>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</si>
  <si>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</si>
  <si>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</si>
  <si>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</si>
  <si>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</si>
  <si>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</si>
  <si>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</si>
  <si>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</si>
  <si>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</si>
  <si>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</si>
  <si>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</si>
  <si>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</si>
  <si>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</si>
  <si>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</si>
  <si>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</si>
  <si>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</si>
  <si>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</si>
  <si>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</si>
  <si>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</si>
  <si>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</si>
  <si>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</si>
  <si>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</si>
  <si>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</si>
  <si>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</si>
  <si>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</si>
  <si>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</si>
  <si>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</si>
  <si>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</si>
  <si>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</si>
  <si>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</si>
  <si>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</si>
  <si>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</si>
  <si>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</si>
  <si>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奈良県広陵町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</si>
  <si>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</si>
  <si>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</si>
  <si>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</si>
  <si>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</si>
  <si>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</si>
  <si>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</si>
  <si>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</si>
  <si>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</si>
  <si>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</si>
  <si>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</si>
  <si>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</si>
  <si>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</si>
  <si>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</si>
  <si>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</si>
  <si>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</si>
  <si>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</si>
  <si>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</si>
  <si>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</si>
  <si>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</si>
  <si>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</si>
  <si>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</si>
  <si>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</si>
  <si>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</si>
  <si>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</si>
  <si>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</si>
  <si>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</si>
  <si>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</si>
  <si>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</si>
  <si>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</si>
  <si>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</si>
  <si>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</si>
  <si>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</si>
  <si>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</si>
  <si>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</si>
  <si>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</si>
  <si>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</si>
  <si>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</si>
  <si>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</si>
  <si>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</si>
  <si>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</si>
  <si>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</si>
  <si>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</si>
  <si>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</si>
  <si>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</si>
  <si>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</si>
  <si>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</si>
  <si>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</si>
  <si>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</si>
  <si>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</si>
  <si>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</si>
  <si>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</si>
  <si>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</si>
  <si>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</si>
  <si>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</si>
  <si>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</si>
  <si>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</si>
  <si>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</si>
  <si>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</si>
  <si>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</si>
  <si>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</si>
  <si>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</si>
  <si>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</si>
  <si>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</si>
  <si>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</si>
  <si>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</si>
  <si>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</si>
  <si>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</si>
  <si>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</si>
  <si>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</si>
  <si>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</si>
  <si>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</si>
  <si>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</si>
  <si>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</si>
  <si>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</si>
  <si>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</si>
  <si>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</si>
  <si>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</si>
  <si>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</si>
  <si>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</si>
  <si>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</si>
  <si>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</si>
  <si>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</si>
  <si>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</si>
  <si>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</si>
  <si>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</si>
  <si>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</si>
  <si>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</si>
  <si>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</si>
  <si>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</si>
  <si>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</si>
  <si>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</si>
  <si>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</si>
  <si>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</si>
  <si>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</si>
  <si>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</si>
  <si>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</si>
  <si>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</si>
  <si>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</si>
  <si>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</si>
  <si>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</si>
  <si>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</si>
  <si>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</si>
  <si>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</si>
  <si>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</si>
  <si>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</si>
  <si>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</si>
  <si>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</si>
  <si>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</si>
  <si>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</si>
  <si>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</si>
  <si>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</si>
  <si>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</si>
  <si>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</si>
  <si>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</si>
  <si>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</si>
  <si>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</si>
  <si>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</si>
  <si>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</si>
  <si>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</si>
  <si>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</si>
  <si>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</si>
  <si>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</si>
  <si>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</si>
  <si>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</si>
  <si>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</si>
  <si>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</si>
  <si>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</si>
  <si>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</si>
  <si>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</si>
  <si>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</si>
  <si>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</si>
  <si>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</si>
  <si>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</si>
  <si>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</si>
  <si>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</si>
  <si>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</si>
  <si>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</si>
  <si>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</si>
  <si>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</si>
  <si>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</si>
  <si>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</si>
  <si>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</si>
  <si>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</si>
  <si>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</si>
  <si>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</si>
  <si>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</si>
  <si>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</si>
  <si>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</si>
  <si>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</si>
  <si>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</si>
  <si>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</si>
  <si>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</si>
  <si>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</si>
  <si>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</si>
  <si>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奈良県広陵町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</si>
  <si>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</si>
  <si>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</si>
  <si>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</si>
  <si>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</si>
  <si>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</si>
  <si>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</si>
  <si>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</si>
  <si>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</si>
  <si>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</si>
  <si>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</si>
  <si>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</si>
  <si>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</si>
  <si>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</si>
  <si>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</si>
  <si>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</si>
  <si>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</si>
  <si>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</si>
  <si>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</si>
  <si>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</si>
  <si>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</si>
  <si>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</si>
  <si>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t>
    <phoneticPr fontId="5"/>
  </si>
  <si>
    <t>学校給食特別会計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</si>
  <si>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</si>
  <si>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</si>
  <si>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</si>
  <si>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</si>
  <si>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</si>
  <si>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</si>
  <si>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</si>
  <si>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</si>
  <si>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</si>
  <si>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</si>
  <si>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</si>
  <si>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</si>
  <si>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</si>
  <si>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</si>
  <si>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</si>
  <si>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</si>
  <si>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</si>
  <si>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</si>
  <si>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</si>
  <si>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</si>
  <si>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</si>
  <si>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</si>
  <si>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</si>
  <si>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</si>
  <si>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</si>
  <si>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</si>
  <si>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</si>
  <si>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</si>
  <si>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</si>
  <si>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</si>
  <si>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</si>
  <si>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</si>
  <si>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</si>
  <si>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</si>
  <si>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</si>
  <si>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</si>
  <si>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</si>
  <si>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</si>
  <si>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</si>
  <si>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</si>
  <si>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</si>
  <si>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</si>
  <si>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</si>
  <si>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</si>
  <si>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</si>
  <si>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</si>
  <si>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</si>
  <si>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</si>
  <si>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</si>
  <si>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</si>
  <si>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</si>
  <si>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</si>
  <si>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</si>
  <si>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</si>
  <si>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</si>
  <si>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</si>
  <si>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</si>
  <si>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</si>
  <si>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</si>
  <si>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</si>
  <si>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</si>
  <si>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</si>
  <si>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</si>
  <si>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</si>
  <si>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</si>
  <si>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</si>
  <si>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</si>
  <si>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</si>
  <si>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</si>
  <si>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</si>
  <si>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</si>
  <si>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</si>
  <si>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</si>
  <si>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</si>
  <si>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</si>
  <si>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</si>
  <si>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</si>
  <si>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</si>
  <si>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</si>
  <si>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</si>
  <si>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</si>
  <si>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</si>
  <si>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</si>
  <si>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</si>
  <si>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</si>
  <si>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</si>
  <si>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</si>
  <si>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</si>
  <si>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</si>
  <si>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</si>
  <si>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</si>
  <si>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</si>
  <si>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</si>
  <si>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</si>
  <si>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</si>
  <si>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</si>
  <si>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</si>
  <si>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</si>
  <si>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</si>
  <si>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</si>
  <si>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</si>
  <si>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</si>
  <si>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</si>
  <si>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</si>
  <si>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</si>
  <si>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</si>
  <si>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</si>
  <si>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</si>
  <si>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</si>
  <si>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</si>
  <si>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</si>
  <si>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</si>
  <si>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</si>
  <si>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</si>
  <si>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</si>
  <si>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</si>
  <si>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</si>
  <si>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</si>
  <si>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</si>
  <si>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</si>
  <si>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</si>
  <si>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</si>
  <si>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</si>
  <si>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</si>
  <si>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</si>
  <si>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</si>
  <si>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</si>
  <si>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</si>
  <si>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</si>
  <si>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</si>
  <si>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</si>
  <si>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</si>
  <si>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</si>
  <si>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</si>
  <si>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</si>
  <si>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</si>
  <si>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</si>
  <si>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</si>
  <si>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</si>
  <si>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</si>
  <si>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</si>
  <si>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</si>
  <si>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</si>
  <si>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</si>
  <si>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</si>
  <si>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</si>
  <si>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</si>
  <si>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</si>
  <si>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</si>
  <si>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</si>
  <si>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</si>
  <si>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</si>
  <si>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</si>
  <si>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</si>
  <si>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</si>
  <si>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</si>
  <si>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</si>
  <si>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</si>
  <si>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</si>
  <si>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</si>
  <si>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</si>
  <si>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</si>
  <si>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</si>
  <si>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</si>
  <si>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</si>
  <si>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</si>
  <si>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</si>
  <si>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</si>
  <si>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</si>
  <si>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</si>
  <si>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</si>
  <si>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</si>
  <si>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</si>
  <si>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</si>
  <si>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</si>
  <si>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</si>
  <si>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3.72</t>
  </si>
  <si>
    <t>▲ 2.15</t>
  </si>
  <si>
    <t>▲ 1.14</t>
  </si>
  <si>
    <t>水道事業会計</t>
  </si>
  <si>
    <t>一般会計</t>
  </si>
  <si>
    <t>下水道事業会計</t>
  </si>
  <si>
    <t>介護保険特別会計（保険事業勘定）</t>
  </si>
  <si>
    <t>国民健康保険特別会計</t>
  </si>
  <si>
    <t>介護保険特別会計（介護サービス事業勘定）</t>
  </si>
  <si>
    <t>後期高齢者医療特別会計</t>
  </si>
  <si>
    <t>墓地事業特別会計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</si>
  <si>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</si>
  <si>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</si>
  <si>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</si>
  <si>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</si>
  <si>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</si>
  <si>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</si>
  <si>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</si>
  <si>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</si>
  <si>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新清掃施設建設基金</t>
    <phoneticPr fontId="5"/>
  </si>
  <si>
    <t>地域振興基金</t>
    <phoneticPr fontId="5"/>
  </si>
  <si>
    <t>みどりのふるさと応援基金</t>
    <phoneticPr fontId="5"/>
  </si>
  <si>
    <t>環境施設整備基金</t>
    <phoneticPr fontId="5"/>
  </si>
  <si>
    <t>ふるさと基金</t>
    <phoneticPr fontId="5"/>
  </si>
  <si>
    <t>-</t>
    <phoneticPr fontId="2"/>
  </si>
  <si>
    <t>-</t>
    <phoneticPr fontId="2"/>
  </si>
  <si>
    <t>-</t>
    <phoneticPr fontId="2"/>
  </si>
  <si>
    <t>-</t>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</si>
  <si>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</si>
  <si>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</si>
  <si>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国保中央病院組合</t>
    <rPh sb="0" eb="2">
      <t>コクホ</t>
    </rPh>
    <rPh sb="2" eb="4">
      <t>チュウオウ</t>
    </rPh>
    <rPh sb="4" eb="6">
      <t>ビョウイン</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</si>
  <si>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</si>
  <si>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</si>
  <si>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</si>
  <si>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4">
      <t>ケン</t>
    </rPh>
    <rPh sb="4" eb="6">
      <t>ホクセイ</t>
    </rPh>
    <rPh sb="6" eb="7">
      <t>ブ</t>
    </rPh>
    <rPh sb="7" eb="9">
      <t>コウイキ</t>
    </rPh>
    <rPh sb="9" eb="11">
      <t>カンキョウ</t>
    </rPh>
    <rPh sb="11" eb="13">
      <t>エイセイ</t>
    </rPh>
    <rPh sb="13" eb="15">
      <t>クミアイ</t>
    </rPh>
    <phoneticPr fontId="2"/>
  </si>
  <si>
    <t>まほろば環境衛生組合</t>
    <rPh sb="4" eb="6">
      <t>カンキョウ</t>
    </rPh>
    <rPh sb="6" eb="8">
      <t>エイセイ</t>
    </rPh>
    <rPh sb="8" eb="10">
      <t>クミアイ</t>
    </rPh>
    <phoneticPr fontId="2"/>
  </si>
  <si>
    <t>-</t>
    <phoneticPr fontId="2"/>
  </si>
  <si>
    <t>-</t>
    <phoneticPr fontId="2"/>
  </si>
  <si>
    <t>-</t>
    <phoneticPr fontId="2"/>
  </si>
  <si>
    <t>-</t>
    <phoneticPr fontId="2"/>
  </si>
  <si>
    <t>-</t>
    <phoneticPr fontId="2"/>
  </si>
  <si>
    <t>広陵町土地開発公社</t>
    <rPh sb="0" eb="3">
      <t>コウリョウチョウ</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</si>
  <si>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</si>
  <si>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</si>
  <si>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</si>
  <si>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</si>
  <si>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</si>
  <si>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</si>
  <si>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</si>
  <si>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</si>
  <si>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</si>
  <si>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</si>
  <si>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</si>
  <si>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</si>
  <si>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</si>
  <si>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</si>
  <si>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</si>
  <si>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</si>
  <si>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</si>
  <si>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</si>
  <si>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</si>
  <si>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総合保健福祉会館建設に係る大型のテールヘビー償還が令和３年度に終了したことに伴い、令和２年度と比べて将来負担比率は改善されているが、有形固定資産減価償却率については総合保健福祉会館やクリーンセンターの減価償却が進んでいることで年々上昇している。今後については、広域ごみ処理施設の建設負担金や認定こども園建設等の大型事業が控えているほか、公共施設の老朽化による更新・維持修繕に係る費用は増えてくるものと見込まれるが、将来負担比率と有形固定資産減価償却率の推移に留意して、計画的な起債活用及び公共施設管理に努める。</t>
    <rPh sb="0" eb="2">
      <t>ソウゴウ</t>
    </rPh>
    <rPh sb="2" eb="4">
      <t>ホケン</t>
    </rPh>
    <rPh sb="4" eb="6">
      <t>フクシ</t>
    </rPh>
    <rPh sb="6" eb="8">
      <t>カイカン</t>
    </rPh>
    <rPh sb="8" eb="10">
      <t>ケンセツ</t>
    </rPh>
    <rPh sb="11" eb="12">
      <t>カカ</t>
    </rPh>
    <rPh sb="13" eb="15">
      <t>オオガタ</t>
    </rPh>
    <rPh sb="22" eb="24">
      <t>ショウカン</t>
    </rPh>
    <rPh sb="25" eb="27">
      <t>レイワ</t>
    </rPh>
    <rPh sb="28" eb="30">
      <t>ネンド</t>
    </rPh>
    <rPh sb="31" eb="33">
      <t>シュウリョウ</t>
    </rPh>
    <rPh sb="38" eb="39">
      <t>トモナ</t>
    </rPh>
    <rPh sb="41" eb="43">
      <t>レイワ</t>
    </rPh>
    <rPh sb="44" eb="46">
      <t>ネンド</t>
    </rPh>
    <rPh sb="47" eb="48">
      <t>クラ</t>
    </rPh>
    <rPh sb="50" eb="52">
      <t>ショウライ</t>
    </rPh>
    <rPh sb="57" eb="59">
      <t>カイゼン</t>
    </rPh>
    <rPh sb="82" eb="84">
      <t>ソウゴウ</t>
    </rPh>
    <rPh sb="84" eb="86">
      <t>ホケン</t>
    </rPh>
    <rPh sb="86" eb="88">
      <t>フクシ</t>
    </rPh>
    <rPh sb="88" eb="90">
      <t>カイカン</t>
    </rPh>
    <rPh sb="100" eb="102">
      <t>ゲンカ</t>
    </rPh>
    <rPh sb="102" eb="104">
      <t>ショウキャク</t>
    </rPh>
    <rPh sb="105" eb="106">
      <t>スス</t>
    </rPh>
    <rPh sb="113" eb="115">
      <t>ネンネン</t>
    </rPh>
    <rPh sb="115" eb="117">
      <t>ジョウショウ</t>
    </rPh>
    <rPh sb="122" eb="124">
      <t>コンゴ</t>
    </rPh>
    <rPh sb="130" eb="132">
      <t>コウイキ</t>
    </rPh>
    <rPh sb="134" eb="136">
      <t>ショリ</t>
    </rPh>
    <rPh sb="136" eb="138">
      <t>シセツ</t>
    </rPh>
    <rPh sb="139" eb="144">
      <t>ケンセツフタンキン</t>
    </rPh>
    <rPh sb="145" eb="147">
      <t>ニンテイ</t>
    </rPh>
    <rPh sb="150" eb="151">
      <t>エン</t>
    </rPh>
    <rPh sb="151" eb="153">
      <t>ケンセツ</t>
    </rPh>
    <rPh sb="153" eb="154">
      <t>ナド</t>
    </rPh>
    <rPh sb="155" eb="157">
      <t>オオガタ</t>
    </rPh>
    <rPh sb="157" eb="159">
      <t>ジギョウ</t>
    </rPh>
    <rPh sb="160" eb="161">
      <t>ヒカ</t>
    </rPh>
    <rPh sb="168" eb="170">
      <t>コウキョウ</t>
    </rPh>
    <rPh sb="170" eb="172">
      <t>シセツ</t>
    </rPh>
    <rPh sb="173" eb="176">
      <t>ロウキュウカ</t>
    </rPh>
    <rPh sb="179" eb="181">
      <t>コウシン</t>
    </rPh>
    <rPh sb="182" eb="184">
      <t>イジ</t>
    </rPh>
    <rPh sb="184" eb="186">
      <t>シュウゼン</t>
    </rPh>
    <rPh sb="187" eb="188">
      <t>カカ</t>
    </rPh>
    <rPh sb="189" eb="191">
      <t>ヒヨウ</t>
    </rPh>
    <rPh sb="192" eb="193">
      <t>フ</t>
    </rPh>
    <rPh sb="200" eb="202">
      <t>ミコ</t>
    </rPh>
    <rPh sb="207" eb="209">
      <t>ショウライ</t>
    </rPh>
    <rPh sb="209" eb="211">
      <t>フタン</t>
    </rPh>
    <rPh sb="212" eb="213">
      <t>リツ</t>
    </rPh>
    <rPh sb="214" eb="225">
      <t>ユウケイコテイシサンゲンカショウキャクリツ</t>
    </rPh>
    <rPh sb="226" eb="228">
      <t>スイイ</t>
    </rPh>
    <rPh sb="229" eb="231">
      <t>リュウイ</t>
    </rPh>
    <rPh sb="234" eb="236">
      <t>ケイカク</t>
    </rPh>
    <rPh sb="236" eb="237">
      <t>テキ</t>
    </rPh>
    <rPh sb="238" eb="240">
      <t>キサイ</t>
    </rPh>
    <rPh sb="240" eb="242">
      <t>カツヨウ</t>
    </rPh>
    <rPh sb="242" eb="243">
      <t>オヨ</t>
    </rPh>
    <rPh sb="244" eb="246">
      <t>コウキョウ</t>
    </rPh>
    <rPh sb="246" eb="248">
      <t>シセツ</t>
    </rPh>
    <rPh sb="248" eb="250">
      <t>カンリ</t>
    </rPh>
    <rPh sb="251" eb="252">
      <t>ツト</t>
    </rPh>
    <phoneticPr fontId="5"/>
  </si>
  <si>
    <t>類似団体と比べて、将来負担比率及び実質公債費比率は高くなっている。
実質公債費比率は公共施設の更新や道路等の投機的事業の財源として地方債を多く活用してきたことから、公債費が高くなっていることが要因である。
令和３年度は総合保健福祉会館やクリーンセンターの建設に係る償還が最終年度で多額であったため、将来負担比率は低下し、実質公債費比率は上昇している。</t>
    <rPh sb="0" eb="2">
      <t>ルイジ</t>
    </rPh>
    <rPh sb="2" eb="4">
      <t>ダンタイ</t>
    </rPh>
    <rPh sb="5" eb="6">
      <t>クラ</t>
    </rPh>
    <rPh sb="9" eb="11">
      <t>ショウライ</t>
    </rPh>
    <rPh sb="11" eb="13">
      <t>フタン</t>
    </rPh>
    <rPh sb="13" eb="15">
      <t>ヒリツ</t>
    </rPh>
    <rPh sb="15" eb="16">
      <t>オヨ</t>
    </rPh>
    <rPh sb="17" eb="19">
      <t>ジッシツ</t>
    </rPh>
    <rPh sb="19" eb="22">
      <t>コウサイヒ</t>
    </rPh>
    <rPh sb="22" eb="24">
      <t>ヒリツ</t>
    </rPh>
    <rPh sb="25" eb="26">
      <t>タカ</t>
    </rPh>
    <rPh sb="34" eb="36">
      <t>ジッシツ</t>
    </rPh>
    <rPh sb="36" eb="39">
      <t>コウサイヒ</t>
    </rPh>
    <rPh sb="39" eb="41">
      <t>ヒリツ</t>
    </rPh>
    <rPh sb="82" eb="85">
      <t>コウサイヒ</t>
    </rPh>
    <rPh sb="86" eb="87">
      <t>タカ</t>
    </rPh>
    <rPh sb="96" eb="98">
      <t>ヨウイン</t>
    </rPh>
    <rPh sb="103" eb="105">
      <t>レイワ</t>
    </rPh>
    <rPh sb="106" eb="108">
      <t>ネンド</t>
    </rPh>
    <rPh sb="109" eb="111">
      <t>ソウゴウ</t>
    </rPh>
    <rPh sb="111" eb="113">
      <t>ホケン</t>
    </rPh>
    <rPh sb="113" eb="115">
      <t>フクシ</t>
    </rPh>
    <rPh sb="115" eb="117">
      <t>カイカン</t>
    </rPh>
    <rPh sb="127" eb="129">
      <t>ケンセツ</t>
    </rPh>
    <rPh sb="130" eb="131">
      <t>カカ</t>
    </rPh>
    <rPh sb="132" eb="134">
      <t>ショウカン</t>
    </rPh>
    <rPh sb="135" eb="137">
      <t>サイシュウ</t>
    </rPh>
    <rPh sb="137" eb="139">
      <t>ネンド</t>
    </rPh>
    <rPh sb="140" eb="142">
      <t>タガク</t>
    </rPh>
    <rPh sb="149" eb="155">
      <t>ショウライフタンヒリツ</t>
    </rPh>
    <rPh sb="156" eb="158">
      <t>テイカ</t>
    </rPh>
    <rPh sb="160" eb="162">
      <t>ジッシツ</t>
    </rPh>
    <rPh sb="162" eb="165">
      <t>コウサイヒ</t>
    </rPh>
    <rPh sb="165" eb="167">
      <t>ヒリツ</t>
    </rPh>
    <rPh sb="168" eb="170">
      <t>ジョウショウ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</si>
</sst>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
      <sz val="10"/>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41" fillId="0" borderId="41"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ADC6B41-8DBB-453D-A1BB-F6161368B1C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7A47-4FE8-B43E-FC1114BCF8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49922</c:v>
                </c:pt>
                <c:pt idx="1">
                  <c:v>14830</c:v>
                </c:pt>
                <c:pt idx="2">
                  <c:v>14868</c:v>
                </c:pt>
                <c:pt idx="3">
                  <c:v>40949</c:v>
                </c:pt>
                <c:pt idx="4">
                  <c:v>52596</c:v>
                </c:pt>
              </c:numCache>
            </c:numRef>
          </c:val>
          <c:smooth val="0"/>
          <c:extLst>
            <c:ext xmlns:c16="http://schemas.microsoft.com/office/drawing/2014/chart" uri="{C3380CC4-5D6E-409C-BE32-E72D297353CC}">
              <c16:uniqueId val="{00000001-7A47-4FE8-B43E-FC1114BCF89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3.47</c:v>
                </c:pt>
                <c:pt idx="1">
                  <c:v>3.77</c:v>
                </c:pt>
                <c:pt idx="2">
                  <c:v>4.4800000000000004</c:v>
                </c:pt>
                <c:pt idx="3">
                  <c:v>4.32</c:v>
                </c:pt>
                <c:pt idx="4">
                  <c:v>5.51</c:v>
                </c:pt>
              </c:numCache>
            </c:numRef>
          </c:val>
          <c:extLst>
            <c:ext xmlns:c16="http://schemas.microsoft.com/office/drawing/2014/chart" uri="{C3380CC4-5D6E-409C-BE32-E72D297353CC}">
              <c16:uniqueId val="{00000000-9175-4551-8EE6-C6090C0A31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24.6</c:v>
                </c:pt>
                <c:pt idx="1">
                  <c:v>24.22</c:v>
                </c:pt>
                <c:pt idx="2">
                  <c:v>21.76</c:v>
                </c:pt>
                <c:pt idx="3">
                  <c:v>19.43</c:v>
                </c:pt>
                <c:pt idx="4">
                  <c:v>18.29</c:v>
                </c:pt>
              </c:numCache>
            </c:numRef>
          </c:val>
          <c:extLst>
            <c:ext xmlns:c16="http://schemas.microsoft.com/office/drawing/2014/chart" uri="{C3380CC4-5D6E-409C-BE32-E72D297353CC}">
              <c16:uniqueId val="{00000001-9175-4551-8EE6-C6090C0A31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-3.72</c:v>
                </c:pt>
                <c:pt idx="1">
                  <c:v>0.37</c:v>
                </c:pt>
                <c:pt idx="2">
                  <c:v>-2.15</c:v>
                </c:pt>
                <c:pt idx="3">
                  <c:v>-1.1399999999999999</c:v>
                </c:pt>
                <c:pt idx="4">
                  <c:v>1.64</c:v>
                </c:pt>
              </c:numCache>
            </c:numRef>
          </c:val>
          <c:smooth val="0"/>
          <c:extLst>
            <c:ext xmlns:c16="http://schemas.microsoft.com/office/drawing/2014/chart" uri="{C3380CC4-5D6E-409C-BE32-E72D297353CC}">
              <c16:uniqueId val="{00000002-9175-4551-8EE6-C6090C0A31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1.86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889-43EE-8434-1D215900F0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89-43EE-8434-1D215900F02D}"/>
            </c:ext>
          </c:extLst>
        </c:ser>
        <c:ser>
          <c:idx val="2"/>
          <c:order val="2"/>
          <c:tx>
            <c:strRef>
              <c:f>データシート!$A$29</c:f>
              <c:strCache>
                <c:ptCount val="1"/>
                <c:pt idx="0">
                  <c:v>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2-F889-43EE-8434-1D215900F02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F889-43EE-8434-1D215900F02D}"/>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4-F889-43EE-8434-1D215900F02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#N/A</c:v>
                </c:pt>
                <c:pt idx="3">
                  <c:v>0.1</c:v>
                </c:pt>
                <c:pt idx="4">
                  <c:v>#N/A</c:v>
                </c:pt>
                <c:pt idx="5">
                  <c:v>0</c:v>
                </c:pt>
                <c:pt idx="6">
                  <c:v>#N/A</c:v>
                </c:pt>
                <c:pt idx="7">
                  <c:v>0.16</c:v>
                </c:pt>
                <c:pt idx="8">
                  <c:v>#N/A</c:v>
                </c:pt>
                <c:pt idx="9">
                  <c:v>0.21</c:v>
                </c:pt>
              </c:numCache>
            </c:numRef>
          </c:val>
          <c:extLst>
            <c:ext xmlns:c16="http://schemas.microsoft.com/office/drawing/2014/chart" uri="{C3380CC4-5D6E-409C-BE32-E72D297353CC}">
              <c16:uniqueId val="{00000005-F889-43EE-8434-1D215900F02D}"/>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#N/A</c:v>
                </c:pt>
                <c:pt idx="3">
                  <c:v>0.44</c:v>
                </c:pt>
                <c:pt idx="4">
                  <c:v>#N/A</c:v>
                </c:pt>
                <c:pt idx="5">
                  <c:v>0</c:v>
                </c:pt>
                <c:pt idx="6">
                  <c:v>#N/A</c:v>
                </c:pt>
                <c:pt idx="7">
                  <c:v>0</c:v>
                </c:pt>
                <c:pt idx="8">
                  <c:v>#N/A</c:v>
                </c:pt>
                <c:pt idx="9">
                  <c:v>0.27</c:v>
                </c:pt>
              </c:numCache>
            </c:numRef>
          </c:val>
          <c:extLst>
            <c:ext xmlns:c16="http://schemas.microsoft.com/office/drawing/2014/chart" uri="{C3380CC4-5D6E-409C-BE32-E72D297353CC}">
              <c16:uniqueId val="{00000006-F889-43EE-8434-1D215900F02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0.72</c:v>
                </c:pt>
                <c:pt idx="4">
                  <c:v>#N/A</c:v>
                </c:pt>
                <c:pt idx="5">
                  <c:v>0.76</c:v>
                </c:pt>
                <c:pt idx="6">
                  <c:v>#N/A</c:v>
                </c:pt>
                <c:pt idx="7">
                  <c:v>0.75</c:v>
                </c:pt>
                <c:pt idx="8">
                  <c:v>#N/A</c:v>
                </c:pt>
                <c:pt idx="9">
                  <c:v>0.71</c:v>
                </c:pt>
              </c:numCache>
            </c:numRef>
          </c:val>
          <c:extLst>
            <c:ext xmlns:c16="http://schemas.microsoft.com/office/drawing/2014/chart" uri="{C3380CC4-5D6E-409C-BE32-E72D297353CC}">
              <c16:uniqueId val="{00000007-F889-43EE-8434-1D215900F02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3.47</c:v>
                </c:pt>
                <c:pt idx="2">
                  <c:v>#N/A</c:v>
                </c:pt>
                <c:pt idx="3">
                  <c:v>3.76</c:v>
                </c:pt>
                <c:pt idx="4">
                  <c:v>#N/A</c:v>
                </c:pt>
                <c:pt idx="5">
                  <c:v>4.47</c:v>
                </c:pt>
                <c:pt idx="6">
                  <c:v>#N/A</c:v>
                </c:pt>
                <c:pt idx="7">
                  <c:v>4.3099999999999996</c:v>
                </c:pt>
                <c:pt idx="8">
                  <c:v>#N/A</c:v>
                </c:pt>
                <c:pt idx="9">
                  <c:v>5.51</c:v>
                </c:pt>
              </c:numCache>
            </c:numRef>
          </c:val>
          <c:extLst>
            <c:ext xmlns:c16="http://schemas.microsoft.com/office/drawing/2014/chart" uri="{C3380CC4-5D6E-409C-BE32-E72D297353CC}">
              <c16:uniqueId val="{00000008-F889-43EE-8434-1D215900F02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29.21</c:v>
                </c:pt>
                <c:pt idx="2">
                  <c:v>#N/A</c:v>
                </c:pt>
                <c:pt idx="3">
                  <c:v>26.1</c:v>
                </c:pt>
                <c:pt idx="4">
                  <c:v>#N/A</c:v>
                </c:pt>
                <c:pt idx="5">
                  <c:v>27.61</c:v>
                </c:pt>
                <c:pt idx="6">
                  <c:v>#N/A</c:v>
                </c:pt>
                <c:pt idx="7">
                  <c:v>19.190000000000001</c:v>
                </c:pt>
                <c:pt idx="8">
                  <c:v>#N/A</c:v>
                </c:pt>
                <c:pt idx="9">
                  <c:v>18.079999999999998</c:v>
                </c:pt>
              </c:numCache>
            </c:numRef>
          </c:val>
          <c:extLst>
            <c:ext xmlns:c16="http://schemas.microsoft.com/office/drawing/2014/chart" uri="{C3380CC4-5D6E-409C-BE32-E72D297353CC}">
              <c16:uniqueId val="{00000009-F889-43EE-8434-1D215900F0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1106</c:v>
                </c:pt>
                <c:pt idx="5">
                  <c:v>1030</c:v>
                </c:pt>
                <c:pt idx="8">
                  <c:v>1010</c:v>
                </c:pt>
                <c:pt idx="11">
                  <c:v>1029</c:v>
                </c:pt>
                <c:pt idx="14">
                  <c:v>995</c:v>
                </c:pt>
              </c:numCache>
            </c:numRef>
          </c:val>
          <c:extLst>
            <c:ext xmlns:c16="http://schemas.microsoft.com/office/drawing/2014/chart" uri="{C3380CC4-5D6E-409C-BE32-E72D297353CC}">
              <c16:uniqueId val="{00000000-25B3-4BD3-9EB7-DE87355722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B3-4BD3-9EB7-DE87355722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85</c:v>
                </c:pt>
                <c:pt idx="3">
                  <c:v>11</c:v>
                </c:pt>
                <c:pt idx="6">
                  <c:v>11</c:v>
                </c:pt>
                <c:pt idx="9">
                  <c:v>6</c:v>
                </c:pt>
                <c:pt idx="12">
                  <c:v>6</c:v>
                </c:pt>
              </c:numCache>
            </c:numRef>
          </c:val>
          <c:extLst>
            <c:ext xmlns:c16="http://schemas.microsoft.com/office/drawing/2014/chart" uri="{C3380CC4-5D6E-409C-BE32-E72D297353CC}">
              <c16:uniqueId val="{00000002-25B3-4BD3-9EB7-DE87355722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163</c:v>
                </c:pt>
                <c:pt idx="3">
                  <c:v>111</c:v>
                </c:pt>
                <c:pt idx="6">
                  <c:v>110</c:v>
                </c:pt>
                <c:pt idx="9">
                  <c:v>103</c:v>
                </c:pt>
                <c:pt idx="12">
                  <c:v>95</c:v>
                </c:pt>
              </c:numCache>
            </c:numRef>
          </c:val>
          <c:extLst>
            <c:ext xmlns:c16="http://schemas.microsoft.com/office/drawing/2014/chart" uri="{C3380CC4-5D6E-409C-BE32-E72D297353CC}">
              <c16:uniqueId val="{00000003-25B3-4BD3-9EB7-DE87355722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309</c:v>
                </c:pt>
                <c:pt idx="3">
                  <c:v>286</c:v>
                </c:pt>
                <c:pt idx="6">
                  <c:v>264</c:v>
                </c:pt>
                <c:pt idx="9">
                  <c:v>270</c:v>
                </c:pt>
                <c:pt idx="12">
                  <c:v>266</c:v>
                </c:pt>
              </c:numCache>
            </c:numRef>
          </c:val>
          <c:extLst>
            <c:ext xmlns:c16="http://schemas.microsoft.com/office/drawing/2014/chart" uri="{C3380CC4-5D6E-409C-BE32-E72D297353CC}">
              <c16:uniqueId val="{00000004-25B3-4BD3-9EB7-DE87355722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B3-4BD3-9EB7-DE87355722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B3-4BD3-9EB7-DE87355722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1107</c:v>
                </c:pt>
                <c:pt idx="3">
                  <c:v>1115</c:v>
                </c:pt>
                <c:pt idx="6">
                  <c:v>1143</c:v>
                </c:pt>
                <c:pt idx="9">
                  <c:v>1176</c:v>
                </c:pt>
                <c:pt idx="12">
                  <c:v>1261</c:v>
                </c:pt>
              </c:numCache>
            </c:numRef>
          </c:val>
          <c:extLst>
            <c:ext xmlns:c16="http://schemas.microsoft.com/office/drawing/2014/chart" uri="{C3380CC4-5D6E-409C-BE32-E72D297353CC}">
              <c16:uniqueId val="{00000007-25B3-4BD3-9EB7-DE87355722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558</c:v>
                </c:pt>
                <c:pt idx="2">
                  <c:v>#N/A</c:v>
                </c:pt>
                <c:pt idx="3">
                  <c:v>#N/A</c:v>
                </c:pt>
                <c:pt idx="4">
                  <c:v>493</c:v>
                </c:pt>
                <c:pt idx="5">
                  <c:v>#N/A</c:v>
                </c:pt>
                <c:pt idx="6">
                  <c:v>#N/A</c:v>
                </c:pt>
                <c:pt idx="7">
                  <c:v>518</c:v>
                </c:pt>
                <c:pt idx="8">
                  <c:v>#N/A</c:v>
                </c:pt>
                <c:pt idx="9">
                  <c:v>#N/A</c:v>
                </c:pt>
                <c:pt idx="10">
                  <c:v>526</c:v>
                </c:pt>
                <c:pt idx="11">
                  <c:v>#N/A</c:v>
                </c:pt>
                <c:pt idx="12">
                  <c:v>#N/A</c:v>
                </c:pt>
                <c:pt idx="13">
                  <c:v>633</c:v>
                </c:pt>
                <c:pt idx="14">
                  <c:v>#N/A</c:v>
                </c:pt>
              </c:numCache>
            </c:numRef>
          </c:val>
          <c:smooth val="0"/>
          <c:extLst>
            <c:ext xmlns:c16="http://schemas.microsoft.com/office/drawing/2014/chart" uri="{C3380CC4-5D6E-409C-BE32-E72D297353CC}">
              <c16:uniqueId val="{00000008-25B3-4BD3-9EB7-DE87355722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11745</c:v>
                </c:pt>
                <c:pt idx="5">
                  <c:v>11599</c:v>
                </c:pt>
                <c:pt idx="8">
                  <c:v>11339</c:v>
                </c:pt>
                <c:pt idx="11">
                  <c:v>10150</c:v>
                </c:pt>
                <c:pt idx="14">
                  <c:v>11337</c:v>
                </c:pt>
              </c:numCache>
            </c:numRef>
          </c:val>
          <c:extLst>
            <c:ext xmlns:c16="http://schemas.microsoft.com/office/drawing/2014/chart" uri="{C3380CC4-5D6E-409C-BE32-E72D297353CC}">
              <c16:uniqueId val="{00000000-DC44-428E-94DC-CEA5502BE8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C44-428E-94DC-CEA5502BE8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2903</c:v>
                </c:pt>
                <c:pt idx="5">
                  <c:v>2962</c:v>
                </c:pt>
                <c:pt idx="8">
                  <c:v>2808</c:v>
                </c:pt>
                <c:pt idx="11">
                  <c:v>2648</c:v>
                </c:pt>
                <c:pt idx="14">
                  <c:v>2805</c:v>
                </c:pt>
              </c:numCache>
            </c:numRef>
          </c:val>
          <c:extLst>
            <c:ext xmlns:c16="http://schemas.microsoft.com/office/drawing/2014/chart" uri="{C3380CC4-5D6E-409C-BE32-E72D297353CC}">
              <c16:uniqueId val="{00000002-DC44-428E-94DC-CEA5502BE8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44-428E-94DC-CEA5502BE8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44-428E-94DC-CEA5502BE8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44-428E-94DC-CEA5502BE8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1692</c:v>
                </c:pt>
                <c:pt idx="3">
                  <c:v>1640</c:v>
                </c:pt>
                <c:pt idx="6">
                  <c:v>1484</c:v>
                </c:pt>
                <c:pt idx="9">
                  <c:v>1394</c:v>
                </c:pt>
                <c:pt idx="12">
                  <c:v>1305</c:v>
                </c:pt>
              </c:numCache>
            </c:numRef>
          </c:val>
          <c:extLst>
            <c:ext xmlns:c16="http://schemas.microsoft.com/office/drawing/2014/chart" uri="{C3380CC4-5D6E-409C-BE32-E72D297353CC}">
              <c16:uniqueId val="{00000006-DC44-428E-94DC-CEA5502BE8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512</c:v>
                </c:pt>
                <c:pt idx="3">
                  <c:v>466</c:v>
                </c:pt>
                <c:pt idx="6">
                  <c:v>405</c:v>
                </c:pt>
                <c:pt idx="9">
                  <c:v>386</c:v>
                </c:pt>
                <c:pt idx="12">
                  <c:v>370</c:v>
                </c:pt>
              </c:numCache>
            </c:numRef>
          </c:val>
          <c:extLst>
            <c:ext xmlns:c16="http://schemas.microsoft.com/office/drawing/2014/chart" uri="{C3380CC4-5D6E-409C-BE32-E72D297353CC}">
              <c16:uniqueId val="{00000007-DC44-428E-94DC-CEA5502BE8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4188</c:v>
                </c:pt>
                <c:pt idx="3">
                  <c:v>4662</c:v>
                </c:pt>
                <c:pt idx="6">
                  <c:v>4522</c:v>
                </c:pt>
                <c:pt idx="9">
                  <c:v>4028</c:v>
                </c:pt>
                <c:pt idx="12">
                  <c:v>3548</c:v>
                </c:pt>
              </c:numCache>
            </c:numRef>
          </c:val>
          <c:extLst>
            <c:ext xmlns:c16="http://schemas.microsoft.com/office/drawing/2014/chart" uri="{C3380CC4-5D6E-409C-BE32-E72D297353CC}">
              <c16:uniqueId val="{00000008-DC44-428E-94DC-CEA5502BE8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67</c:v>
                </c:pt>
                <c:pt idx="3">
                  <c:v>56</c:v>
                </c:pt>
                <c:pt idx="6">
                  <c:v>46</c:v>
                </c:pt>
                <c:pt idx="9">
                  <c:v>39</c:v>
                </c:pt>
                <c:pt idx="12">
                  <c:v>33</c:v>
                </c:pt>
              </c:numCache>
            </c:numRef>
          </c:val>
          <c:extLst>
            <c:ext xmlns:c16="http://schemas.microsoft.com/office/drawing/2014/chart" uri="{C3380CC4-5D6E-409C-BE32-E72D297353CC}">
              <c16:uniqueId val="{00000009-DC44-428E-94DC-CEA5502BE8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11479</c:v>
                </c:pt>
                <c:pt idx="3">
                  <c:v>11282</c:v>
                </c:pt>
                <c:pt idx="6">
                  <c:v>10767</c:v>
                </c:pt>
                <c:pt idx="9">
                  <c:v>11106</c:v>
                </c:pt>
                <c:pt idx="12">
                  <c:v>11026</c:v>
                </c:pt>
              </c:numCache>
            </c:numRef>
          </c:val>
          <c:extLst>
            <c:ext xmlns:c16="http://schemas.microsoft.com/office/drawing/2014/chart" uri="{C3380CC4-5D6E-409C-BE32-E72D297353CC}">
              <c16:uniqueId val="{0000000A-DC44-428E-94DC-CEA5502BE8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3290</c:v>
                </c:pt>
                <c:pt idx="2">
                  <c:v>#N/A</c:v>
                </c:pt>
                <c:pt idx="3">
                  <c:v>#N/A</c:v>
                </c:pt>
                <c:pt idx="4">
                  <c:v>3545</c:v>
                </c:pt>
                <c:pt idx="5">
                  <c:v>#N/A</c:v>
                </c:pt>
                <c:pt idx="6">
                  <c:v>#N/A</c:v>
                </c:pt>
                <c:pt idx="7">
                  <c:v>3076</c:v>
                </c:pt>
                <c:pt idx="8">
                  <c:v>#N/A</c:v>
                </c:pt>
                <c:pt idx="9">
                  <c:v>#N/A</c:v>
                </c:pt>
                <c:pt idx="10">
                  <c:v>4155</c:v>
                </c:pt>
                <c:pt idx="11">
                  <c:v>#N/A</c:v>
                </c:pt>
                <c:pt idx="12">
                  <c:v>#N/A</c:v>
                </c:pt>
                <c:pt idx="13">
                  <c:v>2139</c:v>
                </c:pt>
                <c:pt idx="14">
                  <c:v>#N/A</c:v>
                </c:pt>
              </c:numCache>
            </c:numRef>
          </c:val>
          <c:smooth val="0"/>
          <c:extLst>
            <c:ext xmlns:c16="http://schemas.microsoft.com/office/drawing/2014/chart" uri="{C3380CC4-5D6E-409C-BE32-E72D297353CC}">
              <c16:uniqueId val="{0000000B-DC44-428E-94DC-CEA5502BE8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1607</c:v>
                </c:pt>
                <c:pt idx="1">
                  <c:v>1513</c:v>
                </c:pt>
                <c:pt idx="2">
                  <c:v>1526</c:v>
                </c:pt>
              </c:numCache>
            </c:numRef>
          </c:val>
          <c:extLst>
            <c:ext xmlns:c16="http://schemas.microsoft.com/office/drawing/2014/chart" uri="{C3380CC4-5D6E-409C-BE32-E72D297353CC}">
              <c16:uniqueId val="{00000000-2D28-4690-959F-3AB64F6B44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268</c:v>
                </c:pt>
                <c:pt idx="1">
                  <c:v>196</c:v>
                </c:pt>
                <c:pt idx="2">
                  <c:v>159</c:v>
                </c:pt>
              </c:numCache>
            </c:numRef>
          </c:val>
          <c:extLst>
            <c:ext xmlns:c16="http://schemas.microsoft.com/office/drawing/2014/chart" uri="{C3380CC4-5D6E-409C-BE32-E72D297353CC}">
              <c16:uniqueId val="{00000001-2D28-4690-959F-3AB64F6B44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804</c:v>
                </c:pt>
                <c:pt idx="1">
                  <c:v>856</c:v>
                </c:pt>
                <c:pt idx="2">
                  <c:v>1042</c:v>
                </c:pt>
              </c:numCache>
            </c:numRef>
          </c:val>
          <c:extLst>
            <c:ext xmlns:c16="http://schemas.microsoft.com/office/drawing/2014/chart" uri="{C3380CC4-5D6E-409C-BE32-E72D297353CC}">
              <c16:uniqueId val="{00000002-2D28-4690-959F-3AB64F6B44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{95CCFE15-754B-4DC4-B014-E92BC17A3D25}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620-4584-8AC4-86F4DE1E77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{69C512D6-74A1-4130-93D0-8FCF3CAB3465}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20-4584-8AC4-86F4DE1E77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{75302B47-5567-4B5C-9197-D3C4912420CF}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20-4584-8AC4-86F4DE1E77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{32DEC285-8B5C-436C-8146-D401596F1DB4}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20-4584-8AC4-86F4DE1E77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{816CEB7F-0531-4B39-B568-DFB0A42DEDA4}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20-4584-8AC4-86F4DE1E778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{79DFCC21-A6BF-40E3-9E77-AEA241143E9D}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620-4584-8AC4-86F4DE1E778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{C37CA7D9-4945-4D6E-889D-605796D00BF8}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620-4584-8AC4-86F4DE1E778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{395B0695-E39C-4225-9D50-7BC44125CCBC}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620-4584-8AC4-86F4DE1E778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{2CB39822-7188-434D-97B3-B1F478F47AD3}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620-4584-8AC4-86F4DE1E77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64.2</c:v>
                </c:pt>
                <c:pt idx="8">
                  <c:v>65.5</c:v>
                </c:pt>
                <c:pt idx="16">
                  <c:v>66.8</c:v>
                </c:pt>
                <c:pt idx="24">
                  <c:v>68.099999999999994</c:v>
                </c:pt>
                <c:pt idx="32">
                  <c:v>68.3</c:v>
                </c:pt>
              </c:numCache>
            </c:numRef>
          </c:xVal>
          <c:yVal>
            <c:numRef>
              <c:f>公会計指標分析・財政指標組合せ分析表!$BP$51:$DC$51</c:f>
              <c:numCache>
                <c:formatCode>#,##0.0;"▲ "#,##0.0</c:formatCode>
                <c:ptCount val="40"/>
                <c:pt idx="0">
                  <c:v>52.5</c:v>
                </c:pt>
                <c:pt idx="8">
                  <c:v>54.8</c:v>
                </c:pt>
                <c:pt idx="16">
                  <c:v>48.2</c:v>
                </c:pt>
                <c:pt idx="24">
                  <c:v>61.4</c:v>
                </c:pt>
                <c:pt idx="32">
                  <c:v>29</c:v>
                </c:pt>
              </c:numCache>
            </c:numRef>
          </c:yVal>
          <c:smooth val="0"/>
          <c:extLst>
            <c:ext xmlns:c16="http://schemas.microsoft.com/office/drawing/2014/chart" uri="{C3380CC4-5D6E-409C-BE32-E72D297353CC}">
              <c16:uniqueId val="{00000009-C620-4584-8AC4-86F4DE1E77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{9B18D044-19D1-4E0E-8E13-44A208D95FF8}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620-4584-8AC4-86F4DE1E778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{10E4CC22-AF41-401D-871B-B62F38AEDD2D}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20-4584-8AC4-86F4DE1E77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{987368A3-B8CF-4BF3-BFE8-689FB7589ADA}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20-4584-8AC4-86F4DE1E77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{723B256A-848E-43AB-8473-3EFE4D9E4481}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20-4584-8AC4-86F4DE1E77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{0F044400-EE76-4B09-A9C8-D585B6FBE88E}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20-4584-8AC4-86F4DE1E778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{C0D0BE40-4599-4787-8C5C-1B8E749F5C16}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620-4584-8AC4-86F4DE1E778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{A2C6011E-4770-4E31-9B36-7EFD810A769D}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620-4584-8AC4-86F4DE1E778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{2ADBB6A3-BD53-41A8-BBE7-E738DB368F94}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620-4584-8AC4-86F4DE1E778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{81CADD8E-9AE2-4DEB-A1A7-8F16027B7CAA}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620-4584-8AC4-86F4DE1E77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C620-4584-8AC4-86F4DE1E7784}"/>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{E4E5A177-C400-4CFB-A483-EAA9D013E62A}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3A4-4D8C-8CD0-AA8DE4C148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{2260D7D9-AFA4-4F7C-B1C7-8E54E2528B65}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A4-4D8C-8CD0-AA8DE4C148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{74C4ED1D-3E2B-4345-8F2D-19F59AC60FC8}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A4-4D8C-8CD0-AA8DE4C148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{6E87085A-B792-4A2F-99A0-C35E28FE3F51}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A4-4D8C-8CD0-AA8DE4C148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{0112B4E0-D11F-46F4-A81E-1D634404FD4C}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A4-4D8C-8CD0-AA8DE4C148F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{B653779F-8E40-48FE-8E01-12509F12C582}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3A4-4D8C-8CD0-AA8DE4C148F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{98BA2536-123A-441A-AD97-C13448164408}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3A4-4D8C-8CD0-AA8DE4C148F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{743BC790-A22B-4A81-B393-6862824BF024}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3A4-4D8C-8CD0-AA8DE4C148F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{6D51C5B8-1DD5-4D2C-BE90-6D771DA55BDA}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3A4-4D8C-8CD0-AA8DE4C148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8.1</c:v>
                </c:pt>
                <c:pt idx="16">
                  <c:v>8.1999999999999993</c:v>
                </c:pt>
                <c:pt idx="24">
                  <c:v>7.8</c:v>
                </c:pt>
                <c:pt idx="32">
                  <c:v>8.1</c:v>
                </c:pt>
              </c:numCache>
            </c:numRef>
          </c:xVal>
          <c:yVal>
            <c:numRef>
              <c:f>公会計指標分析・財政指標組合せ分析表!$BP$73:$DC$73</c:f>
              <c:numCache>
                <c:formatCode>#,##0.0;"▲ "#,##0.0</c:formatCode>
                <c:ptCount val="40"/>
                <c:pt idx="0">
                  <c:v>52.5</c:v>
                </c:pt>
                <c:pt idx="8">
                  <c:v>54.8</c:v>
                </c:pt>
                <c:pt idx="16">
                  <c:v>48.2</c:v>
                </c:pt>
                <c:pt idx="24">
                  <c:v>61.4</c:v>
                </c:pt>
                <c:pt idx="32">
                  <c:v>29</c:v>
                </c:pt>
              </c:numCache>
            </c:numRef>
          </c:yVal>
          <c:smooth val="0"/>
          <c:extLst>
            <c:ext xmlns:c16="http://schemas.microsoft.com/office/drawing/2014/chart" uri="{C3380CC4-5D6E-409C-BE32-E72D297353CC}">
              <c16:uniqueId val="{00000009-33A4-4D8C-8CD0-AA8DE4C148F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5.3235240326952336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{68C2F048-065F-4D83-9B9C-172C2B9E903E}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3A4-4D8C-8CD0-AA8DE4C148F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{0D6DC2C0-12E4-4D05-9A8A-07EE29DF5507}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A4-4D8C-8CD0-AA8DE4C148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{2F649FD8-529C-42BA-9A8E-5E0F0FE34C38}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A4-4D8C-8CD0-AA8DE4C148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{2A2403A0-970C-43BC-B901-3B9D8A845877}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A4-4D8C-8CD0-AA8DE4C148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{CE1A256F-6966-48C4-A550-58FF4796F2FC}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A4-4D8C-8CD0-AA8DE4C148F0}"/>
                </c:ext>
              </c:extLst>
            </c:dLbl>
            <c:dLbl>
              <c:idx val="8"/>
              <c:layout>
                <c:manualLayout>
                  <c:x val="-1.8235628084249993E-2"/>
                  <c:y val="-7.159805384863555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{62ED7A17-D6B4-4C09-BFE5-C15C57D81291}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3A4-4D8C-8CD0-AA8DE4C148F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{C7357A7F-B1E7-4FDD-911F-57B11D7384EA}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3A4-4D8C-8CD0-AA8DE4C148F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{6F1A5461-F5DB-4E7D-84C8-60B53AD341BB}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3A4-4D8C-8CD0-AA8DE4C148F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{DE9DDCE6-839F-4779-B709-FA0B6063698F}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3A4-4D8C-8CD0-AA8DE4C148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33A4-4D8C-8CD0-AA8DE4C148F0}"/>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2C554A2-C304-449B-A589-085786C19C91}"/>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503528D-47D3-4AD6-B3C7-293671073F2A}"/>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公共事業の増加に伴い、元利償還金の増加傾向が続いている。今後も新清掃施設建設、緊急内水対策事業、箸尾準工業地区道路整備事業等の大型事業に伴い、起債の増加が見込まれる。</a:t>
          </a:r>
        </a:p>
        <a:p>
          <a:r>
            <a:rPr kumimoji="1" lang="ja-JP" altLang="en-US" sz="1400">
              <a:latin typeface="ＭＳ ゴシック" pitchFamily="49" charset="-128"/>
              <a:ea typeface="ＭＳ ゴシック" pitchFamily="49" charset="-128"/>
            </a:rPr>
            <a:t>引き続き、普通建設事業の総量抑制に努める。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軽減のため、公共事業に係る起債の発行を抑制してきたが、今後、新清掃施設建設負担金（令和７年度まで）や緊急内水対策事業（令和１０年度まで）の財源として起債を発行することにより、地方債現在高が増加する見込みである。</a:t>
          </a:r>
        </a:p>
        <a:p>
          <a:r>
            <a:rPr kumimoji="1" lang="ja-JP" altLang="en-US" sz="1400">
              <a:latin typeface="ＭＳ ゴシック" pitchFamily="49" charset="-128"/>
              <a:ea typeface="ＭＳ ゴシック" pitchFamily="49" charset="-128"/>
            </a:rPr>
            <a:t>さらに施設の老朽化に対する維持管理費も増加することが想定される。</a:t>
          </a:r>
        </a:p>
        <a:p>
          <a:r>
            <a:rPr kumimoji="1" lang="ja-JP" altLang="en-US" sz="1400">
              <a:latin typeface="ＭＳ ゴシック" pitchFamily="49" charset="-128"/>
              <a:ea typeface="ＭＳ ゴシック" pitchFamily="49" charset="-128"/>
            </a:rPr>
            <a:t>地方債残高が増えすぎないように、地方債の発行を伴う普通建設事業の総量抑制に努める。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奈良県広陵町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令和３年度末の基金残高は、普通会計で約２７億２千７百万円となっており、前年度から約１億６千３百万円の増加となっている。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その他目的基金の新清掃施設建設基金で約１億３千２百万円の積立が増加したことが主な要因である。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なお、財政調整基金は約１千３百万円の増加、減債基金は約３千７百万円の減額となっている。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減債基金及びその他目的基金については、目的に応じ計画的に積立を実施する。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財政調整基金については、積立金の取り崩しを前提としない予算編成になるように、事務事業の必要性について精査し、支出額の削減に努める。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新清掃施設建設基金：ごみ焼却施設及び中継地の建設予定のための準備基金。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地域振興基金：地域における福祉活動の促進、快適な生活環境の形成等を図るための基金。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みどりのふるさと応援基金：ふるさと納税のあったものについて積み立てるための基金。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環境施設整備基金：環境施設整備促進対策に要する経費の財源に充てるための基金。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ふるさと基金：ふるさとづくり事業に充てるための基金。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新清掃施設建設基金：建設資金のため約１億３千３百万円積立を行った。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みどりのふるさと応援基金：ふるさと納税を充当する事業を検討し充当する。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環境施設整備基金：増減なし。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ふるさと基金：ふるさと推進事業のため７百万円取り崩して充当した。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過度に基金に頼ることのないよう注視する。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令和３年度の基金残高は、約１５億２千６百万円となっており、前年度から約１千３百万円の増加となっている。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歳入総額が歳出総額を上回ったことが増額の理由となっている。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費用対効果を勘案し、スクラップ＆ビルドの考えに基づき、事業の必要性を見直し、引き続き、基金の取り崩しを前提としない予算編成になるように努めながら、今後施設の更新時のための財源として基金の積立が行え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令和３年度末の基金残高は、約１億５千９百万円となっており、前年度から約３千７百万円の減少となっている。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減少となった要因は、さわやかホールのテールヘビー償還に伴い、取り崩しを行ったためである。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今後の公債費が増える見込みとなるため、その財源として利用する。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23C4F98-FB5C-4D68-ABE2-7366C27DA1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DC469FC-76ED-4E26-AB87-A2AF23657C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6CC5FEB-2646-42A8-B51D-15B26BC76E23}"/>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37696AB-2B25-4F86-90F9-9494B6859A3A}"/>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1599622-DA61-4936-91E6-47E953B30D26}"/>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8267926-5A86-4AB9-B50A-5C334DAF5660}"/>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5E63EC6-926E-465F-A732-BF10B2BBC374}"/>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E3A9E3C-4254-4171-80BD-5789509ED06C}"/>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9B6FBDF-966E-46FB-A94E-2CF6BB6DB934}"/>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8E6AD57-6BDC-43A3-8C6B-B95D38E9A25A}"/>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31E6004-DE34-4359-A7F3-E0061CD57BED}"/>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DC715A5-8F3B-4579-820F-DD079D4317A3}"/>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35,204
34,969
16.30
15,711,111
15,156,764
460,061
8,345,445
11,025,682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E8910CC-22C7-4DE1-A1EF-FC313EE861B3}"/>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C3561EA-EEAE-4F1F-B1E0-9EBA710AB586}"/>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C9C990E-7903-4578-899D-247EFFA48BC2}"/>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10061B0-4E81-4657-93C2-064B85DF51A5}"/>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BEC6468-4066-4F28-BC66-92E433D37BAA}"/>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8A3787B-E59E-43F5-9B27-B49A6A5797BF}"/>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E780072-E57B-4E91-B8D4-BE7CBF2E8746}"/>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46A863A-6A82-4EE6-9555-67743FDE9AD5}"/>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9AE3DB2-767B-4008-BF84-F1DE60C7CE54}"/>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84E98B9-9552-487B-A7AA-19C5A88CF878}"/>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81BD56D-FC1C-43F3-990A-F87293C97384}"/>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9D1B0E9-B64E-4193-B436-41D1DB331257}"/>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F8F14C1-0B9C-4ED7-AE94-7F62079D602E}"/>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C8A44E1-9CB6-48EE-B1D4-39540D6F1150}"/>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902E1CE-E862-421E-A780-68AF62006F49}"/>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BF3FBD6-48BD-410B-8855-825587948CDD}"/>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2E988F0-F4E6-45CA-A704-FBC6FAB9D743}"/>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25D60CC-2B9C-433D-94EB-3D8290A095F8}"/>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28A2B26-F094-4D40-B91E-680673DEAFA0}"/>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FBA847E-A77D-426C-B2BE-03BB34584DCD}"/>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CC888EC-AC99-485F-8B96-3F30E55E18AC}"/>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4D0A7A7-3608-43F6-B328-DF2514D62157}"/>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966BC26-41B9-4E64-83B5-80CB92B687DC}"/>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B2AEF00-C3AD-41B7-B3CC-E7D3BDC3CEF7}"/>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77E85C7-0047-43FC-B164-9B4C56D801A7}"/>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146B880-EAE9-4234-96DE-F067BEE853E1}"/>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78FDD10-0D0A-4C89-BB95-20635BEA41CA}"/>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C41ECCD-390B-4B1B-83F9-6E126C421710}"/>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D081E3B-7193-4A1C-A920-08D895F2CBEB}"/>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019885B-F76D-4B09-AC21-7B886BF14521}"/>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6EB718D-B412-4529-BA43-12390362D3FE}"/>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653713D-502C-4A22-8144-0A03412C1D1C}"/>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02DA12A-DA28-4696-82BF-587811B7C665}"/>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43BCFAE-0657-4D91-BA05-08AF4AB1B128}"/>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732E6F5-0DB8-4673-A834-85099E923AC7}"/>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有形固定資産減価償却率は類似団体に比べて</a:t>
          </a:r>
          <a:r>
            <a:rPr kumimoji="1" lang="en-US" altLang="ja-JP" sz="900">
              <a:solidFill>
                <a:schemeClr val="dk1"/>
              </a:solidFill>
              <a:effectLst/>
              <a:latin typeface="+mn-lt"/>
              <a:ea typeface="+mn-ea"/>
              <a:cs typeface="+mn-cs"/>
            </a:rPr>
            <a:t>7.3</a:t>
          </a:r>
          <a:r>
            <a:rPr kumimoji="1" lang="ja-JP" altLang="ja-JP" sz="900">
              <a:solidFill>
                <a:schemeClr val="dk1"/>
              </a:solidFill>
              <a:effectLst/>
              <a:latin typeface="+mn-lt"/>
              <a:ea typeface="+mn-ea"/>
              <a:cs typeface="+mn-cs"/>
            </a:rPr>
            <a:t>％高</a:t>
          </a:r>
          <a:r>
            <a:rPr kumimoji="1" lang="ja-JP" altLang="en-US" sz="900">
              <a:solidFill>
                <a:schemeClr val="dk1"/>
              </a:solidFill>
              <a:effectLst/>
              <a:latin typeface="+mn-lt"/>
              <a:ea typeface="+mn-ea"/>
              <a:cs typeface="+mn-cs"/>
            </a:rPr>
            <a:t>くなっている。</a:t>
          </a:r>
          <a:endParaRPr kumimoji="1" lang="en-US" altLang="ja-JP" sz="900">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これは昭和５０年代の真美ヶ丘地区の宅地開発で建てられた公共施設が</a:t>
          </a:r>
          <a:r>
            <a:rPr kumimoji="1" lang="en-US" altLang="ja-JP" sz="900">
              <a:solidFill>
                <a:schemeClr val="dk1"/>
              </a:solidFill>
              <a:effectLst/>
              <a:latin typeface="+mn-lt"/>
              <a:ea typeface="+mn-ea"/>
              <a:cs typeface="+mn-cs"/>
            </a:rPr>
            <a:t>40</a:t>
          </a:r>
          <a:r>
            <a:rPr kumimoji="1" lang="ja-JP" altLang="ja-JP" sz="900">
              <a:solidFill>
                <a:schemeClr val="dk1"/>
              </a:solidFill>
              <a:effectLst/>
              <a:latin typeface="+mn-lt"/>
              <a:ea typeface="+mn-ea"/>
              <a:cs typeface="+mn-cs"/>
            </a:rPr>
            <a:t>年を経過し、既に耐用年数を迎えていることや、平成</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年代に整備を行った総合保健福祉会館やクリーンセンターの減価償却が進んできていることが大きな要因である。今後は公共施設等総合管理計画に基づき、更新等については長期的な視点をもって計画的に実施し</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維持管理等においては、</a:t>
          </a:r>
          <a:r>
            <a:rPr kumimoji="1" lang="en-US" altLang="ja-JP" sz="900">
              <a:solidFill>
                <a:schemeClr val="dk1"/>
              </a:solidFill>
              <a:effectLst/>
              <a:latin typeface="+mn-lt"/>
              <a:ea typeface="+mn-ea"/>
              <a:cs typeface="+mn-cs"/>
            </a:rPr>
            <a:t>PPP/PFI </a:t>
          </a:r>
          <a:r>
            <a:rPr kumimoji="1" lang="ja-JP" altLang="ja-JP" sz="900">
              <a:solidFill>
                <a:schemeClr val="dk1"/>
              </a:solidFill>
              <a:effectLst/>
              <a:latin typeface="+mn-lt"/>
              <a:ea typeface="+mn-ea"/>
              <a:cs typeface="+mn-cs"/>
            </a:rPr>
            <a:t>事業の導入等による民間ノウハウの活用を積極的に進め、コスト縮減と質の高い施設管理を目指す。 </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4D837E9-3807-48BB-B2D0-CEA8C62406B3}"/>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63787C2-D6FF-4774-88CC-3F2432F8FC13}"/>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51DA6114-3D71-4838-AA5F-DF5A6532F9AF}"/>
            </a:ext>
          </a:extLst>
        </xdr:cNvPr>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B2FDDFC4-7096-4525-B02E-BA6FDD999D0E}"/>
            </a:ext>
          </a:extLst>
        </xdr:cNvPr>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3D6A536E-6EEF-418E-A263-F912DC90E1B2}"/>
            </a:ext>
          </a:extLst>
        </xdr:cNvPr>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4B793CF9-63DE-4A7E-8871-13A46D4F2161}"/>
            </a:ext>
          </a:extLst>
        </xdr:cNvPr>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2A18FD2A-0662-495F-8304-8CB80DC51A5F}"/>
            </a:ext>
          </a:extLst>
        </xdr:cNvPr>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F4E40CED-D77D-4527-8F85-EF4518E53196}"/>
            </a:ext>
          </a:extLst>
        </xdr:cNvPr>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A0B4C2C4-6406-48E7-B093-7DB534EF00B0}"/>
            </a:ext>
          </a:extLst>
        </xdr:cNvPr>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85ED1F33-FD46-4846-BA28-ECECBA819285}"/>
            </a:ext>
          </a:extLst>
        </xdr:cNvPr>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6D5CB3DA-C827-4B58-B60A-C19B89B9F749}"/>
            </a:ext>
          </a:extLst>
        </xdr:cNvPr>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77CD0F23-88CC-478F-BE5E-A662F94CB892}"/>
            </a:ext>
          </a:extLst>
        </xdr:cNvPr>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9A25D437-3552-460A-A741-A87C828ABB2A}"/>
            </a:ext>
          </a:extLst>
        </xdr:cNvPr>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2DD6843D-DBB3-43C9-B28A-7F6D2F11F99D}"/>
            </a:ext>
          </a:extLst>
        </xdr:cNvPr>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73070964-6598-4C94-86FE-90EE81CFF03C}"/>
            </a:ext>
          </a:extLst>
        </xdr:cNvPr>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906C7999-9745-4F13-ADCC-A6C5B8BE000F}"/>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B1863B02-AFA8-4386-9A3F-75B1223C5A1B}"/>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676F6F8A-1282-4314-BDA1-E6862FF9F9CE}"/>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3D2801EC-9CC8-4812-A718-FB19C12B4F17}"/>
            </a:ext>
          </a:extLst>
        </xdr:cNvPr>
        <xdr:cNvCxnSpPr/>
      </xdr:nvCxnSpPr>
      <xdr:spPr>
        <a:xfrm flipV="1">
          <a:off x="4300220" y="5063218"/>
          <a:ext cx="127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CB439EDE-ED74-4F74-9E6D-DE626536BC86}"/>
            </a:ext>
          </a:extLst>
        </xdr:cNvPr>
        <xdr:cNvSpPr txBox="1"/>
      </xdr:nvSpPr>
      <xdr:spPr>
        <a:xfrm>
          <a:off x="4352925" y="6401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BDFFC569-8884-4B14-9C3A-FD1D897CBCD7}"/>
            </a:ext>
          </a:extLst>
        </xdr:cNvPr>
        <xdr:cNvCxnSpPr/>
      </xdr:nvCxnSpPr>
      <xdr:spPr>
        <a:xfrm>
          <a:off x="4213225" y="639726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50B5AE08-39B8-4C92-975B-1D861690B1EE}"/>
            </a:ext>
          </a:extLst>
        </xdr:cNvPr>
        <xdr:cNvSpPr txBox="1"/>
      </xdr:nvSpPr>
      <xdr:spPr>
        <a:xfrm>
          <a:off x="4352925" y="484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332D82DC-5609-4707-B06B-C48229AD0051}"/>
            </a:ext>
          </a:extLst>
        </xdr:cNvPr>
        <xdr:cNvCxnSpPr/>
      </xdr:nvCxnSpPr>
      <xdr:spPr>
        <a:xfrm>
          <a:off x="4213225" y="506321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a:extLst>
            <a:ext uri="{FF2B5EF4-FFF2-40B4-BE49-F238E27FC236}">
              <a16:creationId xmlns:a16="http://schemas.microsoft.com/office/drawing/2014/main" id="{8399E21F-D23A-450F-9CD0-7C41A895B1A9}"/>
            </a:ext>
          </a:extLst>
        </xdr:cNvPr>
        <xdr:cNvSpPr txBox="1"/>
      </xdr:nvSpPr>
      <xdr:spPr>
        <a:xfrm>
          <a:off x="4352925" y="55541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ED8C7DDA-E366-41DB-A087-2C1D21EFD7F6}"/>
            </a:ext>
          </a:extLst>
        </xdr:cNvPr>
        <xdr:cNvSpPr/>
      </xdr:nvSpPr>
      <xdr:spPr>
        <a:xfrm>
          <a:off x="4251325" y="56964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078ECA4A-205E-43C6-A2A3-AC203B941015}"/>
            </a:ext>
          </a:extLst>
        </xdr:cNvPr>
        <xdr:cNvSpPr/>
      </xdr:nvSpPr>
      <xdr:spPr>
        <a:xfrm>
          <a:off x="3616325" y="57118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a:extLst>
            <a:ext uri="{FF2B5EF4-FFF2-40B4-BE49-F238E27FC236}">
              <a16:creationId xmlns:a16="http://schemas.microsoft.com/office/drawing/2014/main" id="{95C46FC0-B56A-459B-A377-8F63BA45C69A}"/>
            </a:ext>
          </a:extLst>
        </xdr:cNvPr>
        <xdr:cNvSpPr/>
      </xdr:nvSpPr>
      <xdr:spPr>
        <a:xfrm>
          <a:off x="2930525" y="56748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id="{409C93CB-3DD0-4D5A-84F3-EDCAEECBFE2F}"/>
            </a:ext>
          </a:extLst>
        </xdr:cNvPr>
        <xdr:cNvSpPr/>
      </xdr:nvSpPr>
      <xdr:spPr>
        <a:xfrm>
          <a:off x="2244725" y="56439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a:extLst>
            <a:ext uri="{FF2B5EF4-FFF2-40B4-BE49-F238E27FC236}">
              <a16:creationId xmlns:a16="http://schemas.microsoft.com/office/drawing/2014/main" id="{80A14609-9374-4595-84AB-8BC270AA41B2}"/>
            </a:ext>
          </a:extLst>
        </xdr:cNvPr>
        <xdr:cNvSpPr/>
      </xdr:nvSpPr>
      <xdr:spPr>
        <a:xfrm>
          <a:off x="1558925" y="55884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2F6E0BA-2C81-4F79-976F-AE9835599AE0}"/>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20043D5-6406-43F5-A5E0-67AA437F3D1F}"/>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5A08A5D-0DA1-42BC-A730-68FD060DB319}"/>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D44AB07E-2ED4-4443-AD85-F99A8155CB09}"/>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82A7B6B-8DDA-4A06-9F0E-DF51F092890C}"/>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168456</xdr:rowOff>
    </xdr:from>
    <xdr:to>
      <xdr:col>23</xdr:col>
      <xdr:colOff>136525</xdr:colOff>
      <xdr:row>31</xdr:row>
      <xdr:rowOff>98606</xdr:rowOff>
    </xdr:to>
    <xdr:sp macro="" textlink="">
      <xdr:nvSpPr>
        <xdr:cNvPr id="83" name="楕円 82">
          <a:extLst>
            <a:ext uri="{FF2B5EF4-FFF2-40B4-BE49-F238E27FC236}">
              <a16:creationId xmlns:a16="http://schemas.microsoft.com/office/drawing/2014/main" id="{24375710-93AC-4A73-935F-D83002BAC310}"/>
            </a:ext>
          </a:extLst>
        </xdr:cNvPr>
        <xdr:cNvSpPr/>
      </xdr:nvSpPr>
      <xdr:spPr>
        <a:xfrm>
          <a:off x="4251325" y="590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146883</xdr:rowOff>
    </xdr:from>
    <xdr:ext cx="405111" cy="259045"/>
    <xdr:sp macro="" textlink="">
      <xdr:nvSpPr>
        <xdr:cNvPr id="84" name="有形固定資産減価償却率該当値テキスト">
          <a:extLst>
            <a:ext uri="{FF2B5EF4-FFF2-40B4-BE49-F238E27FC236}">
              <a16:creationId xmlns:a16="http://schemas.microsoft.com/office/drawing/2014/main" id="{504C5D45-2F88-48B2-8787-447529A32D66}"/>
            </a:ext>
          </a:extLst>
        </xdr:cNvPr>
        <xdr:cNvSpPr txBox="1"/>
      </xdr:nvSpPr>
      <xdr:spPr>
        <a:xfrm>
          <a:off x="4352925" y="589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162288</xdr:rowOff>
    </xdr:from>
    <xdr:to>
      <xdr:col>19</xdr:col>
      <xdr:colOff>187325</xdr:colOff>
      <xdr:row>31</xdr:row>
      <xdr:rowOff>92438</xdr:rowOff>
    </xdr:to>
    <xdr:sp macro="" textlink="">
      <xdr:nvSpPr>
        <xdr:cNvPr id="85" name="楕円 84">
          <a:extLst>
            <a:ext uri="{FF2B5EF4-FFF2-40B4-BE49-F238E27FC236}">
              <a16:creationId xmlns:a16="http://schemas.microsoft.com/office/drawing/2014/main" id="{018ED62F-9D26-4551-96A0-DA87C5BC06C1}"/>
            </a:ext>
          </a:extLst>
        </xdr:cNvPr>
        <xdr:cNvSpPr/>
      </xdr:nvSpPr>
      <xdr:spPr>
        <a:xfrm>
          <a:off x="3616325" y="59090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41638</xdr:rowOff>
    </xdr:from>
    <xdr:to>
      <xdr:col>23</xdr:col>
      <xdr:colOff>85725</xdr:colOff>
      <xdr:row>31</xdr:row>
      <xdr:rowOff>47806</xdr:rowOff>
    </xdr:to>
    <xdr:cxnSp macro="">
      <xdr:nvCxnSpPr>
        <xdr:cNvPr id="86" name="直線コネクタ 85">
          <a:extLst>
            <a:ext uri="{FF2B5EF4-FFF2-40B4-BE49-F238E27FC236}">
              <a16:creationId xmlns:a16="http://schemas.microsoft.com/office/drawing/2014/main" id="{75CB8435-AA09-4917-A6E1-9167AD1FF8C0}"/>
            </a:ext>
          </a:extLst>
        </xdr:cNvPr>
        <xdr:cNvCxnSpPr/>
      </xdr:nvCxnSpPr>
      <xdr:spPr>
        <a:xfrm>
          <a:off x="3667125" y="5953488"/>
          <a:ext cx="635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122192</xdr:rowOff>
    </xdr:from>
    <xdr:to>
      <xdr:col>15</xdr:col>
      <xdr:colOff>187325</xdr:colOff>
      <xdr:row>31</xdr:row>
      <xdr:rowOff>52342</xdr:rowOff>
    </xdr:to>
    <xdr:sp macro="" textlink="">
      <xdr:nvSpPr>
        <xdr:cNvPr id="87" name="楕円 86">
          <a:extLst>
            <a:ext uri="{FF2B5EF4-FFF2-40B4-BE49-F238E27FC236}">
              <a16:creationId xmlns:a16="http://schemas.microsoft.com/office/drawing/2014/main" id="{08BF4BFE-476D-4B60-9E4A-F83C836846F1}"/>
            </a:ext>
          </a:extLst>
        </xdr:cNvPr>
        <xdr:cNvSpPr/>
      </xdr:nvSpPr>
      <xdr:spPr>
        <a:xfrm>
          <a:off x="2930525" y="58689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1542</xdr:rowOff>
    </xdr:from>
    <xdr:to>
      <xdr:col>19</xdr:col>
      <xdr:colOff>136525</xdr:colOff>
      <xdr:row>31</xdr:row>
      <xdr:rowOff>41638</xdr:rowOff>
    </xdr:to>
    <xdr:cxnSp macro="">
      <xdr:nvCxnSpPr>
        <xdr:cNvPr id="88" name="直線コネクタ 87">
          <a:extLst>
            <a:ext uri="{FF2B5EF4-FFF2-40B4-BE49-F238E27FC236}">
              <a16:creationId xmlns:a16="http://schemas.microsoft.com/office/drawing/2014/main" id="{AD4077F3-CC41-4FBC-8A5C-BF61B46A5647}"/>
            </a:ext>
          </a:extLst>
        </xdr:cNvPr>
        <xdr:cNvCxnSpPr/>
      </xdr:nvCxnSpPr>
      <xdr:spPr>
        <a:xfrm>
          <a:off x="2981325" y="5913392"/>
          <a:ext cx="6858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82097</xdr:rowOff>
    </xdr:from>
    <xdr:to>
      <xdr:col>11</xdr:col>
      <xdr:colOff>187325</xdr:colOff>
      <xdr:row>31</xdr:row>
      <xdr:rowOff>12247</xdr:rowOff>
    </xdr:to>
    <xdr:sp macro="" textlink="">
      <xdr:nvSpPr>
        <xdr:cNvPr id="89" name="楕円 88">
          <a:extLst>
            <a:ext uri="{FF2B5EF4-FFF2-40B4-BE49-F238E27FC236}">
              <a16:creationId xmlns:a16="http://schemas.microsoft.com/office/drawing/2014/main" id="{E2BA4947-26C9-4308-B427-B88FB6CC3AE5}"/>
            </a:ext>
          </a:extLst>
        </xdr:cNvPr>
        <xdr:cNvSpPr/>
      </xdr:nvSpPr>
      <xdr:spPr>
        <a:xfrm>
          <a:off x="2244725" y="58288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132897</xdr:rowOff>
    </xdr:from>
    <xdr:to>
      <xdr:col>15</xdr:col>
      <xdr:colOff>136525</xdr:colOff>
      <xdr:row>31</xdr:row>
      <xdr:rowOff>1542</xdr:rowOff>
    </xdr:to>
    <xdr:cxnSp macro="">
      <xdr:nvCxnSpPr>
        <xdr:cNvPr id="90" name="直線コネクタ 89">
          <a:extLst>
            <a:ext uri="{FF2B5EF4-FFF2-40B4-BE49-F238E27FC236}">
              <a16:creationId xmlns:a16="http://schemas.microsoft.com/office/drawing/2014/main" id="{442A9C04-8955-4380-B870-337885A28C21}"/>
            </a:ext>
          </a:extLst>
        </xdr:cNvPr>
        <xdr:cNvCxnSpPr/>
      </xdr:nvCxnSpPr>
      <xdr:spPr>
        <a:xfrm>
          <a:off x="2295525" y="5879647"/>
          <a:ext cx="6858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42001</xdr:rowOff>
    </xdr:from>
    <xdr:to>
      <xdr:col>7</xdr:col>
      <xdr:colOff>187325</xdr:colOff>
      <xdr:row>30</xdr:row>
      <xdr:rowOff>143601</xdr:rowOff>
    </xdr:to>
    <xdr:sp macro="" textlink="">
      <xdr:nvSpPr>
        <xdr:cNvPr id="91" name="楕円 90">
          <a:extLst>
            <a:ext uri="{FF2B5EF4-FFF2-40B4-BE49-F238E27FC236}">
              <a16:creationId xmlns:a16="http://schemas.microsoft.com/office/drawing/2014/main" id="{A4868221-79B8-4C0B-9DF1-5708C85F9656}"/>
            </a:ext>
          </a:extLst>
        </xdr:cNvPr>
        <xdr:cNvSpPr/>
      </xdr:nvSpPr>
      <xdr:spPr>
        <a:xfrm>
          <a:off x="1558925" y="57887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92801</xdr:rowOff>
    </xdr:from>
    <xdr:to>
      <xdr:col>11</xdr:col>
      <xdr:colOff>136525</xdr:colOff>
      <xdr:row>30</xdr:row>
      <xdr:rowOff>132897</xdr:rowOff>
    </xdr:to>
    <xdr:cxnSp macro="">
      <xdr:nvCxnSpPr>
        <xdr:cNvPr id="92" name="直線コネクタ 91">
          <a:extLst>
            <a:ext uri="{FF2B5EF4-FFF2-40B4-BE49-F238E27FC236}">
              <a16:creationId xmlns:a16="http://schemas.microsoft.com/office/drawing/2014/main" id="{DEBA6C8F-165E-4BD3-9A3E-480B1E07F27D}"/>
            </a:ext>
          </a:extLst>
        </xdr:cNvPr>
        <xdr:cNvCxnSpPr/>
      </xdr:nvCxnSpPr>
      <xdr:spPr>
        <a:xfrm>
          <a:off x="1609725" y="5839551"/>
          <a:ext cx="6858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3" name="n_1aveValue有形固定資産減価償却率">
          <a:extLst>
            <a:ext uri="{FF2B5EF4-FFF2-40B4-BE49-F238E27FC236}">
              <a16:creationId xmlns:a16="http://schemas.microsoft.com/office/drawing/2014/main" id="{DD9B54ED-6E47-45F1-B0A6-E87505410FD6}"/>
            </a:ext>
          </a:extLst>
        </xdr:cNvPr>
        <xdr:cNvSpPr txBox="1"/>
      </xdr:nvSpPr>
      <xdr:spPr>
        <a:xfrm>
          <a:off x="3470919" y="5493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4" name="n_2aveValue有形固定資産減価償却率">
          <a:extLst>
            <a:ext uri="{FF2B5EF4-FFF2-40B4-BE49-F238E27FC236}">
              <a16:creationId xmlns:a16="http://schemas.microsoft.com/office/drawing/2014/main" id="{FE23256E-A71F-4195-B4DB-36748163DE08}"/>
            </a:ext>
          </a:extLst>
        </xdr:cNvPr>
        <xdr:cNvSpPr txBox="1"/>
      </xdr:nvSpPr>
      <xdr:spPr>
        <a:xfrm>
          <a:off x="2797819" y="5456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5" name="n_3aveValue有形固定資産減価償却率">
          <a:extLst>
            <a:ext uri="{FF2B5EF4-FFF2-40B4-BE49-F238E27FC236}">
              <a16:creationId xmlns:a16="http://schemas.microsoft.com/office/drawing/2014/main" id="{1FBF674C-CC3F-4148-B186-F2C35581FDDC}"/>
            </a:ext>
          </a:extLst>
        </xdr:cNvPr>
        <xdr:cNvSpPr txBox="1"/>
      </xdr:nvSpPr>
      <xdr:spPr>
        <a:xfrm>
          <a:off x="2112019" y="542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6" name="n_4aveValue有形固定資産減価償却率">
          <a:extLst>
            <a:ext uri="{FF2B5EF4-FFF2-40B4-BE49-F238E27FC236}">
              <a16:creationId xmlns:a16="http://schemas.microsoft.com/office/drawing/2014/main" id="{8D83229C-D393-478B-9151-B8CBFA8E7CA2}"/>
            </a:ext>
          </a:extLst>
        </xdr:cNvPr>
        <xdr:cNvSpPr txBox="1"/>
      </xdr:nvSpPr>
      <xdr:spPr>
        <a:xfrm>
          <a:off x="1426219" y="537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83565</xdr:rowOff>
    </xdr:from>
    <xdr:ext cx="405111" cy="259045"/>
    <xdr:sp macro="" textlink="">
      <xdr:nvSpPr>
        <xdr:cNvPr id="97" name="n_1mainValue有形固定資産減価償却率">
          <a:extLst>
            <a:ext uri="{FF2B5EF4-FFF2-40B4-BE49-F238E27FC236}">
              <a16:creationId xmlns:a16="http://schemas.microsoft.com/office/drawing/2014/main" id="{35765333-9727-4983-AE7B-09D86A35AF2D}"/>
            </a:ext>
          </a:extLst>
        </xdr:cNvPr>
        <xdr:cNvSpPr txBox="1"/>
      </xdr:nvSpPr>
      <xdr:spPr>
        <a:xfrm>
          <a:off x="3470919" y="599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43469</xdr:rowOff>
    </xdr:from>
    <xdr:ext cx="405111" cy="259045"/>
    <xdr:sp macro="" textlink="">
      <xdr:nvSpPr>
        <xdr:cNvPr id="98" name="n_2mainValue有形固定資産減価償却率">
          <a:extLst>
            <a:ext uri="{FF2B5EF4-FFF2-40B4-BE49-F238E27FC236}">
              <a16:creationId xmlns:a16="http://schemas.microsoft.com/office/drawing/2014/main" id="{0C668126-AB33-4ED3-8856-04660B1D7278}"/>
            </a:ext>
          </a:extLst>
        </xdr:cNvPr>
        <xdr:cNvSpPr txBox="1"/>
      </xdr:nvSpPr>
      <xdr:spPr>
        <a:xfrm>
          <a:off x="2797819" y="5955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3374</xdr:rowOff>
    </xdr:from>
    <xdr:ext cx="405111" cy="259045"/>
    <xdr:sp macro="" textlink="">
      <xdr:nvSpPr>
        <xdr:cNvPr id="99" name="n_3mainValue有形固定資産減価償却率">
          <a:extLst>
            <a:ext uri="{FF2B5EF4-FFF2-40B4-BE49-F238E27FC236}">
              <a16:creationId xmlns:a16="http://schemas.microsoft.com/office/drawing/2014/main" id="{F40A4275-B8B7-492C-A24A-B7C6DB0C94EF}"/>
            </a:ext>
          </a:extLst>
        </xdr:cNvPr>
        <xdr:cNvSpPr txBox="1"/>
      </xdr:nvSpPr>
      <xdr:spPr>
        <a:xfrm>
          <a:off x="2112019" y="5915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100" name="n_4mainValue有形固定資産減価償却率">
          <a:extLst>
            <a:ext uri="{FF2B5EF4-FFF2-40B4-BE49-F238E27FC236}">
              <a16:creationId xmlns:a16="http://schemas.microsoft.com/office/drawing/2014/main" id="{A0430437-9F25-4A6F-9C7F-024D2A6817D9}"/>
            </a:ext>
          </a:extLst>
        </xdr:cNvPr>
        <xdr:cNvSpPr txBox="1"/>
      </xdr:nvSpPr>
      <xdr:spPr>
        <a:xfrm>
          <a:off x="1426219" y="5881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D38FAF39-92FE-45AD-BD3F-7E6C760079E0}"/>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6E22A19E-CD94-4E25-BE6A-7CA0E43C6F73}"/>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5E4D4E32-0ED7-42C7-8868-BE1CFAB4D09A}"/>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FC7CE1FB-4FBF-4D2C-9520-3AB256E1DAB6}"/>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9E5845FD-6A6C-455D-A2FE-4BEACC3B6181}"/>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3D8EA221-B192-4B41-B8B8-908D90E4BEF6}"/>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A3B28FE7-4F74-4AC0-8659-D8718289CC74}"/>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8AE72B87-B458-4A0A-8397-7D6BC891BD89}"/>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225F7989-2574-49D8-A5D6-7E8B70926381}"/>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9804E141-6484-4DBD-8E3E-D4D602710342}"/>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B9C4E233-E2B1-4A65-9093-7ED15926B124}"/>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3EF79AA5-08DD-4EE2-8064-68ABA3600AE8}"/>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224D1B94-2983-4E48-B0C6-5EC161F39250}"/>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債務償還比率は類似団体に比べて</a:t>
          </a:r>
          <a:r>
            <a:rPr kumimoji="1" lang="en-US" altLang="ja-JP" sz="900">
              <a:solidFill>
                <a:schemeClr val="dk1"/>
              </a:solidFill>
              <a:effectLst/>
              <a:latin typeface="+mn-lt"/>
              <a:ea typeface="+mn-ea"/>
              <a:cs typeface="+mn-cs"/>
            </a:rPr>
            <a:t>141.4</a:t>
          </a:r>
          <a:r>
            <a:rPr kumimoji="1" lang="ja-JP" altLang="ja-JP" sz="900">
              <a:solidFill>
                <a:schemeClr val="dk1"/>
              </a:solidFill>
              <a:effectLst/>
              <a:latin typeface="+mn-lt"/>
              <a:ea typeface="+mn-ea"/>
              <a:cs typeface="+mn-cs"/>
            </a:rPr>
            <a:t>％高</a:t>
          </a:r>
          <a:r>
            <a:rPr kumimoji="1" lang="ja-JP" altLang="en-US" sz="900">
              <a:solidFill>
                <a:schemeClr val="dk1"/>
              </a:solidFill>
              <a:effectLst/>
              <a:latin typeface="+mn-lt"/>
              <a:ea typeface="+mn-ea"/>
              <a:cs typeface="+mn-cs"/>
            </a:rPr>
            <a:t>くなっている</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これは公共施設の更新や道路等の投機的事業の財源として地方債を多く活用してきたことによる。令和２年度と比べて低い水準となっているのは、令和３年度で総合保健福祉会館建設に係る大型のテールヘビー償還が終了したことにより将来負担額が低下したこと</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及び、普通交付税の追加交付によって一般財源歳入が増加したことによる。</a:t>
          </a:r>
          <a:endParaRPr lang="ja-JP" altLang="ja-JP" sz="900">
            <a:effectLst/>
          </a:endParaRPr>
        </a:p>
        <a:p>
          <a:r>
            <a:rPr kumimoji="1" lang="ja-JP" altLang="ja-JP" sz="900">
              <a:solidFill>
                <a:schemeClr val="dk1"/>
              </a:solidFill>
              <a:effectLst/>
              <a:latin typeface="+mn-lt"/>
              <a:ea typeface="+mn-ea"/>
              <a:cs typeface="+mn-cs"/>
            </a:rPr>
            <a:t>今後は、広域ごみ処理施設の建設負担金や認定こども園の整備に係る借入が多額となるため、将来負担額は再び増加する見込みである。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6A497F3D-C67B-47C9-9FE4-0C0DF6BCB46D}"/>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FB24D80C-6C2B-4EB8-9700-17A516CA5E72}"/>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952E08F3-5E62-4B72-BB05-D06CA97B7531}"/>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B45EF909-217B-4339-B815-353E60988168}"/>
            </a:ext>
          </a:extLst>
        </xdr:cNvPr>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37A9EAEF-07DE-4AFA-A487-00F3C6C60003}"/>
            </a:ext>
          </a:extLst>
        </xdr:cNvPr>
        <xdr:cNvSpPr txBox="1"/>
      </xdr:nvSpPr>
      <xdr:spPr>
        <a:xfrm>
          <a:off x="9705751" y="64646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CAFA6580-4359-4ECD-B9A2-437300939B7B}"/>
            </a:ext>
          </a:extLst>
        </xdr:cNvPr>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863D3BD6-EFCE-407B-94A2-26C7B6BB5946}"/>
            </a:ext>
          </a:extLst>
        </xdr:cNvPr>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85DD6204-68F8-42BD-8BD1-C16540306CF0}"/>
            </a:ext>
          </a:extLst>
        </xdr:cNvPr>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6E5A2F11-6BA0-49C7-84B2-5190104A6EFC}"/>
            </a:ext>
          </a:extLst>
        </xdr:cNvPr>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80A8B4E7-B31E-4035-BC96-00842A3CC251}"/>
            </a:ext>
          </a:extLst>
        </xdr:cNvPr>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6B405E61-4F50-4CE0-898D-E621B8A5F06D}"/>
            </a:ext>
          </a:extLst>
        </xdr:cNvPr>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B0CCD74-D118-4B15-B193-DA175A2A1289}"/>
            </a:ext>
          </a:extLst>
        </xdr:cNvPr>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82661FCF-6979-4E6E-9FDF-1C7568F64998}"/>
            </a:ext>
          </a:extLst>
        </xdr:cNvPr>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CDE91EB8-060D-4C8F-A7ED-751DF9144240}"/>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F2E32A8-D9F3-4D59-9E4E-BB202708996B}"/>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id="{8B415A4A-BE41-4BC4-8D85-62B54C7400B1}"/>
            </a:ext>
          </a:extLst>
        </xdr:cNvPr>
        <xdr:cNvCxnSpPr/>
      </xdr:nvCxnSpPr>
      <xdr:spPr>
        <a:xfrm flipV="1">
          <a:off x="13323570" y="5169958"/>
          <a:ext cx="1269" cy="118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id="{9FEA640E-074C-46EE-8D66-EF895D9F32C9}"/>
            </a:ext>
          </a:extLst>
        </xdr:cNvPr>
        <xdr:cNvSpPr txBox="1"/>
      </xdr:nvSpPr>
      <xdr:spPr>
        <a:xfrm>
          <a:off x="13376275" y="63634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id="{A168533D-F1B9-419B-A27B-97937B599CCC}"/>
            </a:ext>
          </a:extLst>
        </xdr:cNvPr>
        <xdr:cNvCxnSpPr/>
      </xdr:nvCxnSpPr>
      <xdr:spPr>
        <a:xfrm>
          <a:off x="13255625" y="63596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4E964B6-0BB8-4740-97A6-C62C427C797A}"/>
            </a:ext>
          </a:extLst>
        </xdr:cNvPr>
        <xdr:cNvSpPr txBox="1"/>
      </xdr:nvSpPr>
      <xdr:spPr>
        <a:xfrm>
          <a:off x="13376275" y="4951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BF4D8ACB-B6D4-4C4A-92CD-652AF35FB1E4}"/>
            </a:ext>
          </a:extLst>
        </xdr:cNvPr>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4" name="債務償還比率平均値テキスト">
          <a:extLst>
            <a:ext uri="{FF2B5EF4-FFF2-40B4-BE49-F238E27FC236}">
              <a16:creationId xmlns:a16="http://schemas.microsoft.com/office/drawing/2014/main" id="{0B10E246-56F8-48CC-903D-7F076322F393}"/>
            </a:ext>
          </a:extLst>
        </xdr:cNvPr>
        <xdr:cNvSpPr txBox="1"/>
      </xdr:nvSpPr>
      <xdr:spPr>
        <a:xfrm>
          <a:off x="13376275" y="544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id="{409F8ABB-B44B-48AD-85B0-78B3DA8DD4FC}"/>
            </a:ext>
          </a:extLst>
        </xdr:cNvPr>
        <xdr:cNvSpPr/>
      </xdr:nvSpPr>
      <xdr:spPr>
        <a:xfrm>
          <a:off x="13293725" y="55891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a:extLst>
            <a:ext uri="{FF2B5EF4-FFF2-40B4-BE49-F238E27FC236}">
              <a16:creationId xmlns:a16="http://schemas.microsoft.com/office/drawing/2014/main" id="{83D0D3C1-A11E-494B-9127-281560420EA2}"/>
            </a:ext>
          </a:extLst>
        </xdr:cNvPr>
        <xdr:cNvSpPr/>
      </xdr:nvSpPr>
      <xdr:spPr>
        <a:xfrm>
          <a:off x="12639675" y="576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a:extLst>
            <a:ext uri="{FF2B5EF4-FFF2-40B4-BE49-F238E27FC236}">
              <a16:creationId xmlns:a16="http://schemas.microsoft.com/office/drawing/2014/main" id="{4A470E7F-F6CD-4A28-B156-37CD17730C68}"/>
            </a:ext>
          </a:extLst>
        </xdr:cNvPr>
        <xdr:cNvSpPr/>
      </xdr:nvSpPr>
      <xdr:spPr>
        <a:xfrm>
          <a:off x="11953875" y="58201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a:extLst>
            <a:ext uri="{FF2B5EF4-FFF2-40B4-BE49-F238E27FC236}">
              <a16:creationId xmlns:a16="http://schemas.microsoft.com/office/drawing/2014/main" id="{192B8463-3137-4458-B539-B36E5E29DDC9}"/>
            </a:ext>
          </a:extLst>
        </xdr:cNvPr>
        <xdr:cNvSpPr/>
      </xdr:nvSpPr>
      <xdr:spPr>
        <a:xfrm>
          <a:off x="11268075" y="580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a:extLst>
            <a:ext uri="{FF2B5EF4-FFF2-40B4-BE49-F238E27FC236}">
              <a16:creationId xmlns:a16="http://schemas.microsoft.com/office/drawing/2014/main" id="{EDB9016D-576D-42DB-8FF3-DA4C530D07CF}"/>
            </a:ext>
          </a:extLst>
        </xdr:cNvPr>
        <xdr:cNvSpPr/>
      </xdr:nvSpPr>
      <xdr:spPr>
        <a:xfrm>
          <a:off x="10582275" y="580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0F3456C-6F9E-409F-A3C0-98DFA34D7771}"/>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3A78D0A-4D6A-4926-A1FB-AEAB7827972C}"/>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A3949F4-5543-474E-B664-DAFF40586CF0}"/>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38054BA-4E84-4F78-ADF5-0A8BF51D3D93}"/>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97B949C-1283-4C73-964D-662723F501B9}"/>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5623</xdr:rowOff>
    </xdr:from>
    <xdr:to>
      <xdr:col>76</xdr:col>
      <xdr:colOff>73025</xdr:colOff>
      <xdr:row>30</xdr:row>
      <xdr:rowOff>107223</xdr:rowOff>
    </xdr:to>
    <xdr:sp macro="" textlink="">
      <xdr:nvSpPr>
        <xdr:cNvPr id="145" name="楕円 144">
          <a:extLst>
            <a:ext uri="{FF2B5EF4-FFF2-40B4-BE49-F238E27FC236}">
              <a16:creationId xmlns:a16="http://schemas.microsoft.com/office/drawing/2014/main" id="{4C2BFAF4-5C31-4138-884F-001ABECABC8B}"/>
            </a:ext>
          </a:extLst>
        </xdr:cNvPr>
        <xdr:cNvSpPr/>
      </xdr:nvSpPr>
      <xdr:spPr>
        <a:xfrm>
          <a:off x="13293725" y="57523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155500</xdr:rowOff>
    </xdr:from>
    <xdr:ext cx="469744" cy="259045"/>
    <xdr:sp macro="" textlink="">
      <xdr:nvSpPr>
        <xdr:cNvPr id="146" name="債務償還比率該当値テキスト">
          <a:extLst>
            <a:ext uri="{FF2B5EF4-FFF2-40B4-BE49-F238E27FC236}">
              <a16:creationId xmlns:a16="http://schemas.microsoft.com/office/drawing/2014/main" id="{7C1C06A0-F77F-49B7-AD31-8CDD9E90B6A1}"/>
            </a:ext>
          </a:extLst>
        </xdr:cNvPr>
        <xdr:cNvSpPr txBox="1"/>
      </xdr:nvSpPr>
      <xdr:spPr>
        <a:xfrm>
          <a:off x="13376275" y="573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64107</xdr:rowOff>
    </xdr:from>
    <xdr:to>
      <xdr:col>72</xdr:col>
      <xdr:colOff>123825</xdr:colOff>
      <xdr:row>31</xdr:row>
      <xdr:rowOff>165707</xdr:rowOff>
    </xdr:to>
    <xdr:sp macro="" textlink="">
      <xdr:nvSpPr>
        <xdr:cNvPr id="147" name="楕円 146">
          <a:extLst>
            <a:ext uri="{FF2B5EF4-FFF2-40B4-BE49-F238E27FC236}">
              <a16:creationId xmlns:a16="http://schemas.microsoft.com/office/drawing/2014/main" id="{B0C244EE-A4B4-4397-83D0-64BF83B61FB3}"/>
            </a:ext>
          </a:extLst>
        </xdr:cNvPr>
        <xdr:cNvSpPr/>
      </xdr:nvSpPr>
      <xdr:spPr>
        <a:xfrm>
          <a:off x="12639675" y="59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56423</xdr:rowOff>
    </xdr:from>
    <xdr:to>
      <xdr:col>76</xdr:col>
      <xdr:colOff>22225</xdr:colOff>
      <xdr:row>31</xdr:row>
      <xdr:rowOff>114907</xdr:rowOff>
    </xdr:to>
    <xdr:cxnSp macro="">
      <xdr:nvCxnSpPr>
        <xdr:cNvPr id="148" name="直線コネクタ 147">
          <a:extLst>
            <a:ext uri="{FF2B5EF4-FFF2-40B4-BE49-F238E27FC236}">
              <a16:creationId xmlns:a16="http://schemas.microsoft.com/office/drawing/2014/main" id="{6FF3F0C7-7D88-43AC-85CD-E5A9606DF6B6}"/>
            </a:ext>
          </a:extLst>
        </xdr:cNvPr>
        <xdr:cNvCxnSpPr/>
      </xdr:nvCxnSpPr>
      <xdr:spPr>
        <a:xfrm flipV="1">
          <a:off x="12690475" y="5803173"/>
          <a:ext cx="635000" cy="2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112325</xdr:rowOff>
    </xdr:from>
    <xdr:to>
      <xdr:col>68</xdr:col>
      <xdr:colOff>123825</xdr:colOff>
      <xdr:row>32</xdr:row>
      <xdr:rowOff>42475</xdr:rowOff>
    </xdr:to>
    <xdr:sp macro="" textlink="">
      <xdr:nvSpPr>
        <xdr:cNvPr id="149" name="楕円 148">
          <a:extLst>
            <a:ext uri="{FF2B5EF4-FFF2-40B4-BE49-F238E27FC236}">
              <a16:creationId xmlns:a16="http://schemas.microsoft.com/office/drawing/2014/main" id="{CE683A4C-74F5-4B5B-AF87-71BF30C0523B}"/>
            </a:ext>
          </a:extLst>
        </xdr:cNvPr>
        <xdr:cNvSpPr/>
      </xdr:nvSpPr>
      <xdr:spPr>
        <a:xfrm>
          <a:off x="11953875" y="60241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114907</xdr:rowOff>
    </xdr:from>
    <xdr:to>
      <xdr:col>72</xdr:col>
      <xdr:colOff>73025</xdr:colOff>
      <xdr:row>31</xdr:row>
      <xdr:rowOff>163125</xdr:rowOff>
    </xdr:to>
    <xdr:cxnSp macro="">
      <xdr:nvCxnSpPr>
        <xdr:cNvPr id="150" name="直線コネクタ 149">
          <a:extLst>
            <a:ext uri="{FF2B5EF4-FFF2-40B4-BE49-F238E27FC236}">
              <a16:creationId xmlns:a16="http://schemas.microsoft.com/office/drawing/2014/main" id="{5E56CDD1-EADC-403C-A452-96220B51FEFC}"/>
            </a:ext>
          </a:extLst>
        </xdr:cNvPr>
        <xdr:cNvCxnSpPr/>
      </xdr:nvCxnSpPr>
      <xdr:spPr>
        <a:xfrm flipV="1">
          <a:off x="12004675" y="6026757"/>
          <a:ext cx="685800" cy="4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128037</xdr:rowOff>
    </xdr:from>
    <xdr:to>
      <xdr:col>64</xdr:col>
      <xdr:colOff>123825</xdr:colOff>
      <xdr:row>32</xdr:row>
      <xdr:rowOff>58187</xdr:rowOff>
    </xdr:to>
    <xdr:sp macro="" textlink="">
      <xdr:nvSpPr>
        <xdr:cNvPr id="151" name="楕円 150">
          <a:extLst>
            <a:ext uri="{FF2B5EF4-FFF2-40B4-BE49-F238E27FC236}">
              <a16:creationId xmlns:a16="http://schemas.microsoft.com/office/drawing/2014/main" id="{62711F7C-0C13-4DBA-9CFF-AAFD84A18266}"/>
            </a:ext>
          </a:extLst>
        </xdr:cNvPr>
        <xdr:cNvSpPr/>
      </xdr:nvSpPr>
      <xdr:spPr>
        <a:xfrm>
          <a:off x="11268075" y="60398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163125</xdr:rowOff>
    </xdr:from>
    <xdr:to>
      <xdr:col>68</xdr:col>
      <xdr:colOff>73025</xdr:colOff>
      <xdr:row>32</xdr:row>
      <xdr:rowOff>7387</xdr:rowOff>
    </xdr:to>
    <xdr:cxnSp macro="">
      <xdr:nvCxnSpPr>
        <xdr:cNvPr id="152" name="直線コネクタ 151">
          <a:extLst>
            <a:ext uri="{FF2B5EF4-FFF2-40B4-BE49-F238E27FC236}">
              <a16:creationId xmlns:a16="http://schemas.microsoft.com/office/drawing/2014/main" id="{9F87DA2E-C898-4E34-BF8F-DD2DACF14B61}"/>
            </a:ext>
          </a:extLst>
        </xdr:cNvPr>
        <xdr:cNvCxnSpPr/>
      </xdr:nvCxnSpPr>
      <xdr:spPr>
        <a:xfrm flipV="1">
          <a:off x="11318875" y="6074975"/>
          <a:ext cx="6858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35800</xdr:rowOff>
    </xdr:from>
    <xdr:to>
      <xdr:col>60</xdr:col>
      <xdr:colOff>123825</xdr:colOff>
      <xdr:row>31</xdr:row>
      <xdr:rowOff>137400</xdr:rowOff>
    </xdr:to>
    <xdr:sp macro="" textlink="">
      <xdr:nvSpPr>
        <xdr:cNvPr id="153" name="楕円 152">
          <a:extLst>
            <a:ext uri="{FF2B5EF4-FFF2-40B4-BE49-F238E27FC236}">
              <a16:creationId xmlns:a16="http://schemas.microsoft.com/office/drawing/2014/main" id="{019C0978-2B3A-48B8-85BD-358309F02174}"/>
            </a:ext>
          </a:extLst>
        </xdr:cNvPr>
        <xdr:cNvSpPr/>
      </xdr:nvSpPr>
      <xdr:spPr>
        <a:xfrm>
          <a:off x="10582275" y="594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86600</xdr:rowOff>
    </xdr:from>
    <xdr:to>
      <xdr:col>64</xdr:col>
      <xdr:colOff>73025</xdr:colOff>
      <xdr:row>32</xdr:row>
      <xdr:rowOff>7387</xdr:rowOff>
    </xdr:to>
    <xdr:cxnSp macro="">
      <xdr:nvCxnSpPr>
        <xdr:cNvPr id="154" name="直線コネクタ 153">
          <a:extLst>
            <a:ext uri="{FF2B5EF4-FFF2-40B4-BE49-F238E27FC236}">
              <a16:creationId xmlns:a16="http://schemas.microsoft.com/office/drawing/2014/main" id="{9AB0616A-700D-49D0-B1B6-0D80FFC96159}"/>
            </a:ext>
          </a:extLst>
        </xdr:cNvPr>
        <xdr:cNvCxnSpPr/>
      </xdr:nvCxnSpPr>
      <xdr:spPr>
        <a:xfrm>
          <a:off x="10633075" y="5998450"/>
          <a:ext cx="685800" cy="8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5" name="n_1aveValue債務償還比率">
          <a:extLst>
            <a:ext uri="{FF2B5EF4-FFF2-40B4-BE49-F238E27FC236}">
              <a16:creationId xmlns:a16="http://schemas.microsoft.com/office/drawing/2014/main" id="{C2E93F83-31B9-4C8C-8236-940F4D49438A}"/>
            </a:ext>
          </a:extLst>
        </xdr:cNvPr>
        <xdr:cNvSpPr txBox="1"/>
      </xdr:nvSpPr>
      <xdr:spPr>
        <a:xfrm>
          <a:off x="12461952" y="554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6" name="n_2aveValue債務償還比率">
          <a:extLst>
            <a:ext uri="{FF2B5EF4-FFF2-40B4-BE49-F238E27FC236}">
              <a16:creationId xmlns:a16="http://schemas.microsoft.com/office/drawing/2014/main" id="{AF414428-E504-4E76-9E50-FE760D5B3324}"/>
            </a:ext>
          </a:extLst>
        </xdr:cNvPr>
        <xdr:cNvSpPr txBox="1"/>
      </xdr:nvSpPr>
      <xdr:spPr>
        <a:xfrm>
          <a:off x="11788852" y="560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a:extLst>
            <a:ext uri="{FF2B5EF4-FFF2-40B4-BE49-F238E27FC236}">
              <a16:creationId xmlns:a16="http://schemas.microsoft.com/office/drawing/2014/main" id="{6ACB27C2-AD68-49EE-9ACD-E702C517D6CC}"/>
            </a:ext>
          </a:extLst>
        </xdr:cNvPr>
        <xdr:cNvSpPr txBox="1"/>
      </xdr:nvSpPr>
      <xdr:spPr>
        <a:xfrm>
          <a:off x="11103052" y="55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8" name="n_4aveValue債務償還比率">
          <a:extLst>
            <a:ext uri="{FF2B5EF4-FFF2-40B4-BE49-F238E27FC236}">
              <a16:creationId xmlns:a16="http://schemas.microsoft.com/office/drawing/2014/main" id="{ECC52F0D-3335-415B-9DC7-B53B85A8F1B2}"/>
            </a:ext>
          </a:extLst>
        </xdr:cNvPr>
        <xdr:cNvSpPr txBox="1"/>
      </xdr:nvSpPr>
      <xdr:spPr>
        <a:xfrm>
          <a:off x="10417252" y="558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156834</xdr:rowOff>
    </xdr:from>
    <xdr:ext cx="469744" cy="259045"/>
    <xdr:sp macro="" textlink="">
      <xdr:nvSpPr>
        <xdr:cNvPr id="159" name="n_1mainValue債務償還比率">
          <a:extLst>
            <a:ext uri="{FF2B5EF4-FFF2-40B4-BE49-F238E27FC236}">
              <a16:creationId xmlns:a16="http://schemas.microsoft.com/office/drawing/2014/main" id="{86FBA52E-B3D0-4AE7-A903-DCE78D84F588}"/>
            </a:ext>
          </a:extLst>
        </xdr:cNvPr>
        <xdr:cNvSpPr txBox="1"/>
      </xdr:nvSpPr>
      <xdr:spPr>
        <a:xfrm>
          <a:off x="12461952" y="606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33602</xdr:rowOff>
    </xdr:from>
    <xdr:ext cx="469744" cy="259045"/>
    <xdr:sp macro="" textlink="">
      <xdr:nvSpPr>
        <xdr:cNvPr id="160" name="n_2mainValue債務償還比率">
          <a:extLst>
            <a:ext uri="{FF2B5EF4-FFF2-40B4-BE49-F238E27FC236}">
              <a16:creationId xmlns:a16="http://schemas.microsoft.com/office/drawing/2014/main" id="{35B78595-083B-4384-87BC-145BE4A86AA7}"/>
            </a:ext>
          </a:extLst>
        </xdr:cNvPr>
        <xdr:cNvSpPr txBox="1"/>
      </xdr:nvSpPr>
      <xdr:spPr>
        <a:xfrm>
          <a:off x="11788852" y="611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49314</xdr:rowOff>
    </xdr:from>
    <xdr:ext cx="469744" cy="259045"/>
    <xdr:sp macro="" textlink="">
      <xdr:nvSpPr>
        <xdr:cNvPr id="161" name="n_3mainValue債務償還比率">
          <a:extLst>
            <a:ext uri="{FF2B5EF4-FFF2-40B4-BE49-F238E27FC236}">
              <a16:creationId xmlns:a16="http://schemas.microsoft.com/office/drawing/2014/main" id="{C2FCC0BE-8E5E-44F0-BF79-B42AFFA6306C}"/>
            </a:ext>
          </a:extLst>
        </xdr:cNvPr>
        <xdr:cNvSpPr txBox="1"/>
      </xdr:nvSpPr>
      <xdr:spPr>
        <a:xfrm>
          <a:off x="11103052" y="612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128527</xdr:rowOff>
    </xdr:from>
    <xdr:ext cx="469744" cy="259045"/>
    <xdr:sp macro="" textlink="">
      <xdr:nvSpPr>
        <xdr:cNvPr id="162" name="n_4mainValue債務償還比率">
          <a:extLst>
            <a:ext uri="{FF2B5EF4-FFF2-40B4-BE49-F238E27FC236}">
              <a16:creationId xmlns:a16="http://schemas.microsoft.com/office/drawing/2014/main" id="{89923C60-D137-49FE-8DED-B19069F094DC}"/>
            </a:ext>
          </a:extLst>
        </xdr:cNvPr>
        <xdr:cNvSpPr txBox="1"/>
      </xdr:nvSpPr>
      <xdr:spPr>
        <a:xfrm>
          <a:off x="10417252" y="604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C9B74D4B-15AD-4792-A69C-2E2206C23133}"/>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191A93F4-4465-499F-BB1A-EAA17075056D}"/>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F1D3B8BB-AB9C-4E66-ADF9-138716BCAAE0}"/>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5575A512-E8F1-4488-ADB8-B2D8DB170EC9}"/>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9A8FD33E-B04F-4B92-AED3-0C3C42E5C81F}"/>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3D961207-324B-4713-BEE6-0D1ADD4964CC}"/>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8E82A8A-99A7-46D3-A166-1F189D3FD66A}"/>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76E7F53-E474-4003-B1D2-64068B03A556}"/>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C317320-14B9-4D97-985D-096D67D2DBB3}"/>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F40894E-C7C6-446F-902F-B80534360497}"/>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C91BEE5-CA86-4E32-828B-C432FF862C45}"/>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3393B7B-B83B-4B76-8C68-A1F00EA6210D}"/>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FD8BFE3-8951-4B36-BA7E-24FE758250DD}"/>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E8B91C-47F5-43AE-90DB-D6120B8866B4}"/>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3E28D57-AAC7-45AA-AF88-D3ED24DE168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360BE87-7ED3-4455-BDFA-2EE529E2C505}"/>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35,204
34,969
16.30
15,711,111
15,156,764
460,061
8,345,445
11,025,682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D092BE-D46B-4CEF-AF91-20880A67D938}"/>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FDCB4A-A18F-466B-BA5E-C4D05D624427}"/>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D5D2E2F-7B9C-418D-92C6-E0D2D7C1D9B4}"/>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0E2278E-36D4-4746-A32F-77DDC4D54B7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EBF0590-6F9F-4C21-BA64-A6A29DEF83FD}"/>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516CD76-3788-43A9-9217-770D738574DC}"/>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49705AD-FD48-41DF-86C8-94C82C132F1A}"/>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F78E64F-7018-49BD-B56A-EA9A5595E2D5}"/>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B69F614-8219-44D3-B4E2-AA78CAE1E87C}"/>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E3B4B14-CB8C-4F9C-8307-F775F4BE8DDC}"/>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C74459D-F42A-426E-ACFE-5FFED083ABC3}"/>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AD04C46-61D1-42D8-B444-A93A236E367B}"/>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3F7D4C6-4F94-4A42-9A21-466FCED526D8}"/>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096A4E9-A5BC-43B2-8ED4-5D121386B6D5}"/>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6160408-840D-4F37-9ED2-421165E5A49B}"/>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9D6D521-A6DB-43EF-A359-61A1251D3601}"/>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116BAD5-B6DB-4143-B6EE-D82EC96EB104}"/>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6AFC372-2CCE-4756-B90D-DA4A217FB8D0}"/>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3AA774D-4586-43FF-BC7D-5E8D28BE1369}"/>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D631B69-28B2-4777-89AB-12158173CC4B}"/>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5FA65E7-744A-40AF-8C63-286EFAE623CF}"/>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2CB850E-426E-4A44-9E93-CABB55E3633C}"/>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B82D209-34FB-47B0-8DC9-7BD32F4CFC5D}"/>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6B1A37A-9F8B-4D2E-A614-E3587D22AA92}"/>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3E0CCB2-66E2-4F5C-8439-641A9A3CF1B3}"/>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2757781-7448-4157-A77A-8638B3FD7153}"/>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F47AA4D-50D1-4246-8693-FBC871939137}"/>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E00593E-EE30-4349-ADF4-AF5C9212905D}"/>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B4FC2A1-8A2E-4519-93A0-3664A36A40D7}"/>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4A2BC6-CC3E-4EC0-AC89-5515A925D62A}"/>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3FDDAB8-4C57-46C3-B4E3-F881942AE336}"/>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AF908DE-639C-4F2B-8C8D-EE3BE902355D}"/>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68359F2-3C51-4E4F-82FF-53807D82DEC6}"/>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A3578BD-5B21-496B-B0DA-B73E0757AF54}"/>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01E6F7A-1087-4817-8E49-EC2511BB13F8}"/>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376AF07-BF92-4501-9243-942118812D02}"/>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91EC173-B44D-4C61-B1D9-06BECAE76E04}"/>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687ECC8-2A75-49A1-BF81-A5203887D20B}"/>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C747E3C-9150-4EEA-853B-232F3C55223E}"/>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2C01EC2-4261-4F86-A536-E0903E7B4181}"/>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AD757AB-4A97-4040-8913-6EAD0A5BDFF9}"/>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3B2A4F3-67BB-49C0-997E-ABCB50C27B50}"/>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E612DE8-9408-4CCF-A34B-5543A1D3BC21}"/>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88B1E12-7CF8-472A-B68C-AFB965713A45}"/>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EBBC8F4-A87F-4704-8D11-25A93D652554}"/>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925D985C-1E76-4C9D-86FD-29ED1DFE2857}"/>
            </a:ext>
          </a:extLst>
        </xdr:cNvPr>
        <xdr:cNvCxnSpPr/>
      </xdr:nvCxnSpPr>
      <xdr:spPr>
        <a:xfrm flipV="1">
          <a:off x="4177665" y="5732145"/>
          <a:ext cx="0" cy="1235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4B21F6B0-C20D-4986-93F5-665F9F139DC2}"/>
            </a:ext>
          </a:extLst>
        </xdr:cNvPr>
        <xdr:cNvSpPr txBox="1"/>
      </xdr:nvSpPr>
      <xdr:spPr>
        <a:xfrm>
          <a:off x="4216400" y="697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F0D8A5F4-F532-408D-852F-29C97C9C77AA}"/>
            </a:ext>
          </a:extLst>
        </xdr:cNvPr>
        <xdr:cNvCxnSpPr/>
      </xdr:nvCxnSpPr>
      <xdr:spPr>
        <a:xfrm>
          <a:off x="4108450" y="69672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42785CF4-B174-4338-BA1D-A1AF512ABFFA}"/>
            </a:ext>
          </a:extLst>
        </xdr:cNvPr>
        <xdr:cNvSpPr txBox="1"/>
      </xdr:nvSpPr>
      <xdr:spPr>
        <a:xfrm>
          <a:off x="4216400"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32ED6DD1-B80D-4D5A-B0ED-ADC60CD434CA}"/>
            </a:ext>
          </a:extLst>
        </xdr:cNvPr>
        <xdr:cNvCxnSpPr/>
      </xdr:nvCxnSpPr>
      <xdr:spPr>
        <a:xfrm>
          <a:off x="4108450" y="57321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E0E5268F-6686-48C7-936D-BCC1A10D9C88}"/>
            </a:ext>
          </a:extLst>
        </xdr:cNvPr>
        <xdr:cNvSpPr txBox="1"/>
      </xdr:nvSpPr>
      <xdr:spPr>
        <a:xfrm>
          <a:off x="4216400" y="613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5EB2E139-978C-4B16-B3F6-F703BD5A4EBF}"/>
            </a:ext>
          </a:extLst>
        </xdr:cNvPr>
        <xdr:cNvSpPr/>
      </xdr:nvSpPr>
      <xdr:spPr>
        <a:xfrm>
          <a:off x="41275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FB7D255A-676B-4969-A408-3A4940614BF1}"/>
            </a:ext>
          </a:extLst>
        </xdr:cNvPr>
        <xdr:cNvSpPr/>
      </xdr:nvSpPr>
      <xdr:spPr>
        <a:xfrm>
          <a:off x="3384550" y="62845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CB92458A-C67F-4DAC-8B3C-81DDD6A8240E}"/>
            </a:ext>
          </a:extLst>
        </xdr:cNvPr>
        <xdr:cNvSpPr/>
      </xdr:nvSpPr>
      <xdr:spPr>
        <a:xfrm>
          <a:off x="2571750" y="6262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F06A0103-02FF-4C7C-BFC3-BF753DEA186D}"/>
            </a:ext>
          </a:extLst>
        </xdr:cNvPr>
        <xdr:cNvSpPr/>
      </xdr:nvSpPr>
      <xdr:spPr>
        <a:xfrm>
          <a:off x="1778000" y="6228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1AC9CC57-D000-410D-AAAB-069D3C244FED}"/>
            </a:ext>
          </a:extLst>
        </xdr:cNvPr>
        <xdr:cNvSpPr/>
      </xdr:nvSpPr>
      <xdr:spPr>
        <a:xfrm>
          <a:off x="984250" y="6197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A3F8766-1361-418E-8BF4-4F61DAE60C75}"/>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053447A-1330-4E3B-B474-A1C5B12397AD}"/>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ED053B4-4A85-4D93-BFC2-F2D620777EAD}"/>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09E451F-2121-42DA-8DBF-7F06CE6EEEDB}"/>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21C6A10-78B2-4BAA-B50F-4494DA2D880C}"/>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162560</xdr:rowOff>
    </xdr:from>
    <xdr:to>
      <xdr:col>24</xdr:col>
      <xdr:colOff>114300</xdr:colOff>
      <xdr:row>40</xdr:row>
      <xdr:rowOff>92710</xdr:rowOff>
    </xdr:to>
    <xdr:sp macro="" textlink="">
      <xdr:nvSpPr>
        <xdr:cNvPr id="73" name="楕円 72">
          <a:extLst>
            <a:ext uri="{FF2B5EF4-FFF2-40B4-BE49-F238E27FC236}">
              <a16:creationId xmlns:a16="http://schemas.microsoft.com/office/drawing/2014/main" id="{EE78AC6F-0EB8-4FD6-8490-62985766BEDC}"/>
            </a:ext>
          </a:extLst>
        </xdr:cNvPr>
        <xdr:cNvSpPr/>
      </xdr:nvSpPr>
      <xdr:spPr>
        <a:xfrm>
          <a:off x="4127500" y="66078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140987</xdr:rowOff>
    </xdr:from>
    <xdr:ext cx="405111" cy="259045"/>
    <xdr:sp macro="" textlink="">
      <xdr:nvSpPr>
        <xdr:cNvPr id="74" name="【道路】&#10;有形固定資産減価償却率該当値テキスト">
          <a:extLst>
            <a:ext uri="{FF2B5EF4-FFF2-40B4-BE49-F238E27FC236}">
              <a16:creationId xmlns:a16="http://schemas.microsoft.com/office/drawing/2014/main" id="{FF797A8D-26B8-493C-B645-DFCB2D441A88}"/>
            </a:ext>
          </a:extLst>
        </xdr:cNvPr>
        <xdr:cNvSpPr txBox="1"/>
      </xdr:nvSpPr>
      <xdr:spPr>
        <a:xfrm>
          <a:off x="4216400" y="658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13970</xdr:rowOff>
    </xdr:from>
    <xdr:to>
      <xdr:col>20</xdr:col>
      <xdr:colOff>38100</xdr:colOff>
      <xdr:row>40</xdr:row>
      <xdr:rowOff>115570</xdr:rowOff>
    </xdr:to>
    <xdr:sp macro="" textlink="">
      <xdr:nvSpPr>
        <xdr:cNvPr id="75" name="楕円 74">
          <a:extLst>
            <a:ext uri="{FF2B5EF4-FFF2-40B4-BE49-F238E27FC236}">
              <a16:creationId xmlns:a16="http://schemas.microsoft.com/office/drawing/2014/main" id="{17239EB8-AAC0-4C31-A4C9-851C5A8363B8}"/>
            </a:ext>
          </a:extLst>
        </xdr:cNvPr>
        <xdr:cNvSpPr/>
      </xdr:nvSpPr>
      <xdr:spPr>
        <a:xfrm>
          <a:off x="3384550" y="6624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41910</xdr:rowOff>
    </xdr:from>
    <xdr:to>
      <xdr:col>24</xdr:col>
      <xdr:colOff>63500</xdr:colOff>
      <xdr:row>40</xdr:row>
      <xdr:rowOff>64770</xdr:rowOff>
    </xdr:to>
    <xdr:cxnSp macro="">
      <xdr:nvCxnSpPr>
        <xdr:cNvPr id="76" name="直線コネクタ 75">
          <a:extLst>
            <a:ext uri="{FF2B5EF4-FFF2-40B4-BE49-F238E27FC236}">
              <a16:creationId xmlns:a16="http://schemas.microsoft.com/office/drawing/2014/main" id="{CC738C64-7F9A-4E10-B75B-C96826F8EFF0}"/>
            </a:ext>
          </a:extLst>
        </xdr:cNvPr>
        <xdr:cNvCxnSpPr/>
      </xdr:nvCxnSpPr>
      <xdr:spPr>
        <a:xfrm flipV="1">
          <a:off x="3429000" y="6652260"/>
          <a:ext cx="7493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8255</xdr:rowOff>
    </xdr:from>
    <xdr:to>
      <xdr:col>15</xdr:col>
      <xdr:colOff>101600</xdr:colOff>
      <xdr:row>40</xdr:row>
      <xdr:rowOff>109855</xdr:rowOff>
    </xdr:to>
    <xdr:sp macro="" textlink="">
      <xdr:nvSpPr>
        <xdr:cNvPr id="77" name="楕円 76">
          <a:extLst>
            <a:ext uri="{FF2B5EF4-FFF2-40B4-BE49-F238E27FC236}">
              <a16:creationId xmlns:a16="http://schemas.microsoft.com/office/drawing/2014/main" id="{A8C36B22-394D-4E01-8C42-384364BB9CEF}"/>
            </a:ext>
          </a:extLst>
        </xdr:cNvPr>
        <xdr:cNvSpPr/>
      </xdr:nvSpPr>
      <xdr:spPr>
        <a:xfrm>
          <a:off x="257175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59055</xdr:rowOff>
    </xdr:from>
    <xdr:to>
      <xdr:col>19</xdr:col>
      <xdr:colOff>177800</xdr:colOff>
      <xdr:row>40</xdr:row>
      <xdr:rowOff>64770</xdr:rowOff>
    </xdr:to>
    <xdr:cxnSp macro="">
      <xdr:nvCxnSpPr>
        <xdr:cNvPr id="78" name="直線コネクタ 77">
          <a:extLst>
            <a:ext uri="{FF2B5EF4-FFF2-40B4-BE49-F238E27FC236}">
              <a16:creationId xmlns:a16="http://schemas.microsoft.com/office/drawing/2014/main" id="{F8175E9D-24C2-4C22-A2D4-F851ABF32933}"/>
            </a:ext>
          </a:extLst>
        </xdr:cNvPr>
        <xdr:cNvCxnSpPr/>
      </xdr:nvCxnSpPr>
      <xdr:spPr>
        <a:xfrm>
          <a:off x="2622550" y="6669405"/>
          <a:ext cx="8064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2540</xdr:rowOff>
    </xdr:from>
    <xdr:to>
      <xdr:col>10</xdr:col>
      <xdr:colOff>165100</xdr:colOff>
      <xdr:row>40</xdr:row>
      <xdr:rowOff>104140</xdr:rowOff>
    </xdr:to>
    <xdr:sp macro="" textlink="">
      <xdr:nvSpPr>
        <xdr:cNvPr id="79" name="楕円 78">
          <a:extLst>
            <a:ext uri="{FF2B5EF4-FFF2-40B4-BE49-F238E27FC236}">
              <a16:creationId xmlns:a16="http://schemas.microsoft.com/office/drawing/2014/main" id="{218B1488-FF11-4A7E-BEEC-A611732FC6E1}"/>
            </a:ext>
          </a:extLst>
        </xdr:cNvPr>
        <xdr:cNvSpPr/>
      </xdr:nvSpPr>
      <xdr:spPr>
        <a:xfrm>
          <a:off x="17780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53340</xdr:rowOff>
    </xdr:from>
    <xdr:to>
      <xdr:col>15</xdr:col>
      <xdr:colOff>50800</xdr:colOff>
      <xdr:row>40</xdr:row>
      <xdr:rowOff>59055</xdr:rowOff>
    </xdr:to>
    <xdr:cxnSp macro="">
      <xdr:nvCxnSpPr>
        <xdr:cNvPr id="80" name="直線コネクタ 79">
          <a:extLst>
            <a:ext uri="{FF2B5EF4-FFF2-40B4-BE49-F238E27FC236}">
              <a16:creationId xmlns:a16="http://schemas.microsoft.com/office/drawing/2014/main" id="{846F5113-0E1D-4F94-8489-A66438C7CD4F}"/>
            </a:ext>
          </a:extLst>
        </xdr:cNvPr>
        <xdr:cNvCxnSpPr/>
      </xdr:nvCxnSpPr>
      <xdr:spPr>
        <a:xfrm>
          <a:off x="1828800" y="6663690"/>
          <a:ext cx="7937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158750</xdr:rowOff>
    </xdr:from>
    <xdr:to>
      <xdr:col>6</xdr:col>
      <xdr:colOff>38100</xdr:colOff>
      <xdr:row>40</xdr:row>
      <xdr:rowOff>88900</xdr:rowOff>
    </xdr:to>
    <xdr:sp macro="" textlink="">
      <xdr:nvSpPr>
        <xdr:cNvPr id="81" name="楕円 80">
          <a:extLst>
            <a:ext uri="{FF2B5EF4-FFF2-40B4-BE49-F238E27FC236}">
              <a16:creationId xmlns:a16="http://schemas.microsoft.com/office/drawing/2014/main" id="{F7E75715-26F0-460A-AEFF-FD542C285201}"/>
            </a:ext>
          </a:extLst>
        </xdr:cNvPr>
        <xdr:cNvSpPr/>
      </xdr:nvSpPr>
      <xdr:spPr>
        <a:xfrm>
          <a:off x="984250" y="6604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38100</xdr:rowOff>
    </xdr:from>
    <xdr:to>
      <xdr:col>10</xdr:col>
      <xdr:colOff>114300</xdr:colOff>
      <xdr:row>40</xdr:row>
      <xdr:rowOff>53340</xdr:rowOff>
    </xdr:to>
    <xdr:cxnSp macro="">
      <xdr:nvCxnSpPr>
        <xdr:cNvPr id="82" name="直線コネクタ 81">
          <a:extLst>
            <a:ext uri="{FF2B5EF4-FFF2-40B4-BE49-F238E27FC236}">
              <a16:creationId xmlns:a16="http://schemas.microsoft.com/office/drawing/2014/main" id="{0D984254-FCD9-4CA0-BF3D-AF4A6612FAEA}"/>
            </a:ext>
          </a:extLst>
        </xdr:cNvPr>
        <xdr:cNvCxnSpPr/>
      </xdr:nvCxnSpPr>
      <xdr:spPr>
        <a:xfrm>
          <a:off x="1028700" y="6648450"/>
          <a:ext cx="8001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a:extLst>
            <a:ext uri="{FF2B5EF4-FFF2-40B4-BE49-F238E27FC236}">
              <a16:creationId xmlns:a16="http://schemas.microsoft.com/office/drawing/2014/main" id="{918849B3-6881-4D81-9257-2D61110852A6}"/>
            </a:ext>
          </a:extLst>
        </xdr:cNvPr>
        <xdr:cNvSpPr txBox="1"/>
      </xdr:nvSpPr>
      <xdr:spPr>
        <a:xfrm>
          <a:off x="3239144" y="6072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a16="http://schemas.microsoft.com/office/drawing/2014/main" id="{F9DC158B-B615-47C6-B178-3BBC52113C21}"/>
            </a:ext>
          </a:extLst>
        </xdr:cNvPr>
        <xdr:cNvSpPr txBox="1"/>
      </xdr:nvSpPr>
      <xdr:spPr>
        <a:xfrm>
          <a:off x="2439044" y="604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a16="http://schemas.microsoft.com/office/drawing/2014/main" id="{15F50137-AA6F-4893-8375-EAE75FF14578}"/>
            </a:ext>
          </a:extLst>
        </xdr:cNvPr>
        <xdr:cNvSpPr txBox="1"/>
      </xdr:nvSpPr>
      <xdr:spPr>
        <a:xfrm>
          <a:off x="164529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a16="http://schemas.microsoft.com/office/drawing/2014/main" id="{F8434F69-A9DF-4942-B6FE-D7550576BEF2}"/>
            </a:ext>
          </a:extLst>
        </xdr:cNvPr>
        <xdr:cNvSpPr txBox="1"/>
      </xdr:nvSpPr>
      <xdr:spPr>
        <a:xfrm>
          <a:off x="851544" y="597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106697</xdr:rowOff>
    </xdr:from>
    <xdr:ext cx="405111" cy="259045"/>
    <xdr:sp macro="" textlink="">
      <xdr:nvSpPr>
        <xdr:cNvPr id="87" name="n_1mainValue【道路】&#10;有形固定資産減価償却率">
          <a:extLst>
            <a:ext uri="{FF2B5EF4-FFF2-40B4-BE49-F238E27FC236}">
              <a16:creationId xmlns:a16="http://schemas.microsoft.com/office/drawing/2014/main" id="{1455B441-B02D-49D8-B1D5-DF416E8FD1BE}"/>
            </a:ext>
          </a:extLst>
        </xdr:cNvPr>
        <xdr:cNvSpPr txBox="1"/>
      </xdr:nvSpPr>
      <xdr:spPr>
        <a:xfrm>
          <a:off x="32391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100982</xdr:rowOff>
    </xdr:from>
    <xdr:ext cx="405111" cy="259045"/>
    <xdr:sp macro="" textlink="">
      <xdr:nvSpPr>
        <xdr:cNvPr id="88" name="n_2mainValue【道路】&#10;有形固定資産減価償却率">
          <a:extLst>
            <a:ext uri="{FF2B5EF4-FFF2-40B4-BE49-F238E27FC236}">
              <a16:creationId xmlns:a16="http://schemas.microsoft.com/office/drawing/2014/main" id="{E74EE9F8-B9BF-44E0-823C-747B5DCCCBC1}"/>
            </a:ext>
          </a:extLst>
        </xdr:cNvPr>
        <xdr:cNvSpPr txBox="1"/>
      </xdr:nvSpPr>
      <xdr:spPr>
        <a:xfrm>
          <a:off x="24390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95267</xdr:rowOff>
    </xdr:from>
    <xdr:ext cx="405111" cy="259045"/>
    <xdr:sp macro="" textlink="">
      <xdr:nvSpPr>
        <xdr:cNvPr id="89" name="n_3mainValue【道路】&#10;有形固定資産減価償却率">
          <a:extLst>
            <a:ext uri="{FF2B5EF4-FFF2-40B4-BE49-F238E27FC236}">
              <a16:creationId xmlns:a16="http://schemas.microsoft.com/office/drawing/2014/main" id="{D08C85D9-E9EB-4CF9-9EE6-55D1D6924717}"/>
            </a:ext>
          </a:extLst>
        </xdr:cNvPr>
        <xdr:cNvSpPr txBox="1"/>
      </xdr:nvSpPr>
      <xdr:spPr>
        <a:xfrm>
          <a:off x="164529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80027</xdr:rowOff>
    </xdr:from>
    <xdr:ext cx="405111" cy="259045"/>
    <xdr:sp macro="" textlink="">
      <xdr:nvSpPr>
        <xdr:cNvPr id="90" name="n_4mainValue【道路】&#10;有形固定資産減価償却率">
          <a:extLst>
            <a:ext uri="{FF2B5EF4-FFF2-40B4-BE49-F238E27FC236}">
              <a16:creationId xmlns:a16="http://schemas.microsoft.com/office/drawing/2014/main" id="{5083A6CA-5457-40F7-93D0-135CB2BDDC57}"/>
            </a:ext>
          </a:extLst>
        </xdr:cNvPr>
        <xdr:cNvSpPr txBox="1"/>
      </xdr:nvSpPr>
      <xdr:spPr>
        <a:xfrm>
          <a:off x="8515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D6CF952-91FB-45B5-87C6-859686F8E0EA}"/>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4151B63-3361-4E6B-9294-19ACAA6CDEE4}"/>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0406257-E3B9-4036-BD71-E0EFE060A3B1}"/>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CFEFBAC-53AE-40A7-A0A7-57C70A793973}"/>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D3162B7-C8F6-41A7-9FF7-0384DE3670C8}"/>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D88FA89-695C-4BAF-870D-23841CEA15A4}"/>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2A65FDA-5AA3-4616-9A10-8139465805A5}"/>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9793F67-1D5F-4563-9DEF-78630C80788C}"/>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AF5D827-3DE3-4456-B218-D99D64A16E7A}"/>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9A10AC1-01F0-4BB8-B0EB-64DAB568B6F8}"/>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DE70827-7699-49D6-8294-76C5DC97F3C5}"/>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C85EF6EF-E0B0-45F6-8AA1-47C49456ACA5}"/>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A2E06835-7ADD-4A11-B125-A856B0274F27}"/>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BC10909-C92A-4B26-AB1B-8A22538F5AB0}"/>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ED5E956-AA75-4F03-ABC2-0464AC09286C}"/>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B41EAC6A-A9CA-4AD2-8D59-CD2B0782C130}"/>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30105CC-F672-4E82-B09C-68B7133FF91C}"/>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D420140B-8613-4DE5-A8F7-613BC5819055}"/>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4BEAEA24-F1BA-48E1-B077-5EF00EDB028A}"/>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1AE4F42-B530-43D9-9C78-5F4C8C31A3FB}"/>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23E699B-4E16-48E6-9B57-36C5BA2A8593}"/>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F8DE224B-FE13-49A8-9C88-36E111BD650B}"/>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88258126-4443-49D7-AA37-E07157CCD83D}"/>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8646ABAA-841E-4210-95FF-847C299E06C8}"/>
            </a:ext>
          </a:extLst>
        </xdr:cNvPr>
        <xdr:cNvCxnSpPr/>
      </xdr:nvCxnSpPr>
      <xdr:spPr>
        <a:xfrm flipV="1">
          <a:off x="9429115" y="5749899"/>
          <a:ext cx="0" cy="115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C4999E1B-DA71-4997-B9B4-64ADC5452761}"/>
            </a:ext>
          </a:extLst>
        </xdr:cNvPr>
        <xdr:cNvSpPr txBox="1"/>
      </xdr:nvSpPr>
      <xdr:spPr>
        <a:xfrm>
          <a:off x="9467850" y="69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F61A709A-71C4-4E23-BF27-9357FAA0FE8D}"/>
            </a:ext>
          </a:extLst>
        </xdr:cNvPr>
        <xdr:cNvCxnSpPr/>
      </xdr:nvCxnSpPr>
      <xdr:spPr>
        <a:xfrm>
          <a:off x="9359900" y="69045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5F0E2F13-B50D-40B2-892D-668F64E408D0}"/>
            </a:ext>
          </a:extLst>
        </xdr:cNvPr>
        <xdr:cNvSpPr txBox="1"/>
      </xdr:nvSpPr>
      <xdr:spPr>
        <a:xfrm>
          <a:off x="9467850" y="553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8C09E939-073C-4B1D-A09D-7B22BD91D6E4}"/>
            </a:ext>
          </a:extLst>
        </xdr:cNvPr>
        <xdr:cNvCxnSpPr/>
      </xdr:nvCxnSpPr>
      <xdr:spPr>
        <a:xfrm>
          <a:off x="9359900" y="57498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a:extLst>
            <a:ext uri="{FF2B5EF4-FFF2-40B4-BE49-F238E27FC236}">
              <a16:creationId xmlns:a16="http://schemas.microsoft.com/office/drawing/2014/main" id="{535BF682-BDC0-4E67-B329-E61E90784C4D}"/>
            </a:ext>
          </a:extLst>
        </xdr:cNvPr>
        <xdr:cNvSpPr txBox="1"/>
      </xdr:nvSpPr>
      <xdr:spPr>
        <a:xfrm>
          <a:off x="9467850" y="6563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BEF715E8-BBDC-4146-B248-F3C042AE99DF}"/>
            </a:ext>
          </a:extLst>
        </xdr:cNvPr>
        <xdr:cNvSpPr/>
      </xdr:nvSpPr>
      <xdr:spPr>
        <a:xfrm>
          <a:off x="9398000" y="65852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B47D71AD-78AE-4D0E-9164-3F1BFFED3225}"/>
            </a:ext>
          </a:extLst>
        </xdr:cNvPr>
        <xdr:cNvSpPr/>
      </xdr:nvSpPr>
      <xdr:spPr>
        <a:xfrm>
          <a:off x="8636000" y="65985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9449B2AA-1965-43B8-BB10-76E4918C1717}"/>
            </a:ext>
          </a:extLst>
        </xdr:cNvPr>
        <xdr:cNvSpPr/>
      </xdr:nvSpPr>
      <xdr:spPr>
        <a:xfrm>
          <a:off x="7842250" y="65828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A619AB42-904E-46E8-A8B4-38F3A3345304}"/>
            </a:ext>
          </a:extLst>
        </xdr:cNvPr>
        <xdr:cNvSpPr/>
      </xdr:nvSpPr>
      <xdr:spPr>
        <a:xfrm>
          <a:off x="7029450" y="65809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C2DAC297-BD90-41F8-BEC5-ED84D7721F55}"/>
            </a:ext>
          </a:extLst>
        </xdr:cNvPr>
        <xdr:cNvSpPr/>
      </xdr:nvSpPr>
      <xdr:spPr>
        <a:xfrm>
          <a:off x="6235700" y="65963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530B79B-C676-4E94-A9F8-8CB62404D45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B9B79CE-BACD-489D-8047-B56089DCDAA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2EA96FE-F406-41B6-979E-BF58AA64736D}"/>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789912C-644D-4660-B4F6-DAEB1EA42395}"/>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3236DD5-0349-4A7A-96C2-ABEE7555FEFF}"/>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105258</xdr:rowOff>
    </xdr:from>
    <xdr:to>
      <xdr:col>55</xdr:col>
      <xdr:colOff>50800</xdr:colOff>
      <xdr:row>39</xdr:row>
      <xdr:rowOff>35408</xdr:rowOff>
    </xdr:to>
    <xdr:sp macro="" textlink="">
      <xdr:nvSpPr>
        <xdr:cNvPr id="130" name="楕円 129">
          <a:extLst>
            <a:ext uri="{FF2B5EF4-FFF2-40B4-BE49-F238E27FC236}">
              <a16:creationId xmlns:a16="http://schemas.microsoft.com/office/drawing/2014/main" id="{F7CBE1E4-B7C3-4677-B0A0-3C93AA8847C6}"/>
            </a:ext>
          </a:extLst>
        </xdr:cNvPr>
        <xdr:cNvSpPr/>
      </xdr:nvSpPr>
      <xdr:spPr>
        <a:xfrm>
          <a:off x="9398000" y="63854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128135</xdr:rowOff>
    </xdr:from>
    <xdr:ext cx="534377" cy="259045"/>
    <xdr:sp macro="" textlink="">
      <xdr:nvSpPr>
        <xdr:cNvPr id="131" name="【道路】&#10;一人当たり延長該当値テキスト">
          <a:extLst>
            <a:ext uri="{FF2B5EF4-FFF2-40B4-BE49-F238E27FC236}">
              <a16:creationId xmlns:a16="http://schemas.microsoft.com/office/drawing/2014/main" id="{FF407277-883B-4BEF-8D98-A2B281AB13E1}"/>
            </a:ext>
          </a:extLst>
        </xdr:cNvPr>
        <xdr:cNvSpPr txBox="1"/>
      </xdr:nvSpPr>
      <xdr:spPr>
        <a:xfrm>
          <a:off x="9467850" y="624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102515</xdr:rowOff>
    </xdr:from>
    <xdr:to>
      <xdr:col>50</xdr:col>
      <xdr:colOff>165100</xdr:colOff>
      <xdr:row>39</xdr:row>
      <xdr:rowOff>32665</xdr:rowOff>
    </xdr:to>
    <xdr:sp macro="" textlink="">
      <xdr:nvSpPr>
        <xdr:cNvPr id="132" name="楕円 131">
          <a:extLst>
            <a:ext uri="{FF2B5EF4-FFF2-40B4-BE49-F238E27FC236}">
              <a16:creationId xmlns:a16="http://schemas.microsoft.com/office/drawing/2014/main" id="{AD50ED0C-6F6B-4EEB-BF69-B35C43340792}"/>
            </a:ext>
          </a:extLst>
        </xdr:cNvPr>
        <xdr:cNvSpPr/>
      </xdr:nvSpPr>
      <xdr:spPr>
        <a:xfrm>
          <a:off x="8636000" y="63826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153315</xdr:rowOff>
    </xdr:from>
    <xdr:to>
      <xdr:col>55</xdr:col>
      <xdr:colOff>0</xdr:colOff>
      <xdr:row>38</xdr:row>
      <xdr:rowOff>156058</xdr:rowOff>
    </xdr:to>
    <xdr:cxnSp macro="">
      <xdr:nvCxnSpPr>
        <xdr:cNvPr id="133" name="直線コネクタ 132">
          <a:extLst>
            <a:ext uri="{FF2B5EF4-FFF2-40B4-BE49-F238E27FC236}">
              <a16:creationId xmlns:a16="http://schemas.microsoft.com/office/drawing/2014/main" id="{66D0D822-8A67-45AF-ABB7-895BDF4A48A9}"/>
            </a:ext>
          </a:extLst>
        </xdr:cNvPr>
        <xdr:cNvCxnSpPr/>
      </xdr:nvCxnSpPr>
      <xdr:spPr>
        <a:xfrm>
          <a:off x="8686800" y="6433465"/>
          <a:ext cx="74295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103086</xdr:rowOff>
    </xdr:from>
    <xdr:to>
      <xdr:col>46</xdr:col>
      <xdr:colOff>38100</xdr:colOff>
      <xdr:row>39</xdr:row>
      <xdr:rowOff>33236</xdr:rowOff>
    </xdr:to>
    <xdr:sp macro="" textlink="">
      <xdr:nvSpPr>
        <xdr:cNvPr id="134" name="楕円 133">
          <a:extLst>
            <a:ext uri="{FF2B5EF4-FFF2-40B4-BE49-F238E27FC236}">
              <a16:creationId xmlns:a16="http://schemas.microsoft.com/office/drawing/2014/main" id="{F30C1D02-FC27-44D4-A3CE-2996159300F1}"/>
            </a:ext>
          </a:extLst>
        </xdr:cNvPr>
        <xdr:cNvSpPr/>
      </xdr:nvSpPr>
      <xdr:spPr>
        <a:xfrm>
          <a:off x="7842250" y="63832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153315</xdr:rowOff>
    </xdr:from>
    <xdr:to>
      <xdr:col>50</xdr:col>
      <xdr:colOff>114300</xdr:colOff>
      <xdr:row>38</xdr:row>
      <xdr:rowOff>153886</xdr:rowOff>
    </xdr:to>
    <xdr:cxnSp macro="">
      <xdr:nvCxnSpPr>
        <xdr:cNvPr id="135" name="直線コネクタ 134">
          <a:extLst>
            <a:ext uri="{FF2B5EF4-FFF2-40B4-BE49-F238E27FC236}">
              <a16:creationId xmlns:a16="http://schemas.microsoft.com/office/drawing/2014/main" id="{6D28CD53-75DB-4971-9731-F28D9E614C2B}"/>
            </a:ext>
          </a:extLst>
        </xdr:cNvPr>
        <xdr:cNvCxnSpPr/>
      </xdr:nvCxnSpPr>
      <xdr:spPr>
        <a:xfrm flipV="1">
          <a:off x="7886700" y="6433465"/>
          <a:ext cx="8001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103619</xdr:rowOff>
    </xdr:from>
    <xdr:to>
      <xdr:col>41</xdr:col>
      <xdr:colOff>101600</xdr:colOff>
      <xdr:row>39</xdr:row>
      <xdr:rowOff>33769</xdr:rowOff>
    </xdr:to>
    <xdr:sp macro="" textlink="">
      <xdr:nvSpPr>
        <xdr:cNvPr id="136" name="楕円 135">
          <a:extLst>
            <a:ext uri="{FF2B5EF4-FFF2-40B4-BE49-F238E27FC236}">
              <a16:creationId xmlns:a16="http://schemas.microsoft.com/office/drawing/2014/main" id="{2D4C0775-9B57-4665-A3D8-DB78E1E957B0}"/>
            </a:ext>
          </a:extLst>
        </xdr:cNvPr>
        <xdr:cNvSpPr/>
      </xdr:nvSpPr>
      <xdr:spPr>
        <a:xfrm>
          <a:off x="7029450" y="63837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153886</xdr:rowOff>
    </xdr:from>
    <xdr:to>
      <xdr:col>45</xdr:col>
      <xdr:colOff>177800</xdr:colOff>
      <xdr:row>38</xdr:row>
      <xdr:rowOff>154419</xdr:rowOff>
    </xdr:to>
    <xdr:cxnSp macro="">
      <xdr:nvCxnSpPr>
        <xdr:cNvPr id="137" name="直線コネクタ 136">
          <a:extLst>
            <a:ext uri="{FF2B5EF4-FFF2-40B4-BE49-F238E27FC236}">
              <a16:creationId xmlns:a16="http://schemas.microsoft.com/office/drawing/2014/main" id="{D5358147-6BCB-48DF-9ABB-51032CAD3E62}"/>
            </a:ext>
          </a:extLst>
        </xdr:cNvPr>
        <xdr:cNvCxnSpPr/>
      </xdr:nvCxnSpPr>
      <xdr:spPr>
        <a:xfrm flipV="1">
          <a:off x="7080250" y="6434036"/>
          <a:ext cx="80645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103657</xdr:rowOff>
    </xdr:from>
    <xdr:to>
      <xdr:col>36</xdr:col>
      <xdr:colOff>165100</xdr:colOff>
      <xdr:row>39</xdr:row>
      <xdr:rowOff>33807</xdr:rowOff>
    </xdr:to>
    <xdr:sp macro="" textlink="">
      <xdr:nvSpPr>
        <xdr:cNvPr id="138" name="楕円 137">
          <a:extLst>
            <a:ext uri="{FF2B5EF4-FFF2-40B4-BE49-F238E27FC236}">
              <a16:creationId xmlns:a16="http://schemas.microsoft.com/office/drawing/2014/main" id="{77BBC621-76A7-4667-A6F7-D240557F9C71}"/>
            </a:ext>
          </a:extLst>
        </xdr:cNvPr>
        <xdr:cNvSpPr/>
      </xdr:nvSpPr>
      <xdr:spPr>
        <a:xfrm>
          <a:off x="6235700" y="63838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154419</xdr:rowOff>
    </xdr:from>
    <xdr:to>
      <xdr:col>41</xdr:col>
      <xdr:colOff>50800</xdr:colOff>
      <xdr:row>38</xdr:row>
      <xdr:rowOff>154457</xdr:rowOff>
    </xdr:to>
    <xdr:cxnSp macro="">
      <xdr:nvCxnSpPr>
        <xdr:cNvPr id="139" name="直線コネクタ 138">
          <a:extLst>
            <a:ext uri="{FF2B5EF4-FFF2-40B4-BE49-F238E27FC236}">
              <a16:creationId xmlns:a16="http://schemas.microsoft.com/office/drawing/2014/main" id="{51DAF6FB-A6DF-41FE-92F3-786EBE16B8CE}"/>
            </a:ext>
          </a:extLst>
        </xdr:cNvPr>
        <xdr:cNvCxnSpPr/>
      </xdr:nvCxnSpPr>
      <xdr:spPr>
        <a:xfrm flipV="1">
          <a:off x="6286500" y="6434569"/>
          <a:ext cx="79375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a:extLst>
            <a:ext uri="{FF2B5EF4-FFF2-40B4-BE49-F238E27FC236}">
              <a16:creationId xmlns:a16="http://schemas.microsoft.com/office/drawing/2014/main" id="{EF0B5488-9E98-4B23-ABEC-A54F4FBBB856}"/>
            </a:ext>
          </a:extLst>
        </xdr:cNvPr>
        <xdr:cNvSpPr txBox="1"/>
      </xdr:nvSpPr>
      <xdr:spPr>
        <a:xfrm>
          <a:off x="8458277" y="66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58882</xdr:rowOff>
    </xdr:from>
    <xdr:ext cx="469744" cy="259045"/>
    <xdr:sp macro="" textlink="">
      <xdr:nvSpPr>
        <xdr:cNvPr id="141" name="n_2aveValue【道路】&#10;一人当たり延長">
          <a:extLst>
            <a:ext uri="{FF2B5EF4-FFF2-40B4-BE49-F238E27FC236}">
              <a16:creationId xmlns:a16="http://schemas.microsoft.com/office/drawing/2014/main" id="{820425EB-4999-4DB8-AF90-785AE9BE3B9B}"/>
            </a:ext>
          </a:extLst>
        </xdr:cNvPr>
        <xdr:cNvSpPr txBox="1"/>
      </xdr:nvSpPr>
      <xdr:spPr>
        <a:xfrm>
          <a:off x="7677227" y="666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56976</xdr:rowOff>
    </xdr:from>
    <xdr:ext cx="469744" cy="259045"/>
    <xdr:sp macro="" textlink="">
      <xdr:nvSpPr>
        <xdr:cNvPr id="142" name="n_3aveValue【道路】&#10;一人当たり延長">
          <a:extLst>
            <a:ext uri="{FF2B5EF4-FFF2-40B4-BE49-F238E27FC236}">
              <a16:creationId xmlns:a16="http://schemas.microsoft.com/office/drawing/2014/main" id="{85A9A7A7-C5E7-494B-BA95-210EA40CCF97}"/>
            </a:ext>
          </a:extLst>
        </xdr:cNvPr>
        <xdr:cNvSpPr txBox="1"/>
      </xdr:nvSpPr>
      <xdr:spPr>
        <a:xfrm>
          <a:off x="6864427" y="666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a:extLst>
            <a:ext uri="{FF2B5EF4-FFF2-40B4-BE49-F238E27FC236}">
              <a16:creationId xmlns:a16="http://schemas.microsoft.com/office/drawing/2014/main" id="{40EF8066-ED47-45C7-8AA8-26D5AAE2247C}"/>
            </a:ext>
          </a:extLst>
        </xdr:cNvPr>
        <xdr:cNvSpPr txBox="1"/>
      </xdr:nvSpPr>
      <xdr:spPr>
        <a:xfrm>
          <a:off x="6070677" y="668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49191</xdr:rowOff>
    </xdr:from>
    <xdr:ext cx="534377" cy="259045"/>
    <xdr:sp macro="" textlink="">
      <xdr:nvSpPr>
        <xdr:cNvPr id="144" name="n_1mainValue【道路】&#10;一人当たり延長">
          <a:extLst>
            <a:ext uri="{FF2B5EF4-FFF2-40B4-BE49-F238E27FC236}">
              <a16:creationId xmlns:a16="http://schemas.microsoft.com/office/drawing/2014/main" id="{DDA406D0-BCEB-4C93-97E9-FCA69DD7C34F}"/>
            </a:ext>
          </a:extLst>
        </xdr:cNvPr>
        <xdr:cNvSpPr txBox="1"/>
      </xdr:nvSpPr>
      <xdr:spPr>
        <a:xfrm>
          <a:off x="8425961" y="616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49763</xdr:rowOff>
    </xdr:from>
    <xdr:ext cx="534377" cy="259045"/>
    <xdr:sp macro="" textlink="">
      <xdr:nvSpPr>
        <xdr:cNvPr id="145" name="n_2mainValue【道路】&#10;一人当たり延長">
          <a:extLst>
            <a:ext uri="{FF2B5EF4-FFF2-40B4-BE49-F238E27FC236}">
              <a16:creationId xmlns:a16="http://schemas.microsoft.com/office/drawing/2014/main" id="{50180B20-BEA9-4D52-B0F3-3A8ECF5D749A}"/>
            </a:ext>
          </a:extLst>
        </xdr:cNvPr>
        <xdr:cNvSpPr txBox="1"/>
      </xdr:nvSpPr>
      <xdr:spPr>
        <a:xfrm>
          <a:off x="7644911" y="616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50296</xdr:rowOff>
    </xdr:from>
    <xdr:ext cx="534377" cy="259045"/>
    <xdr:sp macro="" textlink="">
      <xdr:nvSpPr>
        <xdr:cNvPr id="146" name="n_3mainValue【道路】&#10;一人当たり延長">
          <a:extLst>
            <a:ext uri="{FF2B5EF4-FFF2-40B4-BE49-F238E27FC236}">
              <a16:creationId xmlns:a16="http://schemas.microsoft.com/office/drawing/2014/main" id="{3F271380-98B3-48DA-990E-3B26B56D21C7}"/>
            </a:ext>
          </a:extLst>
        </xdr:cNvPr>
        <xdr:cNvSpPr txBox="1"/>
      </xdr:nvSpPr>
      <xdr:spPr>
        <a:xfrm>
          <a:off x="6851161" y="616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50334</xdr:rowOff>
    </xdr:from>
    <xdr:ext cx="534377" cy="259045"/>
    <xdr:sp macro="" textlink="">
      <xdr:nvSpPr>
        <xdr:cNvPr id="147" name="n_4mainValue【道路】&#10;一人当たり延長">
          <a:extLst>
            <a:ext uri="{FF2B5EF4-FFF2-40B4-BE49-F238E27FC236}">
              <a16:creationId xmlns:a16="http://schemas.microsoft.com/office/drawing/2014/main" id="{D1D07C45-8998-49AD-A327-BD8029C109C6}"/>
            </a:ext>
          </a:extLst>
        </xdr:cNvPr>
        <xdr:cNvSpPr txBox="1"/>
      </xdr:nvSpPr>
      <xdr:spPr>
        <a:xfrm>
          <a:off x="6038361" y="61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43C896F-3D36-4813-B6E8-40B7130D313C}"/>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BACB1F64-B761-46AB-BD7C-9E8DAD209E43}"/>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3E9AA40-FEA2-4D28-9826-07ABD40A2E82}"/>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FAF5217-9F66-4C83-A33E-7E78375A633E}"/>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7DBC938-999C-4503-856D-AC8BFCCA68AA}"/>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5F48313F-02B8-48EA-8F14-A4F56070AFE2}"/>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C68850C-4325-4AA3-8869-C790C022C669}"/>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8540292E-8FD2-4129-B205-35C3EBE30EA2}"/>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50E2E51E-5CC3-4396-A12B-FDF9FCF46A58}"/>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52670811-7E92-4769-88C0-DB8D78BA792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F3E8D1E-171F-4CBB-A29E-C443C522DB57}"/>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22335E86-3F86-4B69-ADB3-AA9A37BA1FE8}"/>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F96C10-0FE3-4FFE-945E-C25FB6EC7C56}"/>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1DA56067-4C57-4EB4-A6E8-BD73F39903BB}"/>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4B6CD058-F1BE-4AA3-A054-F06FDBF59391}"/>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B070815D-3922-44E9-9076-684FFAC54E19}"/>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F6D30C95-D103-40DD-96E4-A433FC7BE32D}"/>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11D5438F-E410-4179-9D7F-482B8D089560}"/>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4F4DD13B-5D87-4040-8444-FADDDC98822E}"/>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2284B985-B29B-4207-ADD2-F2379A8D6E69}"/>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1521035-A6C3-465A-868C-476266CC3C2C}"/>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797F58F3-C41E-42F4-9F72-F9A7EEF64959}"/>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49F8187D-55B6-459A-884A-A6115A6EC0B3}"/>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34F5801D-0C35-4022-98A0-EFF73D9ED3C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60EDCE8E-BD23-4EAF-BEC4-5CEAE81542A4}"/>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EB8A81BC-9160-4F7A-B38C-4164B23D19F5}"/>
            </a:ext>
          </a:extLst>
        </xdr:cNvPr>
        <xdr:cNvCxnSpPr/>
      </xdr:nvCxnSpPr>
      <xdr:spPr>
        <a:xfrm flipV="1">
          <a:off x="4177665" y="918645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6EBD1FE0-0781-4581-A0B0-1BD47E900E2C}"/>
            </a:ext>
          </a:extLst>
        </xdr:cNvPr>
        <xdr:cNvSpPr txBox="1"/>
      </xdr:nvSpPr>
      <xdr:spPr>
        <a:xfrm>
          <a:off x="4216400" y="1070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3996A037-337A-4F6A-94F7-1AC635898273}"/>
            </a:ext>
          </a:extLst>
        </xdr:cNvPr>
        <xdr:cNvCxnSpPr/>
      </xdr:nvCxnSpPr>
      <xdr:spPr>
        <a:xfrm>
          <a:off x="4108450" y="107017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A7905C38-AA9C-4101-9226-617B3DABB7F6}"/>
            </a:ext>
          </a:extLst>
        </xdr:cNvPr>
        <xdr:cNvSpPr txBox="1"/>
      </xdr:nvSpPr>
      <xdr:spPr>
        <a:xfrm>
          <a:off x="4216400" y="89680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6ADECD3D-FE48-4646-A0A7-E668DA137B2F}"/>
            </a:ext>
          </a:extLst>
        </xdr:cNvPr>
        <xdr:cNvCxnSpPr/>
      </xdr:nvCxnSpPr>
      <xdr:spPr>
        <a:xfrm>
          <a:off x="4108450" y="91864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4FDF83B-07E1-4DE8-8825-1C368544E385}"/>
            </a:ext>
          </a:extLst>
        </xdr:cNvPr>
        <xdr:cNvSpPr txBox="1"/>
      </xdr:nvSpPr>
      <xdr:spPr>
        <a:xfrm>
          <a:off x="4216400" y="990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74521119-2D1E-4464-B1D3-511D5FFDAAE8}"/>
            </a:ext>
          </a:extLst>
        </xdr:cNvPr>
        <xdr:cNvSpPr/>
      </xdr:nvSpPr>
      <xdr:spPr>
        <a:xfrm>
          <a:off x="4127500" y="100476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F8CEE45F-768F-424F-9A6D-533576B1C123}"/>
            </a:ext>
          </a:extLst>
        </xdr:cNvPr>
        <xdr:cNvSpPr/>
      </xdr:nvSpPr>
      <xdr:spPr>
        <a:xfrm>
          <a:off x="3384550" y="100460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C6D03F60-C7FC-456C-8142-A95F4BB0440F}"/>
            </a:ext>
          </a:extLst>
        </xdr:cNvPr>
        <xdr:cNvSpPr/>
      </xdr:nvSpPr>
      <xdr:spPr>
        <a:xfrm>
          <a:off x="2571750" y="100052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D7B4743C-A1B1-46FF-931C-04A396D728A2}"/>
            </a:ext>
          </a:extLst>
        </xdr:cNvPr>
        <xdr:cNvSpPr/>
      </xdr:nvSpPr>
      <xdr:spPr>
        <a:xfrm>
          <a:off x="1778000" y="99823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8685DBA4-1EB7-4A39-B5D7-48D985C65284}"/>
            </a:ext>
          </a:extLst>
        </xdr:cNvPr>
        <xdr:cNvSpPr/>
      </xdr:nvSpPr>
      <xdr:spPr>
        <a:xfrm>
          <a:off x="984250" y="99562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52BE18D-639D-45BF-AACC-35DF5D517476}"/>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0FD68B3-5D92-4472-BD4E-F3E4D4CCD9F9}"/>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1B4DA87-1AF1-4AA7-8AA7-0E1B6AE946BA}"/>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51F2F02-720E-4F3C-801A-6C7CDB298DCF}"/>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C5DB613-57BA-4A2C-BF37-3C5729890C09}"/>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73297</xdr:rowOff>
    </xdr:from>
    <xdr:to>
      <xdr:col>24</xdr:col>
      <xdr:colOff>114300</xdr:colOff>
      <xdr:row>63</xdr:row>
      <xdr:rowOff>3447</xdr:rowOff>
    </xdr:to>
    <xdr:sp macro="" textlink="">
      <xdr:nvSpPr>
        <xdr:cNvPr id="189" name="楕円 188">
          <a:extLst>
            <a:ext uri="{FF2B5EF4-FFF2-40B4-BE49-F238E27FC236}">
              <a16:creationId xmlns:a16="http://schemas.microsoft.com/office/drawing/2014/main" id="{B0609797-496C-4F8A-9DE3-999F3C1F889E}"/>
            </a:ext>
          </a:extLst>
        </xdr:cNvPr>
        <xdr:cNvSpPr/>
      </xdr:nvSpPr>
      <xdr:spPr>
        <a:xfrm>
          <a:off x="4127500" y="103158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51724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76203990-FC15-4D05-B40D-0DAC80B8B60B}"/>
            </a:ext>
          </a:extLst>
        </xdr:cNvPr>
        <xdr:cNvSpPr txBox="1"/>
      </xdr:nvSpPr>
      <xdr:spPr>
        <a:xfrm>
          <a:off x="4216400" y="1029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58601</xdr:rowOff>
    </xdr:from>
    <xdr:to>
      <xdr:col>20</xdr:col>
      <xdr:colOff>38100</xdr:colOff>
      <xdr:row>62</xdr:row>
      <xdr:rowOff>160201</xdr:rowOff>
    </xdr:to>
    <xdr:sp macro="" textlink="">
      <xdr:nvSpPr>
        <xdr:cNvPr id="191" name="楕円 190">
          <a:extLst>
            <a:ext uri="{FF2B5EF4-FFF2-40B4-BE49-F238E27FC236}">
              <a16:creationId xmlns:a16="http://schemas.microsoft.com/office/drawing/2014/main" id="{7B6B270D-C17B-471D-9D20-FA144DE29A70}"/>
            </a:ext>
          </a:extLst>
        </xdr:cNvPr>
        <xdr:cNvSpPr/>
      </xdr:nvSpPr>
      <xdr:spPr>
        <a:xfrm>
          <a:off x="3384550" y="103011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109401</xdr:rowOff>
    </xdr:from>
    <xdr:to>
      <xdr:col>24</xdr:col>
      <xdr:colOff>63500</xdr:colOff>
      <xdr:row>62</xdr:row>
      <xdr:rowOff>124097</xdr:rowOff>
    </xdr:to>
    <xdr:cxnSp macro="">
      <xdr:nvCxnSpPr>
        <xdr:cNvPr id="192" name="直線コネクタ 191">
          <a:extLst>
            <a:ext uri="{FF2B5EF4-FFF2-40B4-BE49-F238E27FC236}">
              <a16:creationId xmlns:a16="http://schemas.microsoft.com/office/drawing/2014/main" id="{57736C6E-81F1-4AC1-BBCA-B699E05F1355}"/>
            </a:ext>
          </a:extLst>
        </xdr:cNvPr>
        <xdr:cNvCxnSpPr/>
      </xdr:nvCxnSpPr>
      <xdr:spPr>
        <a:xfrm>
          <a:off x="3429000" y="10351951"/>
          <a:ext cx="7493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42273</xdr:rowOff>
    </xdr:from>
    <xdr:to>
      <xdr:col>15</xdr:col>
      <xdr:colOff>101600</xdr:colOff>
      <xdr:row>62</xdr:row>
      <xdr:rowOff>143873</xdr:rowOff>
    </xdr:to>
    <xdr:sp macro="" textlink="">
      <xdr:nvSpPr>
        <xdr:cNvPr id="193" name="楕円 192">
          <a:extLst>
            <a:ext uri="{FF2B5EF4-FFF2-40B4-BE49-F238E27FC236}">
              <a16:creationId xmlns:a16="http://schemas.microsoft.com/office/drawing/2014/main" id="{7806CA87-FD95-4E81-9274-515E06B83866}"/>
            </a:ext>
          </a:extLst>
        </xdr:cNvPr>
        <xdr:cNvSpPr/>
      </xdr:nvSpPr>
      <xdr:spPr>
        <a:xfrm>
          <a:off x="2571750" y="102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93073</xdr:rowOff>
    </xdr:from>
    <xdr:to>
      <xdr:col>19</xdr:col>
      <xdr:colOff>177800</xdr:colOff>
      <xdr:row>62</xdr:row>
      <xdr:rowOff>109401</xdr:rowOff>
    </xdr:to>
    <xdr:cxnSp macro="">
      <xdr:nvCxnSpPr>
        <xdr:cNvPr id="194" name="直線コネクタ 193">
          <a:extLst>
            <a:ext uri="{FF2B5EF4-FFF2-40B4-BE49-F238E27FC236}">
              <a16:creationId xmlns:a16="http://schemas.microsoft.com/office/drawing/2014/main" id="{735AA668-0140-49BF-907B-DAE82F30BEAC}"/>
            </a:ext>
          </a:extLst>
        </xdr:cNvPr>
        <xdr:cNvCxnSpPr/>
      </xdr:nvCxnSpPr>
      <xdr:spPr>
        <a:xfrm>
          <a:off x="2622550" y="10335623"/>
          <a:ext cx="8064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27577</xdr:rowOff>
    </xdr:from>
    <xdr:to>
      <xdr:col>10</xdr:col>
      <xdr:colOff>165100</xdr:colOff>
      <xdr:row>62</xdr:row>
      <xdr:rowOff>129177</xdr:rowOff>
    </xdr:to>
    <xdr:sp macro="" textlink="">
      <xdr:nvSpPr>
        <xdr:cNvPr id="195" name="楕円 194">
          <a:extLst>
            <a:ext uri="{FF2B5EF4-FFF2-40B4-BE49-F238E27FC236}">
              <a16:creationId xmlns:a16="http://schemas.microsoft.com/office/drawing/2014/main" id="{9726B791-DFB2-452A-95C6-D9E462A16B23}"/>
            </a:ext>
          </a:extLst>
        </xdr:cNvPr>
        <xdr:cNvSpPr/>
      </xdr:nvSpPr>
      <xdr:spPr>
        <a:xfrm>
          <a:off x="1778000" y="1027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78377</xdr:rowOff>
    </xdr:from>
    <xdr:to>
      <xdr:col>15</xdr:col>
      <xdr:colOff>50800</xdr:colOff>
      <xdr:row>62</xdr:row>
      <xdr:rowOff>93073</xdr:rowOff>
    </xdr:to>
    <xdr:cxnSp macro="">
      <xdr:nvCxnSpPr>
        <xdr:cNvPr id="196" name="直線コネクタ 195">
          <a:extLst>
            <a:ext uri="{FF2B5EF4-FFF2-40B4-BE49-F238E27FC236}">
              <a16:creationId xmlns:a16="http://schemas.microsoft.com/office/drawing/2014/main" id="{8925D74A-6731-46E5-9304-BD549B954CFB}"/>
            </a:ext>
          </a:extLst>
        </xdr:cNvPr>
        <xdr:cNvCxnSpPr/>
      </xdr:nvCxnSpPr>
      <xdr:spPr>
        <a:xfrm>
          <a:off x="1828800" y="10320927"/>
          <a:ext cx="79375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168003</xdr:rowOff>
    </xdr:from>
    <xdr:to>
      <xdr:col>6</xdr:col>
      <xdr:colOff>38100</xdr:colOff>
      <xdr:row>62</xdr:row>
      <xdr:rowOff>98153</xdr:rowOff>
    </xdr:to>
    <xdr:sp macro="" textlink="">
      <xdr:nvSpPr>
        <xdr:cNvPr id="197" name="楕円 196">
          <a:extLst>
            <a:ext uri="{FF2B5EF4-FFF2-40B4-BE49-F238E27FC236}">
              <a16:creationId xmlns:a16="http://schemas.microsoft.com/office/drawing/2014/main" id="{D5CCFB6D-AE7A-466F-B6ED-2ACF62CCB731}"/>
            </a:ext>
          </a:extLst>
        </xdr:cNvPr>
        <xdr:cNvSpPr/>
      </xdr:nvSpPr>
      <xdr:spPr>
        <a:xfrm>
          <a:off x="984250" y="102454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47353</xdr:rowOff>
    </xdr:from>
    <xdr:to>
      <xdr:col>10</xdr:col>
      <xdr:colOff>114300</xdr:colOff>
      <xdr:row>62</xdr:row>
      <xdr:rowOff>78377</xdr:rowOff>
    </xdr:to>
    <xdr:cxnSp macro="">
      <xdr:nvCxnSpPr>
        <xdr:cNvPr id="198" name="直線コネクタ 197">
          <a:extLst>
            <a:ext uri="{FF2B5EF4-FFF2-40B4-BE49-F238E27FC236}">
              <a16:creationId xmlns:a16="http://schemas.microsoft.com/office/drawing/2014/main" id="{0012B512-6821-40CE-AFAD-698A7F04D475}"/>
            </a:ext>
          </a:extLst>
        </xdr:cNvPr>
        <xdr:cNvCxnSpPr/>
      </xdr:nvCxnSpPr>
      <xdr:spPr>
        <a:xfrm>
          <a:off x="1028700" y="10289903"/>
          <a:ext cx="8001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AC580120-ACD5-46FA-8CF2-6909F580D352}"/>
            </a:ext>
          </a:extLst>
        </xdr:cNvPr>
        <xdr:cNvSpPr txBox="1"/>
      </xdr:nvSpPr>
      <xdr:spPr>
        <a:xfrm>
          <a:off x="3239144" y="982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781BCF08-8B9F-4549-A334-CCEF8AE755D7}"/>
            </a:ext>
          </a:extLst>
        </xdr:cNvPr>
        <xdr:cNvSpPr txBox="1"/>
      </xdr:nvSpPr>
      <xdr:spPr>
        <a:xfrm>
          <a:off x="2439044" y="9786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3E476618-8992-432F-BAD1-4183B9C1E583}"/>
            </a:ext>
          </a:extLst>
        </xdr:cNvPr>
        <xdr:cNvSpPr txBox="1"/>
      </xdr:nvSpPr>
      <xdr:spPr>
        <a:xfrm>
          <a:off x="1645294" y="976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7B4F1BD7-E2E2-4F74-B445-D1C3D371AA1D}"/>
            </a:ext>
          </a:extLst>
        </xdr:cNvPr>
        <xdr:cNvSpPr txBox="1"/>
      </xdr:nvSpPr>
      <xdr:spPr>
        <a:xfrm>
          <a:off x="851544" y="974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151328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FD73A505-3A9F-40EA-AEBC-F40A259D5490}"/>
            </a:ext>
          </a:extLst>
        </xdr:cNvPr>
        <xdr:cNvSpPr txBox="1"/>
      </xdr:nvSpPr>
      <xdr:spPr>
        <a:xfrm>
          <a:off x="3239144" y="10393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135000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6BD332A-8DD4-4F0D-B2CE-C9DBD2FC1AF7}"/>
            </a:ext>
          </a:extLst>
        </xdr:cNvPr>
        <xdr:cNvSpPr txBox="1"/>
      </xdr:nvSpPr>
      <xdr:spPr>
        <a:xfrm>
          <a:off x="2439044" y="10377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120304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730C9CA3-0B21-4683-B92C-C2F1E7AA26A8}"/>
            </a:ext>
          </a:extLst>
        </xdr:cNvPr>
        <xdr:cNvSpPr txBox="1"/>
      </xdr:nvSpPr>
      <xdr:spPr>
        <a:xfrm>
          <a:off x="1645294" y="10362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89280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618B817B-9F99-4123-B6DB-BD01B0057F1F}"/>
            </a:ext>
          </a:extLst>
        </xdr:cNvPr>
        <xdr:cNvSpPr txBox="1"/>
      </xdr:nvSpPr>
      <xdr:spPr>
        <a:xfrm>
          <a:off x="851544" y="10331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CB2F09A-1C27-4242-BF86-5C0471DBBB35}"/>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6DA0817-5DA0-4F97-8870-736A8064B30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27E2224-E15E-4D74-8121-A5D8A764D205}"/>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E6CCF79-394C-46C6-9419-C44DD15BAECD}"/>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84117F6D-2503-48F8-B01A-6434890F83FF}"/>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94995F3-FC62-4237-A21A-E0F999DE5B9C}"/>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8E0AC4B-72FC-423F-9AF7-B2AD0C972199}"/>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ABE0283-430A-4A27-B5EF-2E2C4127C6A2}"/>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E90C96E8-6EA9-4111-A313-3A1BD2980C1A}"/>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19F426F-BC22-4445-8530-B2586BA1391B}"/>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2355AF61-70CB-4B41-A27A-3E657B2056AC}"/>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86E2D75D-E193-4F59-A841-A060B8943326}"/>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52C28944-7C09-4529-BDC1-3E82978B6235}"/>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FB6D717A-1246-402C-9AD7-1B992019FBB6}"/>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5A2A1B2E-B229-4393-9A43-FA37F8D587F7}"/>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786A1180-2583-4575-BCC3-91805540C349}"/>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12B8E5A2-B6F4-42BE-AAFA-A26FF822654E}"/>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73DA2A2E-A2FD-4940-8770-A316FCF0BE6B}"/>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5FE24B-08D9-4282-A20E-449068E58ACC}"/>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A7C2B24A-DD7C-4D7F-8E82-AD4E5DD2E186}"/>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CB99DBF0-A106-44DB-A7E6-46B5E60445E6}"/>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FEF2FEA0-C5F0-46FB-9CFC-C6D39FA04BAE}"/>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60E651E7-D53C-4EDC-B889-1FAEF61DE18C}"/>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3F5F6108-ECA9-4B91-88CD-A9C4B2143573}"/>
            </a:ext>
          </a:extLst>
        </xdr:cNvPr>
        <xdr:cNvCxnSpPr/>
      </xdr:nvCxnSpPr>
      <xdr:spPr>
        <a:xfrm flipV="1">
          <a:off x="9429115" y="9280435"/>
          <a:ext cx="0" cy="1367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280DE8F7-70E7-48EA-B507-EED949CCBAAD}"/>
            </a:ext>
          </a:extLst>
        </xdr:cNvPr>
        <xdr:cNvSpPr txBox="1"/>
      </xdr:nvSpPr>
      <xdr:spPr>
        <a:xfrm>
          <a:off x="9467850" y="1065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E8DEE8ED-C1B6-4D61-BA94-9A989917401B}"/>
            </a:ext>
          </a:extLst>
        </xdr:cNvPr>
        <xdr:cNvCxnSpPr/>
      </xdr:nvCxnSpPr>
      <xdr:spPr>
        <a:xfrm>
          <a:off x="9359900" y="106475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582376F2-B00D-4850-8509-490CF2D712CF}"/>
            </a:ext>
          </a:extLst>
        </xdr:cNvPr>
        <xdr:cNvSpPr txBox="1"/>
      </xdr:nvSpPr>
      <xdr:spPr>
        <a:xfrm>
          <a:off x="9467850" y="906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09A96F8E-D8A2-4EA9-9997-06FB74A38E40}"/>
            </a:ext>
          </a:extLst>
        </xdr:cNvPr>
        <xdr:cNvCxnSpPr/>
      </xdr:nvCxnSpPr>
      <xdr:spPr>
        <a:xfrm>
          <a:off x="9359900" y="92804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1498A6CB-937A-4117-9E6C-4CBE4415583B}"/>
            </a:ext>
          </a:extLst>
        </xdr:cNvPr>
        <xdr:cNvSpPr txBox="1"/>
      </xdr:nvSpPr>
      <xdr:spPr>
        <a:xfrm>
          <a:off x="9467850" y="1038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F4726D6D-444A-4A79-8461-2B0A15984CF8}"/>
            </a:ext>
          </a:extLst>
        </xdr:cNvPr>
        <xdr:cNvSpPr/>
      </xdr:nvSpPr>
      <xdr:spPr>
        <a:xfrm>
          <a:off x="9398000" y="104075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F81ED780-67BF-4A45-94CD-564D35F8053D}"/>
            </a:ext>
          </a:extLst>
        </xdr:cNvPr>
        <xdr:cNvSpPr/>
      </xdr:nvSpPr>
      <xdr:spPr>
        <a:xfrm>
          <a:off x="8636000" y="104028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9E66B4C4-C03A-41C3-81E4-9EEED538E929}"/>
            </a:ext>
          </a:extLst>
        </xdr:cNvPr>
        <xdr:cNvSpPr/>
      </xdr:nvSpPr>
      <xdr:spPr>
        <a:xfrm>
          <a:off x="7842250" y="103525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667A207B-A387-4C20-9FE2-50EED8BA94AC}"/>
            </a:ext>
          </a:extLst>
        </xdr:cNvPr>
        <xdr:cNvSpPr/>
      </xdr:nvSpPr>
      <xdr:spPr>
        <a:xfrm>
          <a:off x="7029450" y="103669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415D8BF2-DAFD-48C9-8947-DCCBBDCE752C}"/>
            </a:ext>
          </a:extLst>
        </xdr:cNvPr>
        <xdr:cNvSpPr/>
      </xdr:nvSpPr>
      <xdr:spPr>
        <a:xfrm>
          <a:off x="6235700" y="10368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49C987E-DC01-4058-BEAA-8791BCFD1FBD}"/>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5670F47-F78F-45AB-8908-7FECA2901EF6}"/>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23B7370-6434-46C4-9C1B-387FD272212A}"/>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1400993-B472-4B04-97CC-F8BC898F59CF}"/>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73F1881-4E93-4DC1-9199-F81C673ACB6A}"/>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112044</xdr:rowOff>
    </xdr:from>
    <xdr:to>
      <xdr:col>55</xdr:col>
      <xdr:colOff>50800</xdr:colOff>
      <xdr:row>63</xdr:row>
      <xdr:rowOff>42194</xdr:rowOff>
    </xdr:to>
    <xdr:sp macro="" textlink="">
      <xdr:nvSpPr>
        <xdr:cNvPr id="246" name="楕円 245">
          <a:extLst>
            <a:ext uri="{FF2B5EF4-FFF2-40B4-BE49-F238E27FC236}">
              <a16:creationId xmlns:a16="http://schemas.microsoft.com/office/drawing/2014/main" id="{D3AC6EB8-9D1A-4434-B8EC-A6B1AF1748CA}"/>
            </a:ext>
          </a:extLst>
        </xdr:cNvPr>
        <xdr:cNvSpPr/>
      </xdr:nvSpPr>
      <xdr:spPr>
        <a:xfrm>
          <a:off x="9398000" y="103545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134921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15AD945C-7616-470F-956C-F72B8970BFB7}"/>
            </a:ext>
          </a:extLst>
        </xdr:cNvPr>
        <xdr:cNvSpPr txBox="1"/>
      </xdr:nvSpPr>
      <xdr:spPr>
        <a:xfrm>
          <a:off x="9467850" y="1021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111434</xdr:rowOff>
    </xdr:from>
    <xdr:to>
      <xdr:col>50</xdr:col>
      <xdr:colOff>165100</xdr:colOff>
      <xdr:row>63</xdr:row>
      <xdr:rowOff>41584</xdr:rowOff>
    </xdr:to>
    <xdr:sp macro="" textlink="">
      <xdr:nvSpPr>
        <xdr:cNvPr id="248" name="楕円 247">
          <a:extLst>
            <a:ext uri="{FF2B5EF4-FFF2-40B4-BE49-F238E27FC236}">
              <a16:creationId xmlns:a16="http://schemas.microsoft.com/office/drawing/2014/main" id="{5DE8B0C3-E40C-4E06-BAA6-180DB61311E8}"/>
            </a:ext>
          </a:extLst>
        </xdr:cNvPr>
        <xdr:cNvSpPr/>
      </xdr:nvSpPr>
      <xdr:spPr>
        <a:xfrm>
          <a:off x="8636000" y="103539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162234</xdr:rowOff>
    </xdr:from>
    <xdr:to>
      <xdr:col>55</xdr:col>
      <xdr:colOff>0</xdr:colOff>
      <xdr:row>62</xdr:row>
      <xdr:rowOff>162844</xdr:rowOff>
    </xdr:to>
    <xdr:cxnSp macro="">
      <xdr:nvCxnSpPr>
        <xdr:cNvPr id="249" name="直線コネクタ 248">
          <a:extLst>
            <a:ext uri="{FF2B5EF4-FFF2-40B4-BE49-F238E27FC236}">
              <a16:creationId xmlns:a16="http://schemas.microsoft.com/office/drawing/2014/main" id="{831174C9-4F82-47A0-B653-55B70AAF871A}"/>
            </a:ext>
          </a:extLst>
        </xdr:cNvPr>
        <xdr:cNvCxnSpPr/>
      </xdr:nvCxnSpPr>
      <xdr:spPr>
        <a:xfrm>
          <a:off x="8686800" y="10404784"/>
          <a:ext cx="74295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112058</xdr:rowOff>
    </xdr:from>
    <xdr:to>
      <xdr:col>46</xdr:col>
      <xdr:colOff>38100</xdr:colOff>
      <xdr:row>63</xdr:row>
      <xdr:rowOff>42208</xdr:rowOff>
    </xdr:to>
    <xdr:sp macro="" textlink="">
      <xdr:nvSpPr>
        <xdr:cNvPr id="250" name="楕円 249">
          <a:extLst>
            <a:ext uri="{FF2B5EF4-FFF2-40B4-BE49-F238E27FC236}">
              <a16:creationId xmlns:a16="http://schemas.microsoft.com/office/drawing/2014/main" id="{0F545AAE-9AC8-4E6F-AFBA-17D7FBFAD8A4}"/>
            </a:ext>
          </a:extLst>
        </xdr:cNvPr>
        <xdr:cNvSpPr/>
      </xdr:nvSpPr>
      <xdr:spPr>
        <a:xfrm>
          <a:off x="7842250" y="103546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162234</xdr:rowOff>
    </xdr:from>
    <xdr:to>
      <xdr:col>50</xdr:col>
      <xdr:colOff>114300</xdr:colOff>
      <xdr:row>62</xdr:row>
      <xdr:rowOff>162858</xdr:rowOff>
    </xdr:to>
    <xdr:cxnSp macro="">
      <xdr:nvCxnSpPr>
        <xdr:cNvPr id="251" name="直線コネクタ 250">
          <a:extLst>
            <a:ext uri="{FF2B5EF4-FFF2-40B4-BE49-F238E27FC236}">
              <a16:creationId xmlns:a16="http://schemas.microsoft.com/office/drawing/2014/main" id="{E2D6752D-971C-4074-A519-0B4188EF786A}"/>
            </a:ext>
          </a:extLst>
        </xdr:cNvPr>
        <xdr:cNvCxnSpPr/>
      </xdr:nvCxnSpPr>
      <xdr:spPr>
        <a:xfrm flipV="1">
          <a:off x="7886700" y="10404784"/>
          <a:ext cx="8001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112490</xdr:rowOff>
    </xdr:from>
    <xdr:to>
      <xdr:col>41</xdr:col>
      <xdr:colOff>101600</xdr:colOff>
      <xdr:row>63</xdr:row>
      <xdr:rowOff>42640</xdr:rowOff>
    </xdr:to>
    <xdr:sp macro="" textlink="">
      <xdr:nvSpPr>
        <xdr:cNvPr id="252" name="楕円 251">
          <a:extLst>
            <a:ext uri="{FF2B5EF4-FFF2-40B4-BE49-F238E27FC236}">
              <a16:creationId xmlns:a16="http://schemas.microsoft.com/office/drawing/2014/main" id="{3694FA74-428E-4E2A-B51E-812F50776D53}"/>
            </a:ext>
          </a:extLst>
        </xdr:cNvPr>
        <xdr:cNvSpPr/>
      </xdr:nvSpPr>
      <xdr:spPr>
        <a:xfrm>
          <a:off x="7029450" y="10355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162858</xdr:rowOff>
    </xdr:from>
    <xdr:to>
      <xdr:col>45</xdr:col>
      <xdr:colOff>177800</xdr:colOff>
      <xdr:row>62</xdr:row>
      <xdr:rowOff>163290</xdr:rowOff>
    </xdr:to>
    <xdr:cxnSp macro="">
      <xdr:nvCxnSpPr>
        <xdr:cNvPr id="253" name="直線コネクタ 252">
          <a:extLst>
            <a:ext uri="{FF2B5EF4-FFF2-40B4-BE49-F238E27FC236}">
              <a16:creationId xmlns:a16="http://schemas.microsoft.com/office/drawing/2014/main" id="{F87E698D-AF21-499F-9AF8-FB6B364B25D0}"/>
            </a:ext>
          </a:extLst>
        </xdr:cNvPr>
        <xdr:cNvCxnSpPr/>
      </xdr:nvCxnSpPr>
      <xdr:spPr>
        <a:xfrm flipV="1">
          <a:off x="7080250" y="10405408"/>
          <a:ext cx="80645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113578</xdr:rowOff>
    </xdr:from>
    <xdr:to>
      <xdr:col>36</xdr:col>
      <xdr:colOff>165100</xdr:colOff>
      <xdr:row>63</xdr:row>
      <xdr:rowOff>43728</xdr:rowOff>
    </xdr:to>
    <xdr:sp macro="" textlink="">
      <xdr:nvSpPr>
        <xdr:cNvPr id="254" name="楕円 253">
          <a:extLst>
            <a:ext uri="{FF2B5EF4-FFF2-40B4-BE49-F238E27FC236}">
              <a16:creationId xmlns:a16="http://schemas.microsoft.com/office/drawing/2014/main" id="{B97FEE00-1664-42BE-8553-6BB25E340673}"/>
            </a:ext>
          </a:extLst>
        </xdr:cNvPr>
        <xdr:cNvSpPr/>
      </xdr:nvSpPr>
      <xdr:spPr>
        <a:xfrm>
          <a:off x="6235700" y="103561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163290</xdr:rowOff>
    </xdr:from>
    <xdr:to>
      <xdr:col>41</xdr:col>
      <xdr:colOff>50800</xdr:colOff>
      <xdr:row>62</xdr:row>
      <xdr:rowOff>164378</xdr:rowOff>
    </xdr:to>
    <xdr:cxnSp macro="">
      <xdr:nvCxnSpPr>
        <xdr:cNvPr id="255" name="直線コネクタ 254">
          <a:extLst>
            <a:ext uri="{FF2B5EF4-FFF2-40B4-BE49-F238E27FC236}">
              <a16:creationId xmlns:a16="http://schemas.microsoft.com/office/drawing/2014/main" id="{F86CB4F4-0B07-4839-A477-E73241F19841}"/>
            </a:ext>
          </a:extLst>
        </xdr:cNvPr>
        <xdr:cNvCxnSpPr/>
      </xdr:nvCxnSpPr>
      <xdr:spPr>
        <a:xfrm flipV="1">
          <a:off x="6286500" y="10405840"/>
          <a:ext cx="79375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81613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1CF9D311-21A3-4122-BD0A-3D54B6FDEBB8}"/>
            </a:ext>
          </a:extLst>
        </xdr:cNvPr>
        <xdr:cNvSpPr txBox="1"/>
      </xdr:nvSpPr>
      <xdr:spPr>
        <a:xfrm>
          <a:off x="8399995" y="1048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FB1BE219-33C3-41C7-9721-7D1DE066A876}"/>
            </a:ext>
          </a:extLst>
        </xdr:cNvPr>
        <xdr:cNvSpPr txBox="1"/>
      </xdr:nvSpPr>
      <xdr:spPr>
        <a:xfrm>
          <a:off x="7612595" y="101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45703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70022FAC-15FC-4474-B5EB-BB8B867D55CD}"/>
            </a:ext>
          </a:extLst>
        </xdr:cNvPr>
        <xdr:cNvSpPr txBox="1"/>
      </xdr:nvSpPr>
      <xdr:spPr>
        <a:xfrm>
          <a:off x="6818845" y="1045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47007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133ABBA7-6B55-47D8-8654-895BE0F59145}"/>
            </a:ext>
          </a:extLst>
        </xdr:cNvPr>
        <xdr:cNvSpPr txBox="1"/>
      </xdr:nvSpPr>
      <xdr:spPr>
        <a:xfrm>
          <a:off x="6006045" y="104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58111</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A7AA2967-2793-49F4-9397-16E4F95D239A}"/>
            </a:ext>
          </a:extLst>
        </xdr:cNvPr>
        <xdr:cNvSpPr txBox="1"/>
      </xdr:nvSpPr>
      <xdr:spPr>
        <a:xfrm>
          <a:off x="8399995" y="1013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33335</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DC2BA81B-2874-4A5E-89CE-3622D637FF34}"/>
            </a:ext>
          </a:extLst>
        </xdr:cNvPr>
        <xdr:cNvSpPr txBox="1"/>
      </xdr:nvSpPr>
      <xdr:spPr>
        <a:xfrm>
          <a:off x="7612595" y="104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59167</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77F8EAE5-ABCB-40C8-97BF-8894BED94492}"/>
            </a:ext>
          </a:extLst>
        </xdr:cNvPr>
        <xdr:cNvSpPr txBox="1"/>
      </xdr:nvSpPr>
      <xdr:spPr>
        <a:xfrm>
          <a:off x="6818845" y="1013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60255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48FE15AB-FAC2-4412-ABE1-4A5FC275CC40}"/>
            </a:ext>
          </a:extLst>
        </xdr:cNvPr>
        <xdr:cNvSpPr txBox="1"/>
      </xdr:nvSpPr>
      <xdr:spPr>
        <a:xfrm>
          <a:off x="6006045" y="1013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1680027E-60A5-4322-AA96-292B94A59594}"/>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C0947306-02D6-4D8F-9EAC-38B273302D12}"/>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9CF3CE2-CAD9-40DB-8CA4-58021D22BFB7}"/>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5302CB9-9DA3-4632-9F3C-F7796AC7045A}"/>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6B921B5C-2E29-4F0D-B107-8996F59B9CD5}"/>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ABECF2C4-7504-4CD7-BA17-31B2CD85A353}"/>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A643BFBA-7788-4A67-A4C9-59051774A401}"/>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B87710B-AC8C-49A6-8FF9-035E37F2091D}"/>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1C05E455-3F84-4D71-93CD-0854AD7EFCE7}"/>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FF6282E0-15B3-47EA-B183-A9B63ABE4CD6}"/>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4C098421-8CDB-49A0-A456-AD08E337691F}"/>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B18C6275-E0D2-496F-B011-92758D85AB48}"/>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9A4B19BB-B05F-45AF-965C-E0094757E6E2}"/>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C35D6898-49A0-4A59-8097-0901A3989F8E}"/>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109D6026-38EB-4975-B09A-E7F81440A965}"/>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35A44E7B-BCC4-436D-AA9B-7E3A1AC23ACF}"/>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6F95FB80-DA17-417C-BCFC-435CFA59A19B}"/>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36D61A2E-A539-44E6-9A22-874450AF084A}"/>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77B2A445-E880-41A4-9E50-F39EA60CC5E7}"/>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640E9C9C-5488-47B4-B294-F1FC56180EE4}"/>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9D9E307E-CDBD-4D8A-8758-AC29A775E16C}"/>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49956066-356A-4DAB-B121-170A2D9F4D86}"/>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74834916-FD08-4E8F-BB66-2D3CC62698CA}"/>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DA2B1800-92C9-4B11-984C-1771EFD5896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80E47558-79F3-42FE-B561-4793AA9D2539}"/>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D4DA8F2E-982B-4C3B-83CB-DA9931924C7F}"/>
            </a:ext>
          </a:extLst>
        </xdr:cNvPr>
        <xdr:cNvCxnSpPr/>
      </xdr:nvCxnSpPr>
      <xdr:spPr>
        <a:xfrm flipV="1">
          <a:off x="4177665" y="12873082"/>
          <a:ext cx="0" cy="1494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238E9438-F05F-4777-9E59-17DDCAF81E01}"/>
            </a:ext>
          </a:extLst>
        </xdr:cNvPr>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E83DFD29-09DB-40AF-9B56-1B91966B61DB}"/>
            </a:ext>
          </a:extLst>
        </xdr:cNvPr>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CB898858-F03E-4DE1-947F-45256A8D9316}"/>
            </a:ext>
          </a:extLst>
        </xdr:cNvPr>
        <xdr:cNvSpPr txBox="1"/>
      </xdr:nvSpPr>
      <xdr:spPr>
        <a:xfrm>
          <a:off x="4216400" y="126546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DF9435BF-25AA-4406-A576-8D1A9BEA858B}"/>
            </a:ext>
          </a:extLst>
        </xdr:cNvPr>
        <xdr:cNvCxnSpPr/>
      </xdr:nvCxnSpPr>
      <xdr:spPr>
        <a:xfrm>
          <a:off x="4108450" y="12873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E32D9F5A-CD6D-4423-917A-4F6B7984BBC3}"/>
            </a:ext>
          </a:extLst>
        </xdr:cNvPr>
        <xdr:cNvSpPr txBox="1"/>
      </xdr:nvSpPr>
      <xdr:spPr>
        <a:xfrm>
          <a:off x="4216400" y="135514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A93E42CB-D733-4F51-97F1-0825E73926E4}"/>
            </a:ext>
          </a:extLst>
        </xdr:cNvPr>
        <xdr:cNvSpPr/>
      </xdr:nvSpPr>
      <xdr:spPr>
        <a:xfrm>
          <a:off x="4127500" y="137000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002DA135-F99A-411A-BB17-26A93C2C479D}"/>
            </a:ext>
          </a:extLst>
        </xdr:cNvPr>
        <xdr:cNvSpPr/>
      </xdr:nvSpPr>
      <xdr:spPr>
        <a:xfrm>
          <a:off x="3384550" y="137508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8CC11DD3-E321-446D-A65C-64FE7DCE49EA}"/>
            </a:ext>
          </a:extLst>
        </xdr:cNvPr>
        <xdr:cNvSpPr/>
      </xdr:nvSpPr>
      <xdr:spPr>
        <a:xfrm>
          <a:off x="257175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D9F5FE3F-8066-458F-914F-80840316D696}"/>
            </a:ext>
          </a:extLst>
        </xdr:cNvPr>
        <xdr:cNvSpPr/>
      </xdr:nvSpPr>
      <xdr:spPr>
        <a:xfrm>
          <a:off x="1778000" y="13745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A97A5A4F-C616-4D71-9272-4FBA5D5FFB77}"/>
            </a:ext>
          </a:extLst>
        </xdr:cNvPr>
        <xdr:cNvSpPr/>
      </xdr:nvSpPr>
      <xdr:spPr>
        <a:xfrm>
          <a:off x="984250" y="136804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8057BC7-76F2-4979-B362-C9AE912ECE86}"/>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DD7A82E-E504-49F3-8628-BC76199E9626}"/>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198B313-9683-44C9-A664-137F2F480A95}"/>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D296527-B73D-43C2-A8C2-01E27FA8ABF6}"/>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B50C450-9D84-4A22-8F90-D42D0CB5DE75}"/>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67311</xdr:rowOff>
    </xdr:from>
    <xdr:to>
      <xdr:col>24</xdr:col>
      <xdr:colOff>114300</xdr:colOff>
      <xdr:row>86</xdr:row>
      <xdr:rowOff>168911</xdr:rowOff>
    </xdr:to>
    <xdr:sp macro="" textlink="">
      <xdr:nvSpPr>
        <xdr:cNvPr id="305" name="楕円 304">
          <a:extLst>
            <a:ext uri="{FF2B5EF4-FFF2-40B4-BE49-F238E27FC236}">
              <a16:creationId xmlns:a16="http://schemas.microsoft.com/office/drawing/2014/main" id="{14D3AF93-464C-4523-A382-742696DE8E5B}"/>
            </a:ext>
          </a:extLst>
        </xdr:cNvPr>
        <xdr:cNvSpPr/>
      </xdr:nvSpPr>
      <xdr:spPr>
        <a:xfrm>
          <a:off x="4127500" y="142722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153688</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C364283C-648B-4968-AF6A-B47065948487}"/>
            </a:ext>
          </a:extLst>
        </xdr:cNvPr>
        <xdr:cNvSpPr txBox="1"/>
      </xdr:nvSpPr>
      <xdr:spPr>
        <a:xfrm>
          <a:off x="4216400" y="14193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62412</xdr:rowOff>
    </xdr:from>
    <xdr:to>
      <xdr:col>20</xdr:col>
      <xdr:colOff>38100</xdr:colOff>
      <xdr:row>86</xdr:row>
      <xdr:rowOff>164012</xdr:rowOff>
    </xdr:to>
    <xdr:sp macro="" textlink="">
      <xdr:nvSpPr>
        <xdr:cNvPr id="307" name="楕円 306">
          <a:extLst>
            <a:ext uri="{FF2B5EF4-FFF2-40B4-BE49-F238E27FC236}">
              <a16:creationId xmlns:a16="http://schemas.microsoft.com/office/drawing/2014/main" id="{F86DD704-C765-4F20-9362-04DE9FA9E0A0}"/>
            </a:ext>
          </a:extLst>
        </xdr:cNvPr>
        <xdr:cNvSpPr/>
      </xdr:nvSpPr>
      <xdr:spPr>
        <a:xfrm>
          <a:off x="3384550" y="142673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113212</xdr:rowOff>
    </xdr:from>
    <xdr:to>
      <xdr:col>24</xdr:col>
      <xdr:colOff>63500</xdr:colOff>
      <xdr:row>86</xdr:row>
      <xdr:rowOff>118111</xdr:rowOff>
    </xdr:to>
    <xdr:cxnSp macro="">
      <xdr:nvCxnSpPr>
        <xdr:cNvPr id="308" name="直線コネクタ 307">
          <a:extLst>
            <a:ext uri="{FF2B5EF4-FFF2-40B4-BE49-F238E27FC236}">
              <a16:creationId xmlns:a16="http://schemas.microsoft.com/office/drawing/2014/main" id="{4CD7623B-CC48-493B-BDF3-45BCE37C12C3}"/>
            </a:ext>
          </a:extLst>
        </xdr:cNvPr>
        <xdr:cNvCxnSpPr/>
      </xdr:nvCxnSpPr>
      <xdr:spPr>
        <a:xfrm>
          <a:off x="3429000" y="14318162"/>
          <a:ext cx="7493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57513</xdr:rowOff>
    </xdr:from>
    <xdr:to>
      <xdr:col>15</xdr:col>
      <xdr:colOff>101600</xdr:colOff>
      <xdr:row>86</xdr:row>
      <xdr:rowOff>159113</xdr:rowOff>
    </xdr:to>
    <xdr:sp macro="" textlink="">
      <xdr:nvSpPr>
        <xdr:cNvPr id="309" name="楕円 308">
          <a:extLst>
            <a:ext uri="{FF2B5EF4-FFF2-40B4-BE49-F238E27FC236}">
              <a16:creationId xmlns:a16="http://schemas.microsoft.com/office/drawing/2014/main" id="{2776008E-1C42-4EB9-B061-087962A5495E}"/>
            </a:ext>
          </a:extLst>
        </xdr:cNvPr>
        <xdr:cNvSpPr/>
      </xdr:nvSpPr>
      <xdr:spPr>
        <a:xfrm>
          <a:off x="2571750" y="1426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108313</xdr:rowOff>
    </xdr:from>
    <xdr:to>
      <xdr:col>19</xdr:col>
      <xdr:colOff>177800</xdr:colOff>
      <xdr:row>86</xdr:row>
      <xdr:rowOff>113212</xdr:rowOff>
    </xdr:to>
    <xdr:cxnSp macro="">
      <xdr:nvCxnSpPr>
        <xdr:cNvPr id="310" name="直線コネクタ 309">
          <a:extLst>
            <a:ext uri="{FF2B5EF4-FFF2-40B4-BE49-F238E27FC236}">
              <a16:creationId xmlns:a16="http://schemas.microsoft.com/office/drawing/2014/main" id="{C1AB2596-A25C-4FA0-9448-7E289F8580A0}"/>
            </a:ext>
          </a:extLst>
        </xdr:cNvPr>
        <xdr:cNvCxnSpPr/>
      </xdr:nvCxnSpPr>
      <xdr:spPr>
        <a:xfrm>
          <a:off x="2622550" y="14313263"/>
          <a:ext cx="8064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46082</xdr:rowOff>
    </xdr:from>
    <xdr:to>
      <xdr:col>10</xdr:col>
      <xdr:colOff>165100</xdr:colOff>
      <xdr:row>86</xdr:row>
      <xdr:rowOff>147682</xdr:rowOff>
    </xdr:to>
    <xdr:sp macro="" textlink="">
      <xdr:nvSpPr>
        <xdr:cNvPr id="311" name="楕円 310">
          <a:extLst>
            <a:ext uri="{FF2B5EF4-FFF2-40B4-BE49-F238E27FC236}">
              <a16:creationId xmlns:a16="http://schemas.microsoft.com/office/drawing/2014/main" id="{BA121E14-812E-450B-AF42-39FA5C6AD248}"/>
            </a:ext>
          </a:extLst>
        </xdr:cNvPr>
        <xdr:cNvSpPr/>
      </xdr:nvSpPr>
      <xdr:spPr>
        <a:xfrm>
          <a:off x="1778000" y="1425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96882</xdr:rowOff>
    </xdr:from>
    <xdr:to>
      <xdr:col>15</xdr:col>
      <xdr:colOff>50800</xdr:colOff>
      <xdr:row>86</xdr:row>
      <xdr:rowOff>108313</xdr:rowOff>
    </xdr:to>
    <xdr:cxnSp macro="">
      <xdr:nvCxnSpPr>
        <xdr:cNvPr id="312" name="直線コネクタ 311">
          <a:extLst>
            <a:ext uri="{FF2B5EF4-FFF2-40B4-BE49-F238E27FC236}">
              <a16:creationId xmlns:a16="http://schemas.microsoft.com/office/drawing/2014/main" id="{D9DF3420-15CF-45C8-AD71-B7A07C9D0728}"/>
            </a:ext>
          </a:extLst>
        </xdr:cNvPr>
        <xdr:cNvCxnSpPr/>
      </xdr:nvCxnSpPr>
      <xdr:spPr>
        <a:xfrm>
          <a:off x="1828800" y="14301832"/>
          <a:ext cx="7937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18324</xdr:rowOff>
    </xdr:from>
    <xdr:to>
      <xdr:col>6</xdr:col>
      <xdr:colOff>38100</xdr:colOff>
      <xdr:row>86</xdr:row>
      <xdr:rowOff>119924</xdr:rowOff>
    </xdr:to>
    <xdr:sp macro="" textlink="">
      <xdr:nvSpPr>
        <xdr:cNvPr id="313" name="楕円 312">
          <a:extLst>
            <a:ext uri="{FF2B5EF4-FFF2-40B4-BE49-F238E27FC236}">
              <a16:creationId xmlns:a16="http://schemas.microsoft.com/office/drawing/2014/main" id="{3CCD3FB7-E06E-4091-BBC1-D4B0ACABDF9D}"/>
            </a:ext>
          </a:extLst>
        </xdr:cNvPr>
        <xdr:cNvSpPr/>
      </xdr:nvSpPr>
      <xdr:spPr>
        <a:xfrm>
          <a:off x="984250" y="142232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69124</xdr:rowOff>
    </xdr:from>
    <xdr:to>
      <xdr:col>10</xdr:col>
      <xdr:colOff>114300</xdr:colOff>
      <xdr:row>86</xdr:row>
      <xdr:rowOff>96882</xdr:rowOff>
    </xdr:to>
    <xdr:cxnSp macro="">
      <xdr:nvCxnSpPr>
        <xdr:cNvPr id="314" name="直線コネクタ 313">
          <a:extLst>
            <a:ext uri="{FF2B5EF4-FFF2-40B4-BE49-F238E27FC236}">
              <a16:creationId xmlns:a16="http://schemas.microsoft.com/office/drawing/2014/main" id="{3C8FEFF6-F041-426D-A225-223B4B7E6965}"/>
            </a:ext>
          </a:extLst>
        </xdr:cNvPr>
        <xdr:cNvCxnSpPr/>
      </xdr:nvCxnSpPr>
      <xdr:spPr>
        <a:xfrm>
          <a:off x="1028700" y="14274074"/>
          <a:ext cx="8001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a:extLst>
            <a:ext uri="{FF2B5EF4-FFF2-40B4-BE49-F238E27FC236}">
              <a16:creationId xmlns:a16="http://schemas.microsoft.com/office/drawing/2014/main" id="{76A94429-BA02-47EB-95E2-F52296B29CD7}"/>
            </a:ext>
          </a:extLst>
        </xdr:cNvPr>
        <xdr:cNvSpPr txBox="1"/>
      </xdr:nvSpPr>
      <xdr:spPr>
        <a:xfrm>
          <a:off x="3239144" y="13538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a:extLst>
            <a:ext uri="{FF2B5EF4-FFF2-40B4-BE49-F238E27FC236}">
              <a16:creationId xmlns:a16="http://schemas.microsoft.com/office/drawing/2014/main" id="{2BA54AE0-7E83-4B56-9FCE-17A68EDEF2B9}"/>
            </a:ext>
          </a:extLst>
        </xdr:cNvPr>
        <xdr:cNvSpPr txBox="1"/>
      </xdr:nvSpPr>
      <xdr:spPr>
        <a:xfrm>
          <a:off x="2439044" y="1354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a:extLst>
            <a:ext uri="{FF2B5EF4-FFF2-40B4-BE49-F238E27FC236}">
              <a16:creationId xmlns:a16="http://schemas.microsoft.com/office/drawing/2014/main" id="{5B632129-F03E-43D3-BF45-A6D30A3E4FED}"/>
            </a:ext>
          </a:extLst>
        </xdr:cNvPr>
        <xdr:cNvSpPr txBox="1"/>
      </xdr:nvSpPr>
      <xdr:spPr>
        <a:xfrm>
          <a:off x="1645294" y="13533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id="{D3E02614-5CD8-4441-BD69-35435C57D113}"/>
            </a:ext>
          </a:extLst>
        </xdr:cNvPr>
        <xdr:cNvSpPr txBox="1"/>
      </xdr:nvSpPr>
      <xdr:spPr>
        <a:xfrm>
          <a:off x="851544" y="1346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155139</xdr:rowOff>
    </xdr:from>
    <xdr:ext cx="405111" cy="259045"/>
    <xdr:sp macro="" textlink="">
      <xdr:nvSpPr>
        <xdr:cNvPr id="319" name="n_1mainValue【公営住宅】&#10;有形固定資産減価償却率">
          <a:extLst>
            <a:ext uri="{FF2B5EF4-FFF2-40B4-BE49-F238E27FC236}">
              <a16:creationId xmlns:a16="http://schemas.microsoft.com/office/drawing/2014/main" id="{0D26D2B8-A291-4142-A17F-1A02E1A1EEED}"/>
            </a:ext>
          </a:extLst>
        </xdr:cNvPr>
        <xdr:cNvSpPr txBox="1"/>
      </xdr:nvSpPr>
      <xdr:spPr>
        <a:xfrm>
          <a:off x="3239144" y="1436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150240</xdr:rowOff>
    </xdr:from>
    <xdr:ext cx="405111" cy="259045"/>
    <xdr:sp macro="" textlink="">
      <xdr:nvSpPr>
        <xdr:cNvPr id="320" name="n_2mainValue【公営住宅】&#10;有形固定資産減価償却率">
          <a:extLst>
            <a:ext uri="{FF2B5EF4-FFF2-40B4-BE49-F238E27FC236}">
              <a16:creationId xmlns:a16="http://schemas.microsoft.com/office/drawing/2014/main" id="{00FDD8B8-D1CE-4080-838F-C05D6062E327}"/>
            </a:ext>
          </a:extLst>
        </xdr:cNvPr>
        <xdr:cNvSpPr txBox="1"/>
      </xdr:nvSpPr>
      <xdr:spPr>
        <a:xfrm>
          <a:off x="2439044" y="1435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138809</xdr:rowOff>
    </xdr:from>
    <xdr:ext cx="405111" cy="259045"/>
    <xdr:sp macro="" textlink="">
      <xdr:nvSpPr>
        <xdr:cNvPr id="321" name="n_3mainValue【公営住宅】&#10;有形固定資産減価償却率">
          <a:extLst>
            <a:ext uri="{FF2B5EF4-FFF2-40B4-BE49-F238E27FC236}">
              <a16:creationId xmlns:a16="http://schemas.microsoft.com/office/drawing/2014/main" id="{34E26D1D-C11B-46C2-91CB-C35FA397F754}"/>
            </a:ext>
          </a:extLst>
        </xdr:cNvPr>
        <xdr:cNvSpPr txBox="1"/>
      </xdr:nvSpPr>
      <xdr:spPr>
        <a:xfrm>
          <a:off x="1645294" y="14343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111051</xdr:rowOff>
    </xdr:from>
    <xdr:ext cx="405111" cy="259045"/>
    <xdr:sp macro="" textlink="">
      <xdr:nvSpPr>
        <xdr:cNvPr id="322" name="n_4mainValue【公営住宅】&#10;有形固定資産減価償却率">
          <a:extLst>
            <a:ext uri="{FF2B5EF4-FFF2-40B4-BE49-F238E27FC236}">
              <a16:creationId xmlns:a16="http://schemas.microsoft.com/office/drawing/2014/main" id="{DB14A32C-F720-4007-ABE6-00D58C73F37B}"/>
            </a:ext>
          </a:extLst>
        </xdr:cNvPr>
        <xdr:cNvSpPr txBox="1"/>
      </xdr:nvSpPr>
      <xdr:spPr>
        <a:xfrm>
          <a:off x="851544" y="1431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AEF897EC-1E6F-4140-82BF-D279B31674C2}"/>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732DBDC8-E2E4-43A7-B178-6DAC0B991F1C}"/>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7217F35F-03B5-4A98-8104-70CE601C220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F8B0253C-45A9-4E51-A94A-B161FD0E6676}"/>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E5D5878B-342E-4D5F-9E6F-BB8FBB740C5C}"/>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A527FBF9-E8F0-42CB-B9D6-F5EAF1918BDB}"/>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A406255C-0D9C-424D-A18F-7DF415CA8B73}"/>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BBAC78B9-AF84-4A17-AD69-E1B5123735D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BCDA7BEF-CC5B-4D61-9424-73D04F775A96}"/>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32C765FF-9694-471B-93DD-01ABB237E13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CC022602-3193-4067-A952-C950AF34922A}"/>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3E2E1A2F-8270-4136-A9AD-F79A008F959C}"/>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3C856627-8A01-4EDB-89CB-271CF79B6B90}"/>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ECED7B48-0519-4486-B710-77DE8635CA92}"/>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7C8CCFF3-5FF1-4980-9B71-6E273531A605}"/>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9BCA8051-7033-46B2-A967-555105CB787C}"/>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AA03EF18-F40B-4BBE-A107-F985A2629491}"/>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9580726D-639B-4ADC-BC26-4518613CD636}"/>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406EE501-C50D-47C7-9BF1-E4C21046A10A}"/>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70A51E34-8203-4464-92C1-006FBD8153EA}"/>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2B36741E-1C7A-417C-B178-546CEB4D7F61}"/>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6E9F81B2-5276-4A32-97AD-3BC6217B539B}"/>
            </a:ext>
          </a:extLst>
        </xdr:cNvPr>
        <xdr:cNvCxnSpPr/>
      </xdr:nvCxnSpPr>
      <xdr:spPr>
        <a:xfrm flipV="1">
          <a:off x="9429115" y="13012319"/>
          <a:ext cx="0" cy="1227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1F0A7F1D-29C7-4058-A333-2E71F7F8ECEC}"/>
            </a:ext>
          </a:extLst>
        </xdr:cNvPr>
        <xdr:cNvSpPr txBox="1"/>
      </xdr:nvSpPr>
      <xdr:spPr>
        <a:xfrm>
          <a:off x="9467850" y="1424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6FC1F3D6-BF8B-4368-B126-4A3849FACEC9}"/>
            </a:ext>
          </a:extLst>
        </xdr:cNvPr>
        <xdr:cNvCxnSpPr/>
      </xdr:nvCxnSpPr>
      <xdr:spPr>
        <a:xfrm>
          <a:off x="9359900" y="14240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AB3DA475-FE44-42A5-816F-22F91057A292}"/>
            </a:ext>
          </a:extLst>
        </xdr:cNvPr>
        <xdr:cNvSpPr txBox="1"/>
      </xdr:nvSpPr>
      <xdr:spPr>
        <a:xfrm>
          <a:off x="9467850" y="127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C90F18A4-1846-40D8-A97D-2424D859A364}"/>
            </a:ext>
          </a:extLst>
        </xdr:cNvPr>
        <xdr:cNvCxnSpPr/>
      </xdr:nvCxnSpPr>
      <xdr:spPr>
        <a:xfrm>
          <a:off x="9359900" y="130123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6C02ABBF-9C8D-499B-AB91-17EDDF885B1F}"/>
            </a:ext>
          </a:extLst>
        </xdr:cNvPr>
        <xdr:cNvSpPr txBox="1"/>
      </xdr:nvSpPr>
      <xdr:spPr>
        <a:xfrm>
          <a:off x="9467850" y="13926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DF0C41BD-9270-458D-A1CD-C28DEB7B3528}"/>
            </a:ext>
          </a:extLst>
        </xdr:cNvPr>
        <xdr:cNvSpPr/>
      </xdr:nvSpPr>
      <xdr:spPr>
        <a:xfrm>
          <a:off x="9398000" y="140682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C9EA9A38-A4AB-41D0-AB00-1DE448F5025A}"/>
            </a:ext>
          </a:extLst>
        </xdr:cNvPr>
        <xdr:cNvSpPr/>
      </xdr:nvSpPr>
      <xdr:spPr>
        <a:xfrm>
          <a:off x="8636000" y="1407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5F7CB5E4-51CA-481D-A8E1-FAC56B8805CE}"/>
            </a:ext>
          </a:extLst>
        </xdr:cNvPr>
        <xdr:cNvSpPr/>
      </xdr:nvSpPr>
      <xdr:spPr>
        <a:xfrm>
          <a:off x="7842250" y="140602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D08E13E1-5C8A-42CE-B78C-EDC904EB460A}"/>
            </a:ext>
          </a:extLst>
        </xdr:cNvPr>
        <xdr:cNvSpPr/>
      </xdr:nvSpPr>
      <xdr:spPr>
        <a:xfrm>
          <a:off x="7029450" y="1406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35D5F1FC-540A-4491-9438-9FE1618C6B8C}"/>
            </a:ext>
          </a:extLst>
        </xdr:cNvPr>
        <xdr:cNvSpPr/>
      </xdr:nvSpPr>
      <xdr:spPr>
        <a:xfrm>
          <a:off x="6235700" y="1407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7AB8C8F-F981-4FFA-8D71-26AE2C84CD89}"/>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AD73145-08EB-4965-8937-2055310A7E76}"/>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88F1314-F03B-477E-A9B7-2C141BCC8CB1}"/>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82443D1-7A07-4722-8735-B6881157C48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5ADEB4D-6496-4C1A-BDA1-EEE62A06C95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134289</xdr:rowOff>
    </xdr:from>
    <xdr:to>
      <xdr:col>55</xdr:col>
      <xdr:colOff>50800</xdr:colOff>
      <xdr:row>86</xdr:row>
      <xdr:rowOff>64439</xdr:rowOff>
    </xdr:to>
    <xdr:sp macro="" textlink="">
      <xdr:nvSpPr>
        <xdr:cNvPr id="360" name="楕円 359">
          <a:extLst>
            <a:ext uri="{FF2B5EF4-FFF2-40B4-BE49-F238E27FC236}">
              <a16:creationId xmlns:a16="http://schemas.microsoft.com/office/drawing/2014/main" id="{740502DE-3480-464F-8C25-30D5B3EF72AB}"/>
            </a:ext>
          </a:extLst>
        </xdr:cNvPr>
        <xdr:cNvSpPr/>
      </xdr:nvSpPr>
      <xdr:spPr>
        <a:xfrm>
          <a:off x="9398000" y="141741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49216</xdr:rowOff>
    </xdr:from>
    <xdr:ext cx="469744" cy="259045"/>
    <xdr:sp macro="" textlink="">
      <xdr:nvSpPr>
        <xdr:cNvPr id="361" name="【公営住宅】&#10;一人当たり面積該当値テキスト">
          <a:extLst>
            <a:ext uri="{FF2B5EF4-FFF2-40B4-BE49-F238E27FC236}">
              <a16:creationId xmlns:a16="http://schemas.microsoft.com/office/drawing/2014/main" id="{BBD8D7BC-3EE9-41F7-B88D-27501033D52C}"/>
            </a:ext>
          </a:extLst>
        </xdr:cNvPr>
        <xdr:cNvSpPr txBox="1"/>
      </xdr:nvSpPr>
      <xdr:spPr>
        <a:xfrm>
          <a:off x="9467850" y="140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134289</xdr:rowOff>
    </xdr:from>
    <xdr:to>
      <xdr:col>50</xdr:col>
      <xdr:colOff>165100</xdr:colOff>
      <xdr:row>86</xdr:row>
      <xdr:rowOff>64439</xdr:rowOff>
    </xdr:to>
    <xdr:sp macro="" textlink="">
      <xdr:nvSpPr>
        <xdr:cNvPr id="362" name="楕円 361">
          <a:extLst>
            <a:ext uri="{FF2B5EF4-FFF2-40B4-BE49-F238E27FC236}">
              <a16:creationId xmlns:a16="http://schemas.microsoft.com/office/drawing/2014/main" id="{F0FE1E74-CAE5-415E-B9D8-AB4F510A9BBB}"/>
            </a:ext>
          </a:extLst>
        </xdr:cNvPr>
        <xdr:cNvSpPr/>
      </xdr:nvSpPr>
      <xdr:spPr>
        <a:xfrm>
          <a:off x="8636000" y="141741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13639</xdr:rowOff>
    </xdr:from>
    <xdr:to>
      <xdr:col>55</xdr:col>
      <xdr:colOff>0</xdr:colOff>
      <xdr:row>86</xdr:row>
      <xdr:rowOff>13639</xdr:rowOff>
    </xdr:to>
    <xdr:cxnSp macro="">
      <xdr:nvCxnSpPr>
        <xdr:cNvPr id="363" name="直線コネクタ 362">
          <a:extLst>
            <a:ext uri="{FF2B5EF4-FFF2-40B4-BE49-F238E27FC236}">
              <a16:creationId xmlns:a16="http://schemas.microsoft.com/office/drawing/2014/main" id="{162256AF-4A79-4B89-8F99-AC9E825A1026}"/>
            </a:ext>
          </a:extLst>
        </xdr:cNvPr>
        <xdr:cNvCxnSpPr/>
      </xdr:nvCxnSpPr>
      <xdr:spPr>
        <a:xfrm>
          <a:off x="8686800" y="1421858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134289</xdr:rowOff>
    </xdr:from>
    <xdr:to>
      <xdr:col>46</xdr:col>
      <xdr:colOff>38100</xdr:colOff>
      <xdr:row>86</xdr:row>
      <xdr:rowOff>64439</xdr:rowOff>
    </xdr:to>
    <xdr:sp macro="" textlink="">
      <xdr:nvSpPr>
        <xdr:cNvPr id="364" name="楕円 363">
          <a:extLst>
            <a:ext uri="{FF2B5EF4-FFF2-40B4-BE49-F238E27FC236}">
              <a16:creationId xmlns:a16="http://schemas.microsoft.com/office/drawing/2014/main" id="{E51195A5-1540-4527-A5ED-F8CDDE838789}"/>
            </a:ext>
          </a:extLst>
        </xdr:cNvPr>
        <xdr:cNvSpPr/>
      </xdr:nvSpPr>
      <xdr:spPr>
        <a:xfrm>
          <a:off x="7842250" y="141741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13639</xdr:rowOff>
    </xdr:from>
    <xdr:to>
      <xdr:col>50</xdr:col>
      <xdr:colOff>114300</xdr:colOff>
      <xdr:row>86</xdr:row>
      <xdr:rowOff>13639</xdr:rowOff>
    </xdr:to>
    <xdr:cxnSp macro="">
      <xdr:nvCxnSpPr>
        <xdr:cNvPr id="365" name="直線コネクタ 364">
          <a:extLst>
            <a:ext uri="{FF2B5EF4-FFF2-40B4-BE49-F238E27FC236}">
              <a16:creationId xmlns:a16="http://schemas.microsoft.com/office/drawing/2014/main" id="{1BD97CB6-2EE7-4D82-BF2B-03B48489F47F}"/>
            </a:ext>
          </a:extLst>
        </xdr:cNvPr>
        <xdr:cNvCxnSpPr/>
      </xdr:nvCxnSpPr>
      <xdr:spPr>
        <a:xfrm>
          <a:off x="7886700" y="1421858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134289</xdr:rowOff>
    </xdr:from>
    <xdr:to>
      <xdr:col>41</xdr:col>
      <xdr:colOff>101600</xdr:colOff>
      <xdr:row>86</xdr:row>
      <xdr:rowOff>64439</xdr:rowOff>
    </xdr:to>
    <xdr:sp macro="" textlink="">
      <xdr:nvSpPr>
        <xdr:cNvPr id="366" name="楕円 365">
          <a:extLst>
            <a:ext uri="{FF2B5EF4-FFF2-40B4-BE49-F238E27FC236}">
              <a16:creationId xmlns:a16="http://schemas.microsoft.com/office/drawing/2014/main" id="{20AF1680-64CE-45AE-A5BB-2405B10C30E1}"/>
            </a:ext>
          </a:extLst>
        </xdr:cNvPr>
        <xdr:cNvSpPr/>
      </xdr:nvSpPr>
      <xdr:spPr>
        <a:xfrm>
          <a:off x="7029450" y="141741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13639</xdr:rowOff>
    </xdr:from>
    <xdr:to>
      <xdr:col>45</xdr:col>
      <xdr:colOff>177800</xdr:colOff>
      <xdr:row>86</xdr:row>
      <xdr:rowOff>13639</xdr:rowOff>
    </xdr:to>
    <xdr:cxnSp macro="">
      <xdr:nvCxnSpPr>
        <xdr:cNvPr id="367" name="直線コネクタ 366">
          <a:extLst>
            <a:ext uri="{FF2B5EF4-FFF2-40B4-BE49-F238E27FC236}">
              <a16:creationId xmlns:a16="http://schemas.microsoft.com/office/drawing/2014/main" id="{B5078176-A1D9-440B-926F-F73321B22F93}"/>
            </a:ext>
          </a:extLst>
        </xdr:cNvPr>
        <xdr:cNvCxnSpPr/>
      </xdr:nvCxnSpPr>
      <xdr:spPr>
        <a:xfrm>
          <a:off x="7080250" y="1421858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134289</xdr:rowOff>
    </xdr:from>
    <xdr:to>
      <xdr:col>36</xdr:col>
      <xdr:colOff>165100</xdr:colOff>
      <xdr:row>86</xdr:row>
      <xdr:rowOff>64439</xdr:rowOff>
    </xdr:to>
    <xdr:sp macro="" textlink="">
      <xdr:nvSpPr>
        <xdr:cNvPr id="368" name="楕円 367">
          <a:extLst>
            <a:ext uri="{FF2B5EF4-FFF2-40B4-BE49-F238E27FC236}">
              <a16:creationId xmlns:a16="http://schemas.microsoft.com/office/drawing/2014/main" id="{0A8C9C75-AA7A-4FC9-AAB3-F848B6B836FC}"/>
            </a:ext>
          </a:extLst>
        </xdr:cNvPr>
        <xdr:cNvSpPr/>
      </xdr:nvSpPr>
      <xdr:spPr>
        <a:xfrm>
          <a:off x="6235700" y="141741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13639</xdr:rowOff>
    </xdr:from>
    <xdr:to>
      <xdr:col>41</xdr:col>
      <xdr:colOff>50800</xdr:colOff>
      <xdr:row>86</xdr:row>
      <xdr:rowOff>13639</xdr:rowOff>
    </xdr:to>
    <xdr:cxnSp macro="">
      <xdr:nvCxnSpPr>
        <xdr:cNvPr id="369" name="直線コネクタ 368">
          <a:extLst>
            <a:ext uri="{FF2B5EF4-FFF2-40B4-BE49-F238E27FC236}">
              <a16:creationId xmlns:a16="http://schemas.microsoft.com/office/drawing/2014/main" id="{C71C7C57-3570-4092-B319-9713A4549E4E}"/>
            </a:ext>
          </a:extLst>
        </xdr:cNvPr>
        <xdr:cNvCxnSpPr/>
      </xdr:nvCxnSpPr>
      <xdr:spPr>
        <a:xfrm>
          <a:off x="6286500" y="1421858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id="{0C426F75-6270-4030-B12A-3EC742202750}"/>
            </a:ext>
          </a:extLst>
        </xdr:cNvPr>
        <xdr:cNvSpPr txBox="1"/>
      </xdr:nvSpPr>
      <xdr:spPr>
        <a:xfrm>
          <a:off x="8458277" y="1386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id="{59EDB616-D2F0-49C3-A0AB-C2BF143C36E8}"/>
            </a:ext>
          </a:extLst>
        </xdr:cNvPr>
        <xdr:cNvSpPr txBox="1"/>
      </xdr:nvSpPr>
      <xdr:spPr>
        <a:xfrm>
          <a:off x="7677227" y="1384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id="{7162C83C-3ABA-4BCA-AA3D-00F182E41DF6}"/>
            </a:ext>
          </a:extLst>
        </xdr:cNvPr>
        <xdr:cNvSpPr txBox="1"/>
      </xdr:nvSpPr>
      <xdr:spPr>
        <a:xfrm>
          <a:off x="6864427" y="1384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id="{4DE565A0-1833-4F20-849F-D31EBD92AF81}"/>
            </a:ext>
          </a:extLst>
        </xdr:cNvPr>
        <xdr:cNvSpPr txBox="1"/>
      </xdr:nvSpPr>
      <xdr:spPr>
        <a:xfrm>
          <a:off x="6070677" y="1386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55566</xdr:rowOff>
    </xdr:from>
    <xdr:ext cx="469744" cy="259045"/>
    <xdr:sp macro="" textlink="">
      <xdr:nvSpPr>
        <xdr:cNvPr id="374" name="n_1mainValue【公営住宅】&#10;一人当たり面積">
          <a:extLst>
            <a:ext uri="{FF2B5EF4-FFF2-40B4-BE49-F238E27FC236}">
              <a16:creationId xmlns:a16="http://schemas.microsoft.com/office/drawing/2014/main" id="{0425868C-5A35-414A-BBC1-4E8BCCEB8C92}"/>
            </a:ext>
          </a:extLst>
        </xdr:cNvPr>
        <xdr:cNvSpPr txBox="1"/>
      </xdr:nvSpPr>
      <xdr:spPr>
        <a:xfrm>
          <a:off x="8458277" y="142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55566</xdr:rowOff>
    </xdr:from>
    <xdr:ext cx="469744" cy="259045"/>
    <xdr:sp macro="" textlink="">
      <xdr:nvSpPr>
        <xdr:cNvPr id="375" name="n_2mainValue【公営住宅】&#10;一人当たり面積">
          <a:extLst>
            <a:ext uri="{FF2B5EF4-FFF2-40B4-BE49-F238E27FC236}">
              <a16:creationId xmlns:a16="http://schemas.microsoft.com/office/drawing/2014/main" id="{F925DDCF-1DD1-43E3-A2B2-9B7778821D18}"/>
            </a:ext>
          </a:extLst>
        </xdr:cNvPr>
        <xdr:cNvSpPr txBox="1"/>
      </xdr:nvSpPr>
      <xdr:spPr>
        <a:xfrm>
          <a:off x="7677227" y="142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55566</xdr:rowOff>
    </xdr:from>
    <xdr:ext cx="469744" cy="259045"/>
    <xdr:sp macro="" textlink="">
      <xdr:nvSpPr>
        <xdr:cNvPr id="376" name="n_3mainValue【公営住宅】&#10;一人当たり面積">
          <a:extLst>
            <a:ext uri="{FF2B5EF4-FFF2-40B4-BE49-F238E27FC236}">
              <a16:creationId xmlns:a16="http://schemas.microsoft.com/office/drawing/2014/main" id="{1F9A960B-1A8B-4BCE-8AED-F6A1A6E9CF6B}"/>
            </a:ext>
          </a:extLst>
        </xdr:cNvPr>
        <xdr:cNvSpPr txBox="1"/>
      </xdr:nvSpPr>
      <xdr:spPr>
        <a:xfrm>
          <a:off x="6864427" y="142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55566</xdr:rowOff>
    </xdr:from>
    <xdr:ext cx="469744" cy="259045"/>
    <xdr:sp macro="" textlink="">
      <xdr:nvSpPr>
        <xdr:cNvPr id="377" name="n_4mainValue【公営住宅】&#10;一人当たり面積">
          <a:extLst>
            <a:ext uri="{FF2B5EF4-FFF2-40B4-BE49-F238E27FC236}">
              <a16:creationId xmlns:a16="http://schemas.microsoft.com/office/drawing/2014/main" id="{AD506054-B7AE-41A5-8175-986CFFB666D7}"/>
            </a:ext>
          </a:extLst>
        </xdr:cNvPr>
        <xdr:cNvSpPr txBox="1"/>
      </xdr:nvSpPr>
      <xdr:spPr>
        <a:xfrm>
          <a:off x="6070677" y="142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403BCD3-99BE-42F5-9F03-30B9E25D7068}"/>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F31F78C5-7057-4D62-8DF1-0251428FAA48}"/>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FA5CB3F9-E002-4517-847B-E3054D59FE2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FFEC1501-9B02-48C5-A83C-019E7EAD5785}"/>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6BC215EF-0259-4F65-A6A6-352F873FDE11}"/>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67157946-5AFF-4158-B423-907F05FC0238}"/>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D01BF371-DCB5-41B4-B410-0D17E847BC97}"/>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7C09F85A-2F86-45FA-A9D7-6E988B7BA1A9}"/>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D3F15C08-B5F9-4563-93C1-08453EFA1E75}"/>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7D509B06-E7CD-4ECD-90E6-5BED51BAB11C}"/>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1841C342-E360-47F3-8EE0-458374F2B51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82FB4577-DAF0-4A96-9588-A1931A4DC856}"/>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B0BEB092-F70D-4010-8BD4-4739CB6F50BD}"/>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2C44C1AE-E898-4235-91BE-A5CD8BDD01C1}"/>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274ACBA-FC27-4CDB-826F-17B4B094F451}"/>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156CC138-08A3-420F-B501-835B2EF13517}"/>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994B1B65-C8C1-488B-A25C-4476C490E17C}"/>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B8BFBD1F-F658-49E5-9141-37E91C8F0D8C}"/>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BBD4EB8B-8F8E-4DBE-88C3-98109DE0FC3D}"/>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3609A881-19E2-4E31-B647-C8AFAB69CB6B}"/>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69940E36-D23F-4332-8099-608C284FF602}"/>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20A70112-5E8B-431B-8E32-3790DB48812B}"/>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F16D43A5-FCEE-4EE7-8B23-119075EF7946}"/>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9CB8AA3E-BF4B-4A6F-979C-E17346413431}"/>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4AF481D3-13DD-4B29-8C4D-A21C5164A7C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E7863596-5164-4C67-9AC3-E3DA3029748C}"/>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2D288EC8-687C-4F3B-A145-E567F5FFCA4C}"/>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C373FCEF-0B8E-4983-A345-7E3037FAD40B}"/>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9CA5526C-A2F0-44FF-8DE6-74B1D733B042}"/>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DEED1739-BE64-45E4-919B-AD755C5A677D}"/>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F96BB43-71FE-4138-B16C-5B9E5A782C74}"/>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D0E72922-84E1-4930-9447-9AF309842FFF}"/>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B052999B-7B5B-42B8-B15C-738346A54BC7}"/>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9A6CE41E-8D88-456D-A665-A9D88A35084E}"/>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E7C4C674-91AD-4D12-B1BB-11526AAF392C}"/>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974904C2-DFAC-46EE-8E67-152B0566328F}"/>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A0F81932-C57D-4A5B-B71F-2FBD60C157FD}"/>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AEA3BD65-D9C2-4C80-AA5E-A2E69E0F749E}"/>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A6EA2B90-2981-464A-9940-EBE8FF923CFF}"/>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A8C12680-8297-4CC5-B5D2-A9A3694D91E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14261B5A-15B0-448D-B639-1DC064CCA4C8}"/>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EECB440D-206D-414D-900F-21A4F27F1846}"/>
            </a:ext>
          </a:extLst>
        </xdr:cNvPr>
        <xdr:cNvCxnSpPr/>
      </xdr:nvCxnSpPr>
      <xdr:spPr>
        <a:xfrm flipV="1">
          <a:off x="14699614" y="553248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1A09ACAF-50E0-4CD2-AE21-61DD73E9B4E3}"/>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B2C52C40-4BC4-446F-A2BE-2AE0C72AF97D}"/>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55359E03-AAFA-408E-9BC6-6F39D6824FCC}"/>
            </a:ext>
          </a:extLst>
        </xdr:cNvPr>
        <xdr:cNvSpPr txBox="1"/>
      </xdr:nvSpPr>
      <xdr:spPr>
        <a:xfrm>
          <a:off x="14738350" y="5314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03FAB715-8EEE-49E8-A70D-1142B6CDD0DE}"/>
            </a:ext>
          </a:extLst>
        </xdr:cNvPr>
        <xdr:cNvCxnSpPr/>
      </xdr:nvCxnSpPr>
      <xdr:spPr>
        <a:xfrm>
          <a:off x="14611350" y="55324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6A3BDB1F-8450-43FE-8870-C75804D7783C}"/>
            </a:ext>
          </a:extLst>
        </xdr:cNvPr>
        <xdr:cNvSpPr txBox="1"/>
      </xdr:nvSpPr>
      <xdr:spPr>
        <a:xfrm>
          <a:off x="14738350" y="6115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B36C702E-B464-4B8D-9473-7BE1B11A87D8}"/>
            </a:ext>
          </a:extLst>
        </xdr:cNvPr>
        <xdr:cNvSpPr/>
      </xdr:nvSpPr>
      <xdr:spPr>
        <a:xfrm>
          <a:off x="14649450" y="62645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394D4805-3670-48BA-A36B-BC099E350A43}"/>
            </a:ext>
          </a:extLst>
        </xdr:cNvPr>
        <xdr:cNvSpPr/>
      </xdr:nvSpPr>
      <xdr:spPr>
        <a:xfrm>
          <a:off x="13887450" y="62514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47974A49-BC50-42BE-961A-9AD6C5D87656}"/>
            </a:ext>
          </a:extLst>
        </xdr:cNvPr>
        <xdr:cNvSpPr/>
      </xdr:nvSpPr>
      <xdr:spPr>
        <a:xfrm>
          <a:off x="13093700" y="62482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BBCBE33B-1F9D-4F88-B859-28C82C404605}"/>
            </a:ext>
          </a:extLst>
        </xdr:cNvPr>
        <xdr:cNvSpPr/>
      </xdr:nvSpPr>
      <xdr:spPr>
        <a:xfrm>
          <a:off x="12299950" y="6269446"/>
          <a:ext cx="8255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E92EB42C-391A-4595-9660-1F0182800783}"/>
            </a:ext>
          </a:extLst>
        </xdr:cNvPr>
        <xdr:cNvSpPr/>
      </xdr:nvSpPr>
      <xdr:spPr>
        <a:xfrm>
          <a:off x="11487150" y="62678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988EA00-F290-4529-A432-020B4DA7D0E4}"/>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560D967-B776-4081-9812-7AE3901ECDF6}"/>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F6883E2-7BA0-433A-A127-F3899F799CB6}"/>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0987261-A88D-4C9C-81CA-E95AB2AD6513}"/>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9B5F857-EA98-46DA-A92D-B3656CF14294}"/>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23767</xdr:rowOff>
    </xdr:from>
    <xdr:to>
      <xdr:col>85</xdr:col>
      <xdr:colOff>177800</xdr:colOff>
      <xdr:row>38</xdr:row>
      <xdr:rowOff>125367</xdr:rowOff>
    </xdr:to>
    <xdr:sp macro="" textlink="">
      <xdr:nvSpPr>
        <xdr:cNvPr id="435" name="楕円 434">
          <a:extLst>
            <a:ext uri="{FF2B5EF4-FFF2-40B4-BE49-F238E27FC236}">
              <a16:creationId xmlns:a16="http://schemas.microsoft.com/office/drawing/2014/main" id="{6E7215AA-D027-4C9D-8DD1-5104A6F3F9C8}"/>
            </a:ext>
          </a:extLst>
        </xdr:cNvPr>
        <xdr:cNvSpPr/>
      </xdr:nvSpPr>
      <xdr:spPr>
        <a:xfrm>
          <a:off x="14649450" y="630391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2194</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9EC91699-8CFF-43E9-92B2-FE091068DBE0}"/>
            </a:ext>
          </a:extLst>
        </xdr:cNvPr>
        <xdr:cNvSpPr txBox="1"/>
      </xdr:nvSpPr>
      <xdr:spPr>
        <a:xfrm>
          <a:off x="14738350" y="6282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167459</xdr:rowOff>
    </xdr:from>
    <xdr:to>
      <xdr:col>81</xdr:col>
      <xdr:colOff>101600</xdr:colOff>
      <xdr:row>38</xdr:row>
      <xdr:rowOff>97609</xdr:rowOff>
    </xdr:to>
    <xdr:sp macro="" textlink="">
      <xdr:nvSpPr>
        <xdr:cNvPr id="437" name="楕円 436">
          <a:extLst>
            <a:ext uri="{FF2B5EF4-FFF2-40B4-BE49-F238E27FC236}">
              <a16:creationId xmlns:a16="http://schemas.microsoft.com/office/drawing/2014/main" id="{66A05F0B-EAB7-4D3D-86C5-85E70BEC21F3}"/>
            </a:ext>
          </a:extLst>
        </xdr:cNvPr>
        <xdr:cNvSpPr/>
      </xdr:nvSpPr>
      <xdr:spPr>
        <a:xfrm>
          <a:off x="13887450" y="62825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46809</xdr:rowOff>
    </xdr:from>
    <xdr:to>
      <xdr:col>85</xdr:col>
      <xdr:colOff>127000</xdr:colOff>
      <xdr:row>38</xdr:row>
      <xdr:rowOff>74567</xdr:rowOff>
    </xdr:to>
    <xdr:cxnSp macro="">
      <xdr:nvCxnSpPr>
        <xdr:cNvPr id="438" name="直線コネクタ 437">
          <a:extLst>
            <a:ext uri="{FF2B5EF4-FFF2-40B4-BE49-F238E27FC236}">
              <a16:creationId xmlns:a16="http://schemas.microsoft.com/office/drawing/2014/main" id="{4DFFA1D5-FED1-4A20-87BE-CFAE72E06683}"/>
            </a:ext>
          </a:extLst>
        </xdr:cNvPr>
        <xdr:cNvCxnSpPr/>
      </xdr:nvCxnSpPr>
      <xdr:spPr>
        <a:xfrm>
          <a:off x="13938250" y="6326959"/>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439" name="楕円 438">
          <a:extLst>
            <a:ext uri="{FF2B5EF4-FFF2-40B4-BE49-F238E27FC236}">
              <a16:creationId xmlns:a16="http://schemas.microsoft.com/office/drawing/2014/main" id="{00C7259F-7307-414F-A12A-931644ACEB28}"/>
            </a:ext>
          </a:extLst>
        </xdr:cNvPr>
        <xdr:cNvSpPr/>
      </xdr:nvSpPr>
      <xdr:spPr>
        <a:xfrm>
          <a:off x="13093700" y="6197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133350</xdr:rowOff>
    </xdr:from>
    <xdr:to>
      <xdr:col>81</xdr:col>
      <xdr:colOff>50800</xdr:colOff>
      <xdr:row>38</xdr:row>
      <xdr:rowOff>46809</xdr:rowOff>
    </xdr:to>
    <xdr:cxnSp macro="">
      <xdr:nvCxnSpPr>
        <xdr:cNvPr id="440" name="直線コネクタ 439">
          <a:extLst>
            <a:ext uri="{FF2B5EF4-FFF2-40B4-BE49-F238E27FC236}">
              <a16:creationId xmlns:a16="http://schemas.microsoft.com/office/drawing/2014/main" id="{CAB55755-BFD8-42CD-9183-B1C429B87A40}"/>
            </a:ext>
          </a:extLst>
        </xdr:cNvPr>
        <xdr:cNvCxnSpPr/>
      </xdr:nvCxnSpPr>
      <xdr:spPr>
        <a:xfrm>
          <a:off x="13144500" y="6248400"/>
          <a:ext cx="793750" cy="7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36830</xdr:rowOff>
    </xdr:from>
    <xdr:to>
      <xdr:col>72</xdr:col>
      <xdr:colOff>38100</xdr:colOff>
      <xdr:row>37</xdr:row>
      <xdr:rowOff>138430</xdr:rowOff>
    </xdr:to>
    <xdr:sp macro="" textlink="">
      <xdr:nvSpPr>
        <xdr:cNvPr id="441" name="楕円 440">
          <a:extLst>
            <a:ext uri="{FF2B5EF4-FFF2-40B4-BE49-F238E27FC236}">
              <a16:creationId xmlns:a16="http://schemas.microsoft.com/office/drawing/2014/main" id="{BB5AFF1F-36B0-4ED0-B707-CD2E965AB057}"/>
            </a:ext>
          </a:extLst>
        </xdr:cNvPr>
        <xdr:cNvSpPr/>
      </xdr:nvSpPr>
      <xdr:spPr>
        <a:xfrm>
          <a:off x="12299950" y="6151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87630</xdr:rowOff>
    </xdr:from>
    <xdr:to>
      <xdr:col>76</xdr:col>
      <xdr:colOff>114300</xdr:colOff>
      <xdr:row>37</xdr:row>
      <xdr:rowOff>133350</xdr:rowOff>
    </xdr:to>
    <xdr:cxnSp macro="">
      <xdr:nvCxnSpPr>
        <xdr:cNvPr id="442" name="直線コネクタ 441">
          <a:extLst>
            <a:ext uri="{FF2B5EF4-FFF2-40B4-BE49-F238E27FC236}">
              <a16:creationId xmlns:a16="http://schemas.microsoft.com/office/drawing/2014/main" id="{B468291C-A796-4472-9477-699B007506E7}"/>
            </a:ext>
          </a:extLst>
        </xdr:cNvPr>
        <xdr:cNvCxnSpPr/>
      </xdr:nvCxnSpPr>
      <xdr:spPr>
        <a:xfrm>
          <a:off x="12344400" y="6202680"/>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61323</xdr:rowOff>
    </xdr:from>
    <xdr:to>
      <xdr:col>67</xdr:col>
      <xdr:colOff>101600</xdr:colOff>
      <xdr:row>37</xdr:row>
      <xdr:rowOff>162923</xdr:rowOff>
    </xdr:to>
    <xdr:sp macro="" textlink="">
      <xdr:nvSpPr>
        <xdr:cNvPr id="443" name="楕円 442">
          <a:extLst>
            <a:ext uri="{FF2B5EF4-FFF2-40B4-BE49-F238E27FC236}">
              <a16:creationId xmlns:a16="http://schemas.microsoft.com/office/drawing/2014/main" id="{A1AB7D04-8356-4974-83B0-EEE05EC97AF9}"/>
            </a:ext>
          </a:extLst>
        </xdr:cNvPr>
        <xdr:cNvSpPr/>
      </xdr:nvSpPr>
      <xdr:spPr>
        <a:xfrm>
          <a:off x="1148715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87630</xdr:rowOff>
    </xdr:from>
    <xdr:to>
      <xdr:col>71</xdr:col>
      <xdr:colOff>177800</xdr:colOff>
      <xdr:row>37</xdr:row>
      <xdr:rowOff>112123</xdr:rowOff>
    </xdr:to>
    <xdr:cxnSp macro="">
      <xdr:nvCxnSpPr>
        <xdr:cNvPr id="444" name="直線コネクタ 443">
          <a:extLst>
            <a:ext uri="{FF2B5EF4-FFF2-40B4-BE49-F238E27FC236}">
              <a16:creationId xmlns:a16="http://schemas.microsoft.com/office/drawing/2014/main" id="{CB63E032-8A86-4AA4-B776-A14B0FBA6D83}"/>
            </a:ext>
          </a:extLst>
        </xdr:cNvPr>
        <xdr:cNvCxnSpPr/>
      </xdr:nvCxnSpPr>
      <xdr:spPr>
        <a:xfrm flipV="1">
          <a:off x="11537950" y="6202680"/>
          <a:ext cx="8064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E4F4B877-4A5A-40CD-B655-E231B4278A78}"/>
            </a:ext>
          </a:extLst>
        </xdr:cNvPr>
        <xdr:cNvSpPr txBox="1"/>
      </xdr:nvSpPr>
      <xdr:spPr>
        <a:xfrm>
          <a:off x="13742044" y="6033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6F24866E-0B02-4C6A-99ED-BABDF2B195DE}"/>
            </a:ext>
          </a:extLst>
        </xdr:cNvPr>
        <xdr:cNvSpPr txBox="1"/>
      </xdr:nvSpPr>
      <xdr:spPr>
        <a:xfrm>
          <a:off x="12960994" y="6334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26FB8312-B42C-4E8D-A5E5-684A77E9694E}"/>
            </a:ext>
          </a:extLst>
        </xdr:cNvPr>
        <xdr:cNvSpPr txBox="1"/>
      </xdr:nvSpPr>
      <xdr:spPr>
        <a:xfrm>
          <a:off x="12167244" y="6355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BE15AD1-2EA8-4B32-ACF9-F03DE24CCC4D}"/>
            </a:ext>
          </a:extLst>
        </xdr:cNvPr>
        <xdr:cNvSpPr txBox="1"/>
      </xdr:nvSpPr>
      <xdr:spPr>
        <a:xfrm>
          <a:off x="11354444" y="6354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88736</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3269EC9C-B68C-4CAD-8E22-E51EEB4A2977}"/>
            </a:ext>
          </a:extLst>
        </xdr:cNvPr>
        <xdr:cNvSpPr txBox="1"/>
      </xdr:nvSpPr>
      <xdr:spPr>
        <a:xfrm>
          <a:off x="13742044" y="6368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5BCA071B-AEDF-44F0-B75B-3AF5BADCBE27}"/>
            </a:ext>
          </a:extLst>
        </xdr:cNvPr>
        <xdr:cNvSpPr txBox="1"/>
      </xdr:nvSpPr>
      <xdr:spPr>
        <a:xfrm>
          <a:off x="12960994" y="597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154957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265C3BDD-E07C-4217-85A4-FDF56B2054E8}"/>
            </a:ext>
          </a:extLst>
        </xdr:cNvPr>
        <xdr:cNvSpPr txBox="1"/>
      </xdr:nvSpPr>
      <xdr:spPr>
        <a:xfrm>
          <a:off x="12167244" y="593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D6901BAE-A11D-4FDE-AE3D-B35FAE74BCF4}"/>
            </a:ext>
          </a:extLst>
        </xdr:cNvPr>
        <xdr:cNvSpPr txBox="1"/>
      </xdr:nvSpPr>
      <xdr:spPr>
        <a:xfrm>
          <a:off x="11354444" y="5957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3F07220A-671F-4F48-8844-B29256C4BDD4}"/>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5D383E84-12D4-4F2D-A269-84B51D99AB9C}"/>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6F4875C5-975D-4BDC-A543-868C68EA11B6}"/>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FD8872EA-D772-4601-80F8-D019695D6F8B}"/>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56840188-B57A-4B0D-831B-066B510BE7AC}"/>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4F09F18D-D0F2-42B3-A392-2A0A4800BCA1}"/>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7B1D44C8-EEEE-47B4-B241-B618D9FEB156}"/>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6AA74AEF-C0F9-4233-B57C-AFA99495ED91}"/>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C2E73364-519C-45A1-A585-9F24DE51C566}"/>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BC182C3F-14F3-49C8-8A2A-F18627E7BAD8}"/>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C0E7F84B-A3F2-4764-8847-3B08DEFA91B1}"/>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BCABD5E6-8201-4C3F-BE53-25AE581D2CC1}"/>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AF1C6ED3-5D61-4EE1-B38F-69046CE626BE}"/>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4D0CB967-0789-4F51-B4CF-CD8E64EDEBDD}"/>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1EC02D68-4B6C-4DA3-A14A-325CBDC13F81}"/>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83B7A593-075F-4E8F-834E-454CC8906FD0}"/>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46D2B812-B2C0-4A61-94A2-F1672A638E20}"/>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4F798199-D5CC-4873-8639-056588F17F7A}"/>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B74B0CE-A53A-440D-AAE1-E9B6920CF8C5}"/>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182988D4-3181-4D04-8018-4C0D2F4AFDEC}"/>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A7B6B172-07BC-4E2D-8DE8-21B8522538E8}"/>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49E20B6A-DD7D-4193-9CAA-13E1E8ACA956}"/>
            </a:ext>
          </a:extLst>
        </xdr:cNvPr>
        <xdr:cNvCxnSpPr/>
      </xdr:nvCxnSpPr>
      <xdr:spPr>
        <a:xfrm flipV="1">
          <a:off x="19951064" y="5748528"/>
          <a:ext cx="0" cy="11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4A232A1D-DDF9-46DF-99B1-4FD951FA0CE4}"/>
            </a:ext>
          </a:extLst>
        </xdr:cNvPr>
        <xdr:cNvSpPr txBox="1"/>
      </xdr:nvSpPr>
      <xdr:spPr>
        <a:xfrm>
          <a:off x="199898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5A52C107-DAED-4678-8D03-0AE77ABC849E}"/>
            </a:ext>
          </a:extLst>
        </xdr:cNvPr>
        <xdr:cNvCxnSpPr/>
      </xdr:nvCxnSpPr>
      <xdr:spPr>
        <a:xfrm>
          <a:off x="19881850" y="68905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9B48B5CB-0391-49DF-BC2C-7842506AC821}"/>
            </a:ext>
          </a:extLst>
        </xdr:cNvPr>
        <xdr:cNvSpPr txBox="1"/>
      </xdr:nvSpPr>
      <xdr:spPr>
        <a:xfrm>
          <a:off x="19989800" y="55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B487AAE0-761F-4D76-9066-66C418A40EAB}"/>
            </a:ext>
          </a:extLst>
        </xdr:cNvPr>
        <xdr:cNvCxnSpPr/>
      </xdr:nvCxnSpPr>
      <xdr:spPr>
        <a:xfrm>
          <a:off x="19881850" y="57485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A2AA10C-32A2-47D4-B3AA-8DB0F4370090}"/>
            </a:ext>
          </a:extLst>
        </xdr:cNvPr>
        <xdr:cNvSpPr txBox="1"/>
      </xdr:nvSpPr>
      <xdr:spPr>
        <a:xfrm>
          <a:off x="199898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4DC3FD17-B9E0-40F6-B9DE-92FAA1268019}"/>
            </a:ext>
          </a:extLst>
        </xdr:cNvPr>
        <xdr:cNvSpPr/>
      </xdr:nvSpPr>
      <xdr:spPr>
        <a:xfrm>
          <a:off x="19900900" y="65918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2473BD09-26BC-47ED-9CC7-52C45490EF0D}"/>
            </a:ext>
          </a:extLst>
        </xdr:cNvPr>
        <xdr:cNvSpPr/>
      </xdr:nvSpPr>
      <xdr:spPr>
        <a:xfrm>
          <a:off x="19157950" y="6584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268937E7-F267-4349-9F18-7B6C27AB463B}"/>
            </a:ext>
          </a:extLst>
        </xdr:cNvPr>
        <xdr:cNvSpPr/>
      </xdr:nvSpPr>
      <xdr:spPr>
        <a:xfrm>
          <a:off x="18345150" y="65666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4570D6BB-1166-47F4-947A-9AE7BD4C540C}"/>
            </a:ext>
          </a:extLst>
        </xdr:cNvPr>
        <xdr:cNvSpPr/>
      </xdr:nvSpPr>
      <xdr:spPr>
        <a:xfrm>
          <a:off x="17551400" y="65780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A0129695-4FFC-461D-9481-4D8D38EC13D3}"/>
            </a:ext>
          </a:extLst>
        </xdr:cNvPr>
        <xdr:cNvSpPr/>
      </xdr:nvSpPr>
      <xdr:spPr>
        <a:xfrm>
          <a:off x="16757650" y="65780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6BFE11E-D2B5-4DBB-BD8C-6EF937861B4A}"/>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35A3A2E-652E-44C0-9874-0B9EB7636705}"/>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C565B20-9D47-404B-969C-B5CFAD18998C}"/>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2B413B2-2D9B-4E01-94D1-6D51C0DEC8BF}"/>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896EC5A-12B8-44B2-A677-6229AFEBC1B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148844</xdr:rowOff>
    </xdr:from>
    <xdr:to>
      <xdr:col>116</xdr:col>
      <xdr:colOff>114300</xdr:colOff>
      <xdr:row>38</xdr:row>
      <xdr:rowOff>78994</xdr:rowOff>
    </xdr:to>
    <xdr:sp macro="" textlink="">
      <xdr:nvSpPr>
        <xdr:cNvPr id="490" name="楕円 489">
          <a:extLst>
            <a:ext uri="{FF2B5EF4-FFF2-40B4-BE49-F238E27FC236}">
              <a16:creationId xmlns:a16="http://schemas.microsoft.com/office/drawing/2014/main" id="{DE9FB8D0-570E-49BF-AA20-2726EDD89A11}"/>
            </a:ext>
          </a:extLst>
        </xdr:cNvPr>
        <xdr:cNvSpPr/>
      </xdr:nvSpPr>
      <xdr:spPr>
        <a:xfrm>
          <a:off x="19900900" y="62638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271</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3006B13B-153D-4674-82A4-D83D82E5FCA1}"/>
            </a:ext>
          </a:extLst>
        </xdr:cNvPr>
        <xdr:cNvSpPr txBox="1"/>
      </xdr:nvSpPr>
      <xdr:spPr>
        <a:xfrm>
          <a:off x="19989800" y="611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144272</xdr:rowOff>
    </xdr:from>
    <xdr:to>
      <xdr:col>112</xdr:col>
      <xdr:colOff>38100</xdr:colOff>
      <xdr:row>38</xdr:row>
      <xdr:rowOff>74422</xdr:rowOff>
    </xdr:to>
    <xdr:sp macro="" textlink="">
      <xdr:nvSpPr>
        <xdr:cNvPr id="492" name="楕円 491">
          <a:extLst>
            <a:ext uri="{FF2B5EF4-FFF2-40B4-BE49-F238E27FC236}">
              <a16:creationId xmlns:a16="http://schemas.microsoft.com/office/drawing/2014/main" id="{368B2540-75FA-4899-AB2F-0023298C4657}"/>
            </a:ext>
          </a:extLst>
        </xdr:cNvPr>
        <xdr:cNvSpPr/>
      </xdr:nvSpPr>
      <xdr:spPr>
        <a:xfrm>
          <a:off x="19157950" y="62593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23622</xdr:rowOff>
    </xdr:from>
    <xdr:to>
      <xdr:col>116</xdr:col>
      <xdr:colOff>63500</xdr:colOff>
      <xdr:row>38</xdr:row>
      <xdr:rowOff>28194</xdr:rowOff>
    </xdr:to>
    <xdr:cxnSp macro="">
      <xdr:nvCxnSpPr>
        <xdr:cNvPr id="493" name="直線コネクタ 492">
          <a:extLst>
            <a:ext uri="{FF2B5EF4-FFF2-40B4-BE49-F238E27FC236}">
              <a16:creationId xmlns:a16="http://schemas.microsoft.com/office/drawing/2014/main" id="{A25C8AD3-4850-47EF-8A7F-3E2288CAB470}"/>
            </a:ext>
          </a:extLst>
        </xdr:cNvPr>
        <xdr:cNvCxnSpPr/>
      </xdr:nvCxnSpPr>
      <xdr:spPr>
        <a:xfrm>
          <a:off x="19202400" y="6303772"/>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146558</xdr:rowOff>
    </xdr:from>
    <xdr:to>
      <xdr:col>107</xdr:col>
      <xdr:colOff>101600</xdr:colOff>
      <xdr:row>38</xdr:row>
      <xdr:rowOff>76708</xdr:rowOff>
    </xdr:to>
    <xdr:sp macro="" textlink="">
      <xdr:nvSpPr>
        <xdr:cNvPr id="494" name="楕円 493">
          <a:extLst>
            <a:ext uri="{FF2B5EF4-FFF2-40B4-BE49-F238E27FC236}">
              <a16:creationId xmlns:a16="http://schemas.microsoft.com/office/drawing/2014/main" id="{55522DDF-23C7-4BF4-A89F-47A2659B89E8}"/>
            </a:ext>
          </a:extLst>
        </xdr:cNvPr>
        <xdr:cNvSpPr/>
      </xdr:nvSpPr>
      <xdr:spPr>
        <a:xfrm>
          <a:off x="18345150" y="62616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23622</xdr:rowOff>
    </xdr:from>
    <xdr:to>
      <xdr:col>111</xdr:col>
      <xdr:colOff>177800</xdr:colOff>
      <xdr:row>38</xdr:row>
      <xdr:rowOff>25908</xdr:rowOff>
    </xdr:to>
    <xdr:cxnSp macro="">
      <xdr:nvCxnSpPr>
        <xdr:cNvPr id="495" name="直線コネクタ 494">
          <a:extLst>
            <a:ext uri="{FF2B5EF4-FFF2-40B4-BE49-F238E27FC236}">
              <a16:creationId xmlns:a16="http://schemas.microsoft.com/office/drawing/2014/main" id="{0C3197D3-0F25-4802-AD4D-0ACAD929DDE8}"/>
            </a:ext>
          </a:extLst>
        </xdr:cNvPr>
        <xdr:cNvCxnSpPr/>
      </xdr:nvCxnSpPr>
      <xdr:spPr>
        <a:xfrm flipV="1">
          <a:off x="18395950" y="6303772"/>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144272</xdr:rowOff>
    </xdr:from>
    <xdr:to>
      <xdr:col>102</xdr:col>
      <xdr:colOff>165100</xdr:colOff>
      <xdr:row>38</xdr:row>
      <xdr:rowOff>74422</xdr:rowOff>
    </xdr:to>
    <xdr:sp macro="" textlink="">
      <xdr:nvSpPr>
        <xdr:cNvPr id="496" name="楕円 495">
          <a:extLst>
            <a:ext uri="{FF2B5EF4-FFF2-40B4-BE49-F238E27FC236}">
              <a16:creationId xmlns:a16="http://schemas.microsoft.com/office/drawing/2014/main" id="{DC50B420-357B-4AA7-874B-BD4270AE5C18}"/>
            </a:ext>
          </a:extLst>
        </xdr:cNvPr>
        <xdr:cNvSpPr/>
      </xdr:nvSpPr>
      <xdr:spPr>
        <a:xfrm>
          <a:off x="17551400" y="62593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23622</xdr:rowOff>
    </xdr:from>
    <xdr:to>
      <xdr:col>107</xdr:col>
      <xdr:colOff>50800</xdr:colOff>
      <xdr:row>38</xdr:row>
      <xdr:rowOff>25908</xdr:rowOff>
    </xdr:to>
    <xdr:cxnSp macro="">
      <xdr:nvCxnSpPr>
        <xdr:cNvPr id="497" name="直線コネクタ 496">
          <a:extLst>
            <a:ext uri="{FF2B5EF4-FFF2-40B4-BE49-F238E27FC236}">
              <a16:creationId xmlns:a16="http://schemas.microsoft.com/office/drawing/2014/main" id="{F3BFB9D2-29C7-4124-9E5E-A309D630A88D}"/>
            </a:ext>
          </a:extLst>
        </xdr:cNvPr>
        <xdr:cNvCxnSpPr/>
      </xdr:nvCxnSpPr>
      <xdr:spPr>
        <a:xfrm>
          <a:off x="17602200" y="6303772"/>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146558</xdr:rowOff>
    </xdr:from>
    <xdr:to>
      <xdr:col>98</xdr:col>
      <xdr:colOff>38100</xdr:colOff>
      <xdr:row>38</xdr:row>
      <xdr:rowOff>76708</xdr:rowOff>
    </xdr:to>
    <xdr:sp macro="" textlink="">
      <xdr:nvSpPr>
        <xdr:cNvPr id="498" name="楕円 497">
          <a:extLst>
            <a:ext uri="{FF2B5EF4-FFF2-40B4-BE49-F238E27FC236}">
              <a16:creationId xmlns:a16="http://schemas.microsoft.com/office/drawing/2014/main" id="{2F5CD867-CDA4-462E-86B2-A18DFAC2B972}"/>
            </a:ext>
          </a:extLst>
        </xdr:cNvPr>
        <xdr:cNvSpPr/>
      </xdr:nvSpPr>
      <xdr:spPr>
        <a:xfrm>
          <a:off x="16757650" y="62616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23622</xdr:rowOff>
    </xdr:from>
    <xdr:to>
      <xdr:col>102</xdr:col>
      <xdr:colOff>114300</xdr:colOff>
      <xdr:row>38</xdr:row>
      <xdr:rowOff>25908</xdr:rowOff>
    </xdr:to>
    <xdr:cxnSp macro="">
      <xdr:nvCxnSpPr>
        <xdr:cNvPr id="499" name="直線コネクタ 498">
          <a:extLst>
            <a:ext uri="{FF2B5EF4-FFF2-40B4-BE49-F238E27FC236}">
              <a16:creationId xmlns:a16="http://schemas.microsoft.com/office/drawing/2014/main" id="{863A41EC-962B-43FB-96A7-0EF8AD904AE7}"/>
            </a:ext>
          </a:extLst>
        </xdr:cNvPr>
        <xdr:cNvCxnSpPr/>
      </xdr:nvCxnSpPr>
      <xdr:spPr>
        <a:xfrm flipV="1">
          <a:off x="16802100" y="6303772"/>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EBA82147-AE4B-4B15-AC0B-07CB48B53D07}"/>
            </a:ext>
          </a:extLst>
        </xdr:cNvPr>
        <xdr:cNvSpPr txBox="1"/>
      </xdr:nvSpPr>
      <xdr:spPr>
        <a:xfrm>
          <a:off x="189802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D3CDB80E-45CE-4EE7-83D7-CA1F2D3286D2}"/>
            </a:ext>
          </a:extLst>
        </xdr:cNvPr>
        <xdr:cNvSpPr txBox="1"/>
      </xdr:nvSpPr>
      <xdr:spPr>
        <a:xfrm>
          <a:off x="18180127" y="66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A92876AA-55B3-424A-9442-1BC8D94AD22F}"/>
            </a:ext>
          </a:extLst>
        </xdr:cNvPr>
        <xdr:cNvSpPr txBox="1"/>
      </xdr:nvSpPr>
      <xdr:spPr>
        <a:xfrm>
          <a:off x="17386377" y="666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F7A444F8-EFA8-4D50-B681-3488680B6B68}"/>
            </a:ext>
          </a:extLst>
        </xdr:cNvPr>
        <xdr:cNvSpPr txBox="1"/>
      </xdr:nvSpPr>
      <xdr:spPr>
        <a:xfrm>
          <a:off x="16592627" y="666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90949</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ACB266BB-0FC9-4F4A-BFC9-6635FD597A05}"/>
            </a:ext>
          </a:extLst>
        </xdr:cNvPr>
        <xdr:cNvSpPr txBox="1"/>
      </xdr:nvSpPr>
      <xdr:spPr>
        <a:xfrm>
          <a:off x="18980227" y="604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93235</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9E2818B7-02A8-417E-9248-E1FFAE189E68}"/>
            </a:ext>
          </a:extLst>
        </xdr:cNvPr>
        <xdr:cNvSpPr txBox="1"/>
      </xdr:nvSpPr>
      <xdr:spPr>
        <a:xfrm>
          <a:off x="18180127" y="604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90949</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DB479C74-7B4E-4A4A-8901-D715DB259857}"/>
            </a:ext>
          </a:extLst>
        </xdr:cNvPr>
        <xdr:cNvSpPr txBox="1"/>
      </xdr:nvSpPr>
      <xdr:spPr>
        <a:xfrm>
          <a:off x="17386377" y="604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93235</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E3265625-4CBF-46A1-AAF2-C8A5447F8CC5}"/>
            </a:ext>
          </a:extLst>
        </xdr:cNvPr>
        <xdr:cNvSpPr txBox="1"/>
      </xdr:nvSpPr>
      <xdr:spPr>
        <a:xfrm>
          <a:off x="16592627" y="604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4DD9B99A-7933-4D23-AD05-AA4D7E44C9AF}"/>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E2BF35FF-3765-4CA6-9B46-80498FBAE466}"/>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4DF560D8-AE66-451A-9F7D-2BEC6008D97A}"/>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116E769E-C0AC-4E08-9296-2193453D2B16}"/>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3B35A6AB-CA6C-44A0-9862-D4DA8F109723}"/>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312AA9BF-7FB6-4110-8B93-F533D68CA21D}"/>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24D22E1C-C526-4A46-B8D7-C2EF426423DE}"/>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A933F388-EE7B-453A-BEB5-92F7A3E00AF3}"/>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DCACF255-39DC-4266-A7D3-DFE66FEF2645}"/>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1B87E9E1-C751-46BE-9323-8CA93A4BCA27}"/>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2FACDD91-6976-441E-9EE4-E1A84F2A9382}"/>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DEB29D01-7001-4EAB-ABC1-18E10A0E5C88}"/>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7401BE94-554A-4C41-8DA5-EC93B9E1C243}"/>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2D95361-F6E4-444A-BA89-FA63791061B5}"/>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6E97AAD5-FECE-429B-B37A-ED8AFC321D70}"/>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6F902B5D-6372-4A06-8DC9-0FB6BB093996}"/>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9B64EA18-39CB-4959-9DDA-650841735C3C}"/>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C0F4D3E7-ADB4-4409-B504-F7002FD8A238}"/>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1E57C65D-8160-4076-84A3-20B86EB782CD}"/>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A4D176FE-A2DC-4641-9A13-8C48AA7534BD}"/>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519BF77-4D32-4FD0-BC4C-FC428B829965}"/>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4D56C18F-7796-4FB3-985E-3812A8531DF3}"/>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241B2D61-C769-4BA5-8CD0-7872831976F9}"/>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E79ADD46-61F1-488C-8458-586D00EAB51A}"/>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F96AC8A5-0E39-49C1-AF9B-5186518C302A}"/>
            </a:ext>
          </a:extLst>
        </xdr:cNvPr>
        <xdr:cNvCxnSpPr/>
      </xdr:nvCxnSpPr>
      <xdr:spPr>
        <a:xfrm flipV="1">
          <a:off x="14699614" y="941705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286D957C-B4AD-420D-8EBD-E7A1C8873A78}"/>
            </a:ext>
          </a:extLst>
        </xdr:cNvPr>
        <xdr:cNvSpPr txBox="1"/>
      </xdr:nvSpPr>
      <xdr:spPr>
        <a:xfrm>
          <a:off x="14738350" y="1048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95F6AF52-DC17-4514-AB2D-98274DC59967}"/>
            </a:ext>
          </a:extLst>
        </xdr:cNvPr>
        <xdr:cNvCxnSpPr/>
      </xdr:nvCxnSpPr>
      <xdr:spPr>
        <a:xfrm>
          <a:off x="14611350" y="104857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9E716CE1-1386-4213-8BC3-97BA95EF010A}"/>
            </a:ext>
          </a:extLst>
        </xdr:cNvPr>
        <xdr:cNvSpPr txBox="1"/>
      </xdr:nvSpPr>
      <xdr:spPr>
        <a:xfrm>
          <a:off x="1473835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5434EF6E-1B82-499F-BAB4-D4AA09293234}"/>
            </a:ext>
          </a:extLst>
        </xdr:cNvPr>
        <xdr:cNvCxnSpPr/>
      </xdr:nvCxnSpPr>
      <xdr:spPr>
        <a:xfrm>
          <a:off x="14611350" y="9417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EC8EDE6C-FAC6-4B21-B324-ED3491B81BEF}"/>
            </a:ext>
          </a:extLst>
        </xdr:cNvPr>
        <xdr:cNvSpPr txBox="1"/>
      </xdr:nvSpPr>
      <xdr:spPr>
        <a:xfrm>
          <a:off x="14738350" y="991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77BB5E5E-9FA6-43B7-A685-F3C75ABEC686}"/>
            </a:ext>
          </a:extLst>
        </xdr:cNvPr>
        <xdr:cNvSpPr/>
      </xdr:nvSpPr>
      <xdr:spPr>
        <a:xfrm>
          <a:off x="14649450" y="99396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7F0A069E-6735-48FE-B91A-BDB07DE1B76A}"/>
            </a:ext>
          </a:extLst>
        </xdr:cNvPr>
        <xdr:cNvSpPr/>
      </xdr:nvSpPr>
      <xdr:spPr>
        <a:xfrm>
          <a:off x="1388745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F53FC57F-5947-4C86-8297-D85B26ECE433}"/>
            </a:ext>
          </a:extLst>
        </xdr:cNvPr>
        <xdr:cNvSpPr/>
      </xdr:nvSpPr>
      <xdr:spPr>
        <a:xfrm>
          <a:off x="130937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45C94CF8-EE0F-48EA-9AA9-6375D30D8605}"/>
            </a:ext>
          </a:extLst>
        </xdr:cNvPr>
        <xdr:cNvSpPr/>
      </xdr:nvSpPr>
      <xdr:spPr>
        <a:xfrm>
          <a:off x="12299950" y="9914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BA10D13B-9ED7-4A66-B9A7-8267D69C360F}"/>
            </a:ext>
          </a:extLst>
        </xdr:cNvPr>
        <xdr:cNvSpPr/>
      </xdr:nvSpPr>
      <xdr:spPr>
        <a:xfrm>
          <a:off x="11487150" y="9894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7960B33-7381-4E90-9BE9-85D25BF322F7}"/>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6C9E36E-8447-4187-BC0E-708300F020D7}"/>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2BB6694B-4889-4F4B-B4BC-F6585FE65D18}"/>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2611D3E-759C-448A-85DF-0624AA22EE19}"/>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11133AA-F19A-42DD-85E6-F58C64D1648A}"/>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48" name="楕円 547">
          <a:extLst>
            <a:ext uri="{FF2B5EF4-FFF2-40B4-BE49-F238E27FC236}">
              <a16:creationId xmlns:a16="http://schemas.microsoft.com/office/drawing/2014/main" id="{CADB7676-0A3D-4AD7-8523-90B3C2ECFDCC}"/>
            </a:ext>
          </a:extLst>
        </xdr:cNvPr>
        <xdr:cNvSpPr/>
      </xdr:nvSpPr>
      <xdr:spPr>
        <a:xfrm>
          <a:off x="14649450" y="99091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19702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B4FD7946-810E-4C89-B4DF-182F30AC3107}"/>
            </a:ext>
          </a:extLst>
        </xdr:cNvPr>
        <xdr:cNvSpPr txBox="1"/>
      </xdr:nvSpPr>
      <xdr:spPr>
        <a:xfrm>
          <a:off x="14738350" y="9766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xdr:rowOff>
    </xdr:from>
    <xdr:to>
      <xdr:col>81</xdr:col>
      <xdr:colOff>101600</xdr:colOff>
      <xdr:row>60</xdr:row>
      <xdr:rowOff>106045</xdr:rowOff>
    </xdr:to>
    <xdr:sp macro="" textlink="">
      <xdr:nvSpPr>
        <xdr:cNvPr id="550" name="楕円 549">
          <a:extLst>
            <a:ext uri="{FF2B5EF4-FFF2-40B4-BE49-F238E27FC236}">
              <a16:creationId xmlns:a16="http://schemas.microsoft.com/office/drawing/2014/main" id="{4302CFC0-8E66-4384-A584-FCC3907D97B4}"/>
            </a:ext>
          </a:extLst>
        </xdr:cNvPr>
        <xdr:cNvSpPr/>
      </xdr:nvSpPr>
      <xdr:spPr>
        <a:xfrm>
          <a:off x="13887450" y="99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47625</xdr:rowOff>
    </xdr:from>
    <xdr:to>
      <xdr:col>85</xdr:col>
      <xdr:colOff>127000</xdr:colOff>
      <xdr:row>60</xdr:row>
      <xdr:rowOff>55245</xdr:rowOff>
    </xdr:to>
    <xdr:cxnSp macro="">
      <xdr:nvCxnSpPr>
        <xdr:cNvPr id="551" name="直線コネクタ 550">
          <a:extLst>
            <a:ext uri="{FF2B5EF4-FFF2-40B4-BE49-F238E27FC236}">
              <a16:creationId xmlns:a16="http://schemas.microsoft.com/office/drawing/2014/main" id="{EF679523-2FDE-4C26-A4E8-82FF9404B9AA}"/>
            </a:ext>
          </a:extLst>
        </xdr:cNvPr>
        <xdr:cNvCxnSpPr/>
      </xdr:nvCxnSpPr>
      <xdr:spPr>
        <a:xfrm flipV="1">
          <a:off x="13938250" y="9959975"/>
          <a:ext cx="762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151130</xdr:rowOff>
    </xdr:from>
    <xdr:to>
      <xdr:col>76</xdr:col>
      <xdr:colOff>165100</xdr:colOff>
      <xdr:row>60</xdr:row>
      <xdr:rowOff>81280</xdr:rowOff>
    </xdr:to>
    <xdr:sp macro="" textlink="">
      <xdr:nvSpPr>
        <xdr:cNvPr id="552" name="楕円 551">
          <a:extLst>
            <a:ext uri="{FF2B5EF4-FFF2-40B4-BE49-F238E27FC236}">
              <a16:creationId xmlns:a16="http://schemas.microsoft.com/office/drawing/2014/main" id="{13F5634B-871F-4CD1-9042-9281DBCAD1C4}"/>
            </a:ext>
          </a:extLst>
        </xdr:cNvPr>
        <xdr:cNvSpPr/>
      </xdr:nvSpPr>
      <xdr:spPr>
        <a:xfrm>
          <a:off x="13093700" y="9898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30480</xdr:rowOff>
    </xdr:from>
    <xdr:to>
      <xdr:col>81</xdr:col>
      <xdr:colOff>50800</xdr:colOff>
      <xdr:row>60</xdr:row>
      <xdr:rowOff>55245</xdr:rowOff>
    </xdr:to>
    <xdr:cxnSp macro="">
      <xdr:nvCxnSpPr>
        <xdr:cNvPr id="553" name="直線コネクタ 552">
          <a:extLst>
            <a:ext uri="{FF2B5EF4-FFF2-40B4-BE49-F238E27FC236}">
              <a16:creationId xmlns:a16="http://schemas.microsoft.com/office/drawing/2014/main" id="{0282E5D2-4DDD-4398-939C-FB1A32C26D07}"/>
            </a:ext>
          </a:extLst>
        </xdr:cNvPr>
        <xdr:cNvCxnSpPr/>
      </xdr:nvCxnSpPr>
      <xdr:spPr>
        <a:xfrm>
          <a:off x="13144500" y="9942830"/>
          <a:ext cx="7937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54" name="楕円 553">
          <a:extLst>
            <a:ext uri="{FF2B5EF4-FFF2-40B4-BE49-F238E27FC236}">
              <a16:creationId xmlns:a16="http://schemas.microsoft.com/office/drawing/2014/main" id="{F5B25046-1D84-4154-A14F-25C32C8251DD}"/>
            </a:ext>
          </a:extLst>
        </xdr:cNvPr>
        <xdr:cNvSpPr/>
      </xdr:nvSpPr>
      <xdr:spPr>
        <a:xfrm>
          <a:off x="12299950" y="984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152400</xdr:rowOff>
    </xdr:from>
    <xdr:to>
      <xdr:col>76</xdr:col>
      <xdr:colOff>114300</xdr:colOff>
      <xdr:row>60</xdr:row>
      <xdr:rowOff>30480</xdr:rowOff>
    </xdr:to>
    <xdr:cxnSp macro="">
      <xdr:nvCxnSpPr>
        <xdr:cNvPr id="555" name="直線コネクタ 554">
          <a:extLst>
            <a:ext uri="{FF2B5EF4-FFF2-40B4-BE49-F238E27FC236}">
              <a16:creationId xmlns:a16="http://schemas.microsoft.com/office/drawing/2014/main" id="{D4AF00C4-56A8-4439-8B76-F1BCE4F94C4B}"/>
            </a:ext>
          </a:extLst>
        </xdr:cNvPr>
        <xdr:cNvCxnSpPr/>
      </xdr:nvCxnSpPr>
      <xdr:spPr>
        <a:xfrm>
          <a:off x="12344400" y="9899650"/>
          <a:ext cx="8001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38735</xdr:rowOff>
    </xdr:from>
    <xdr:to>
      <xdr:col>67</xdr:col>
      <xdr:colOff>101600</xdr:colOff>
      <xdr:row>59</xdr:row>
      <xdr:rowOff>140335</xdr:rowOff>
    </xdr:to>
    <xdr:sp macro="" textlink="">
      <xdr:nvSpPr>
        <xdr:cNvPr id="556" name="楕円 555">
          <a:extLst>
            <a:ext uri="{FF2B5EF4-FFF2-40B4-BE49-F238E27FC236}">
              <a16:creationId xmlns:a16="http://schemas.microsoft.com/office/drawing/2014/main" id="{DBB16717-A83C-467B-876F-22B71B5EC978}"/>
            </a:ext>
          </a:extLst>
        </xdr:cNvPr>
        <xdr:cNvSpPr/>
      </xdr:nvSpPr>
      <xdr:spPr>
        <a:xfrm>
          <a:off x="1148715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89535</xdr:rowOff>
    </xdr:from>
    <xdr:to>
      <xdr:col>71</xdr:col>
      <xdr:colOff>177800</xdr:colOff>
      <xdr:row>59</xdr:row>
      <xdr:rowOff>152400</xdr:rowOff>
    </xdr:to>
    <xdr:cxnSp macro="">
      <xdr:nvCxnSpPr>
        <xdr:cNvPr id="557" name="直線コネクタ 556">
          <a:extLst>
            <a:ext uri="{FF2B5EF4-FFF2-40B4-BE49-F238E27FC236}">
              <a16:creationId xmlns:a16="http://schemas.microsoft.com/office/drawing/2014/main" id="{FA600153-C2A1-4C94-91A2-D102D9A7F154}"/>
            </a:ext>
          </a:extLst>
        </xdr:cNvPr>
        <xdr:cNvCxnSpPr/>
      </xdr:nvCxnSpPr>
      <xdr:spPr>
        <a:xfrm>
          <a:off x="11537950" y="9836785"/>
          <a:ext cx="80645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a:extLst>
            <a:ext uri="{FF2B5EF4-FFF2-40B4-BE49-F238E27FC236}">
              <a16:creationId xmlns:a16="http://schemas.microsoft.com/office/drawing/2014/main" id="{D928BDFF-32D7-461A-9273-6CD8712306BE}"/>
            </a:ext>
          </a:extLst>
        </xdr:cNvPr>
        <xdr:cNvSpPr txBox="1"/>
      </xdr:nvSpPr>
      <xdr:spPr>
        <a:xfrm>
          <a:off x="13742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59" name="n_2aveValue【学校施設】&#10;有形固定資産減価償却率">
          <a:extLst>
            <a:ext uri="{FF2B5EF4-FFF2-40B4-BE49-F238E27FC236}">
              <a16:creationId xmlns:a16="http://schemas.microsoft.com/office/drawing/2014/main" id="{04FA18B9-C80F-4D69-B46A-8A234BFAF08A}"/>
            </a:ext>
          </a:extLst>
        </xdr:cNvPr>
        <xdr:cNvSpPr txBox="1"/>
      </xdr:nvSpPr>
      <xdr:spPr>
        <a:xfrm>
          <a:off x="1296099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0" name="n_3aveValue【学校施設】&#10;有形固定資産減価償却率">
          <a:extLst>
            <a:ext uri="{FF2B5EF4-FFF2-40B4-BE49-F238E27FC236}">
              <a16:creationId xmlns:a16="http://schemas.microsoft.com/office/drawing/2014/main" id="{F8F6D1F5-B7AA-4292-97B1-4F073DF8F46D}"/>
            </a:ext>
          </a:extLst>
        </xdr:cNvPr>
        <xdr:cNvSpPr txBox="1"/>
      </xdr:nvSpPr>
      <xdr:spPr>
        <a:xfrm>
          <a:off x="121672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1" name="n_4aveValue【学校施設】&#10;有形固定資産減価償却率">
          <a:extLst>
            <a:ext uri="{FF2B5EF4-FFF2-40B4-BE49-F238E27FC236}">
              <a16:creationId xmlns:a16="http://schemas.microsoft.com/office/drawing/2014/main" id="{7FF5B6EB-7025-4882-BC98-7FC0A15B4229}"/>
            </a:ext>
          </a:extLst>
        </xdr:cNvPr>
        <xdr:cNvSpPr txBox="1"/>
      </xdr:nvSpPr>
      <xdr:spPr>
        <a:xfrm>
          <a:off x="113544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122572</xdr:rowOff>
    </xdr:from>
    <xdr:ext cx="405111" cy="259045"/>
    <xdr:sp macro="" textlink="">
      <xdr:nvSpPr>
        <xdr:cNvPr id="562" name="n_1mainValue【学校施設】&#10;有形固定資産減価償却率">
          <a:extLst>
            <a:ext uri="{FF2B5EF4-FFF2-40B4-BE49-F238E27FC236}">
              <a16:creationId xmlns:a16="http://schemas.microsoft.com/office/drawing/2014/main" id="{F9009FBE-BA9B-4C33-BC4C-F40E1170F2A0}"/>
            </a:ext>
          </a:extLst>
        </xdr:cNvPr>
        <xdr:cNvSpPr txBox="1"/>
      </xdr:nvSpPr>
      <xdr:spPr>
        <a:xfrm>
          <a:off x="1374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97807</xdr:rowOff>
    </xdr:from>
    <xdr:ext cx="405111" cy="259045"/>
    <xdr:sp macro="" textlink="">
      <xdr:nvSpPr>
        <xdr:cNvPr id="563" name="n_2mainValue【学校施設】&#10;有形固定資産減価償却率">
          <a:extLst>
            <a:ext uri="{FF2B5EF4-FFF2-40B4-BE49-F238E27FC236}">
              <a16:creationId xmlns:a16="http://schemas.microsoft.com/office/drawing/2014/main" id="{A0176756-F6EB-41E6-9170-FE315439846A}"/>
            </a:ext>
          </a:extLst>
        </xdr:cNvPr>
        <xdr:cNvSpPr txBox="1"/>
      </xdr:nvSpPr>
      <xdr:spPr>
        <a:xfrm>
          <a:off x="1296099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64" name="n_3mainValue【学校施設】&#10;有形固定資産減価償却率">
          <a:extLst>
            <a:ext uri="{FF2B5EF4-FFF2-40B4-BE49-F238E27FC236}">
              <a16:creationId xmlns:a16="http://schemas.microsoft.com/office/drawing/2014/main" id="{A1B9C8A8-A207-4418-8206-7475BB26A302}"/>
            </a:ext>
          </a:extLst>
        </xdr:cNvPr>
        <xdr:cNvSpPr txBox="1"/>
      </xdr:nvSpPr>
      <xdr:spPr>
        <a:xfrm>
          <a:off x="121672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156862</xdr:rowOff>
    </xdr:from>
    <xdr:ext cx="405111" cy="259045"/>
    <xdr:sp macro="" textlink="">
      <xdr:nvSpPr>
        <xdr:cNvPr id="565" name="n_4mainValue【学校施設】&#10;有形固定資産減価償却率">
          <a:extLst>
            <a:ext uri="{FF2B5EF4-FFF2-40B4-BE49-F238E27FC236}">
              <a16:creationId xmlns:a16="http://schemas.microsoft.com/office/drawing/2014/main" id="{CA5FDBDB-0A08-4A3B-B9CC-FD83C07FA1CE}"/>
            </a:ext>
          </a:extLst>
        </xdr:cNvPr>
        <xdr:cNvSpPr txBox="1"/>
      </xdr:nvSpPr>
      <xdr:spPr>
        <a:xfrm>
          <a:off x="11354444" y="9573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9054B1B4-4314-4B08-9083-63F36CDA3ED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E54546A8-4BE6-478D-A1C9-42319FCA40AF}"/>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686D5333-94CE-4AD6-A483-568B908D2FD3}"/>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7535CADC-7345-427E-902C-72A3FD2E9A6D}"/>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D4598EC4-69EF-48AB-9EF0-1003E6B26A6F}"/>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9FFF7A6B-F674-4572-80AA-0EBAA895EA35}"/>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AA461891-64D0-463E-8A5C-CF7583A357E7}"/>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3C07DABF-997C-495F-BD8D-029F049981DD}"/>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465F5F42-C05A-423D-BD6C-1F0926DFC9C2}"/>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BE2D9179-964A-4D58-8291-01530E2E4DF7}"/>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952495BA-568C-44D6-B171-3DEC3C9BF28C}"/>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1F327C68-80E0-4E64-92C4-7650CA97AB6E}"/>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DC635EB4-9B61-46C6-B2DA-4F40AD48768E}"/>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D8490FFC-8EB2-464A-BE6F-370AE7DB57E8}"/>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6BD2C508-A0B2-4284-8B86-3384A83C3EA2}"/>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2577A348-C220-4134-9E3A-9D856711C2B8}"/>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3D65CE68-D8ED-48D0-8367-BA207C11C85B}"/>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20E10D36-9764-4511-BF4A-49D4226BF7C4}"/>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FF8C8F5A-E4CF-4914-B789-067673639E48}"/>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6B553412-FD99-4E7C-A046-A674AF7C74F6}"/>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65527733-1305-49FD-A71D-1FC0AF9519E5}"/>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640DA8CE-CC75-4134-A530-0DDB504BCB77}"/>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E1162CF3-2EEC-4BF4-B1F9-5E7582A8C026}"/>
            </a:ext>
          </a:extLst>
        </xdr:cNvPr>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13456E46-30A4-4BC1-BE77-FDF2DA193BE4}"/>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EF3E2FC-D677-4CC5-B026-ECCAF556BC7A}"/>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D6949FCD-7291-44BC-A401-39CC1FF6D9A8}"/>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EA1F1900-BBFA-4227-A431-84D1448B5D09}"/>
            </a:ext>
          </a:extLst>
        </xdr:cNvPr>
        <xdr:cNvCxnSpPr/>
      </xdr:nvCxnSpPr>
      <xdr:spPr>
        <a:xfrm flipV="1">
          <a:off x="19951064" y="9247197"/>
          <a:ext cx="0" cy="123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4CC11871-8FB2-4CFB-9D77-34BB7D34D471}"/>
            </a:ext>
          </a:extLst>
        </xdr:cNvPr>
        <xdr:cNvSpPr txBox="1"/>
      </xdr:nvSpPr>
      <xdr:spPr>
        <a:xfrm>
          <a:off x="19989800" y="1048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013F1943-D988-4C58-A6EC-EC447A299468}"/>
            </a:ext>
          </a:extLst>
        </xdr:cNvPr>
        <xdr:cNvCxnSpPr/>
      </xdr:nvCxnSpPr>
      <xdr:spPr>
        <a:xfrm>
          <a:off x="19881850" y="104824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26CC85F9-0DA5-4713-A9B9-EB71F893D52A}"/>
            </a:ext>
          </a:extLst>
        </xdr:cNvPr>
        <xdr:cNvSpPr txBox="1"/>
      </xdr:nvSpPr>
      <xdr:spPr>
        <a:xfrm>
          <a:off x="19989800" y="902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26694D26-68FA-4D24-80C0-ECC436466BFB}"/>
            </a:ext>
          </a:extLst>
        </xdr:cNvPr>
        <xdr:cNvCxnSpPr/>
      </xdr:nvCxnSpPr>
      <xdr:spPr>
        <a:xfrm>
          <a:off x="19881850" y="92471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7" name="【学校施設】&#10;一人当たり面積平均値テキスト">
          <a:extLst>
            <a:ext uri="{FF2B5EF4-FFF2-40B4-BE49-F238E27FC236}">
              <a16:creationId xmlns:a16="http://schemas.microsoft.com/office/drawing/2014/main" id="{95835A52-CCE4-471F-9656-D0864F230CAF}"/>
            </a:ext>
          </a:extLst>
        </xdr:cNvPr>
        <xdr:cNvSpPr txBox="1"/>
      </xdr:nvSpPr>
      <xdr:spPr>
        <a:xfrm>
          <a:off x="19989800" y="9879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8DE4BD82-BB9E-44DD-8278-CD9D1846FC76}"/>
            </a:ext>
          </a:extLst>
        </xdr:cNvPr>
        <xdr:cNvSpPr/>
      </xdr:nvSpPr>
      <xdr:spPr>
        <a:xfrm>
          <a:off x="19900900" y="10021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D9347ECF-FF89-408D-A5F3-EFEF56E2030D}"/>
            </a:ext>
          </a:extLst>
        </xdr:cNvPr>
        <xdr:cNvSpPr/>
      </xdr:nvSpPr>
      <xdr:spPr>
        <a:xfrm>
          <a:off x="19157950" y="100300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C58E8EF8-2813-4AC9-BF03-42D0851FE7A9}"/>
            </a:ext>
          </a:extLst>
        </xdr:cNvPr>
        <xdr:cNvSpPr/>
      </xdr:nvSpPr>
      <xdr:spPr>
        <a:xfrm>
          <a:off x="18345150" y="100104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7BCC90EF-763D-4EB2-9EB7-27D07410A767}"/>
            </a:ext>
          </a:extLst>
        </xdr:cNvPr>
        <xdr:cNvSpPr/>
      </xdr:nvSpPr>
      <xdr:spPr>
        <a:xfrm>
          <a:off x="17551400" y="100248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E33B2407-ECE1-484C-B954-91544C381E62}"/>
            </a:ext>
          </a:extLst>
        </xdr:cNvPr>
        <xdr:cNvSpPr/>
      </xdr:nvSpPr>
      <xdr:spPr>
        <a:xfrm>
          <a:off x="16757650" y="100385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9F35556-EACF-4F0E-B648-51429C5FAB6C}"/>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12B0E28-4A46-40CC-B3F9-5711FE136809}"/>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ADC1483-4F5E-44E8-BA14-48EDBE77466D}"/>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44EBC2A-9B5E-4336-948E-C3E3343371DA}"/>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E0163804-35FB-43C1-A7B5-2B6A47EDD55E}"/>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114772</xdr:rowOff>
    </xdr:from>
    <xdr:to>
      <xdr:col>116</xdr:col>
      <xdr:colOff>114300</xdr:colOff>
      <xdr:row>62</xdr:row>
      <xdr:rowOff>44922</xdr:rowOff>
    </xdr:to>
    <xdr:sp macro="" textlink="">
      <xdr:nvSpPr>
        <xdr:cNvPr id="608" name="楕円 607">
          <a:extLst>
            <a:ext uri="{FF2B5EF4-FFF2-40B4-BE49-F238E27FC236}">
              <a16:creationId xmlns:a16="http://schemas.microsoft.com/office/drawing/2014/main" id="{3218059D-E83A-4BAE-BFFC-3FDDC1A05FFC}"/>
            </a:ext>
          </a:extLst>
        </xdr:cNvPr>
        <xdr:cNvSpPr/>
      </xdr:nvSpPr>
      <xdr:spPr>
        <a:xfrm>
          <a:off x="19900900" y="101922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93199</xdr:rowOff>
    </xdr:from>
    <xdr:ext cx="469744" cy="259045"/>
    <xdr:sp macro="" textlink="">
      <xdr:nvSpPr>
        <xdr:cNvPr id="609" name="【学校施設】&#10;一人当たり面積該当値テキスト">
          <a:extLst>
            <a:ext uri="{FF2B5EF4-FFF2-40B4-BE49-F238E27FC236}">
              <a16:creationId xmlns:a16="http://schemas.microsoft.com/office/drawing/2014/main" id="{C1F68C5A-3FB7-4753-AC14-D6150488FCF8}"/>
            </a:ext>
          </a:extLst>
        </xdr:cNvPr>
        <xdr:cNvSpPr txBox="1"/>
      </xdr:nvSpPr>
      <xdr:spPr>
        <a:xfrm>
          <a:off x="19989800" y="1017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128488</xdr:rowOff>
    </xdr:from>
    <xdr:to>
      <xdr:col>112</xdr:col>
      <xdr:colOff>38100</xdr:colOff>
      <xdr:row>62</xdr:row>
      <xdr:rowOff>58638</xdr:rowOff>
    </xdr:to>
    <xdr:sp macro="" textlink="">
      <xdr:nvSpPr>
        <xdr:cNvPr id="610" name="楕円 609">
          <a:extLst>
            <a:ext uri="{FF2B5EF4-FFF2-40B4-BE49-F238E27FC236}">
              <a16:creationId xmlns:a16="http://schemas.microsoft.com/office/drawing/2014/main" id="{8EDFDD14-392A-473D-A52F-038C49C62635}"/>
            </a:ext>
          </a:extLst>
        </xdr:cNvPr>
        <xdr:cNvSpPr/>
      </xdr:nvSpPr>
      <xdr:spPr>
        <a:xfrm>
          <a:off x="19157950" y="102059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165572</xdr:rowOff>
    </xdr:from>
    <xdr:to>
      <xdr:col>116</xdr:col>
      <xdr:colOff>63500</xdr:colOff>
      <xdr:row>62</xdr:row>
      <xdr:rowOff>7838</xdr:rowOff>
    </xdr:to>
    <xdr:cxnSp macro="">
      <xdr:nvCxnSpPr>
        <xdr:cNvPr id="611" name="直線コネクタ 610">
          <a:extLst>
            <a:ext uri="{FF2B5EF4-FFF2-40B4-BE49-F238E27FC236}">
              <a16:creationId xmlns:a16="http://schemas.microsoft.com/office/drawing/2014/main" id="{FA268DA7-E645-4116-98B6-EAD0F84ECF64}"/>
            </a:ext>
          </a:extLst>
        </xdr:cNvPr>
        <xdr:cNvCxnSpPr/>
      </xdr:nvCxnSpPr>
      <xdr:spPr>
        <a:xfrm flipV="1">
          <a:off x="19202400" y="10243022"/>
          <a:ext cx="7493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129794</xdr:rowOff>
    </xdr:from>
    <xdr:to>
      <xdr:col>107</xdr:col>
      <xdr:colOff>101600</xdr:colOff>
      <xdr:row>62</xdr:row>
      <xdr:rowOff>59944</xdr:rowOff>
    </xdr:to>
    <xdr:sp macro="" textlink="">
      <xdr:nvSpPr>
        <xdr:cNvPr id="612" name="楕円 611">
          <a:extLst>
            <a:ext uri="{FF2B5EF4-FFF2-40B4-BE49-F238E27FC236}">
              <a16:creationId xmlns:a16="http://schemas.microsoft.com/office/drawing/2014/main" id="{18397D77-B78D-4199-942C-10D8004698F1}"/>
            </a:ext>
          </a:extLst>
        </xdr:cNvPr>
        <xdr:cNvSpPr/>
      </xdr:nvSpPr>
      <xdr:spPr>
        <a:xfrm>
          <a:off x="18345150" y="102072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7838</xdr:rowOff>
    </xdr:from>
    <xdr:to>
      <xdr:col>111</xdr:col>
      <xdr:colOff>177800</xdr:colOff>
      <xdr:row>62</xdr:row>
      <xdr:rowOff>9144</xdr:rowOff>
    </xdr:to>
    <xdr:cxnSp macro="">
      <xdr:nvCxnSpPr>
        <xdr:cNvPr id="613" name="直線コネクタ 612">
          <a:extLst>
            <a:ext uri="{FF2B5EF4-FFF2-40B4-BE49-F238E27FC236}">
              <a16:creationId xmlns:a16="http://schemas.microsoft.com/office/drawing/2014/main" id="{BB97A870-B5A7-40A4-91D2-EB67D6D3073D}"/>
            </a:ext>
          </a:extLst>
        </xdr:cNvPr>
        <xdr:cNvCxnSpPr/>
      </xdr:nvCxnSpPr>
      <xdr:spPr>
        <a:xfrm flipV="1">
          <a:off x="18395950" y="10250388"/>
          <a:ext cx="80645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128488</xdr:rowOff>
    </xdr:from>
    <xdr:to>
      <xdr:col>102</xdr:col>
      <xdr:colOff>165100</xdr:colOff>
      <xdr:row>62</xdr:row>
      <xdr:rowOff>58638</xdr:rowOff>
    </xdr:to>
    <xdr:sp macro="" textlink="">
      <xdr:nvSpPr>
        <xdr:cNvPr id="614" name="楕円 613">
          <a:extLst>
            <a:ext uri="{FF2B5EF4-FFF2-40B4-BE49-F238E27FC236}">
              <a16:creationId xmlns:a16="http://schemas.microsoft.com/office/drawing/2014/main" id="{C831D098-1336-4FF7-9A4A-9495A1AD4DD9}"/>
            </a:ext>
          </a:extLst>
        </xdr:cNvPr>
        <xdr:cNvSpPr/>
      </xdr:nvSpPr>
      <xdr:spPr>
        <a:xfrm>
          <a:off x="17551400" y="102059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7838</xdr:rowOff>
    </xdr:from>
    <xdr:to>
      <xdr:col>107</xdr:col>
      <xdr:colOff>50800</xdr:colOff>
      <xdr:row>62</xdr:row>
      <xdr:rowOff>9144</xdr:rowOff>
    </xdr:to>
    <xdr:cxnSp macro="">
      <xdr:nvCxnSpPr>
        <xdr:cNvPr id="615" name="直線コネクタ 614">
          <a:extLst>
            <a:ext uri="{FF2B5EF4-FFF2-40B4-BE49-F238E27FC236}">
              <a16:creationId xmlns:a16="http://schemas.microsoft.com/office/drawing/2014/main" id="{DC07B219-5DA9-4830-BABC-7E016DF410BB}"/>
            </a:ext>
          </a:extLst>
        </xdr:cNvPr>
        <xdr:cNvCxnSpPr/>
      </xdr:nvCxnSpPr>
      <xdr:spPr>
        <a:xfrm>
          <a:off x="17602200" y="10250388"/>
          <a:ext cx="79375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128488</xdr:rowOff>
    </xdr:from>
    <xdr:to>
      <xdr:col>98</xdr:col>
      <xdr:colOff>38100</xdr:colOff>
      <xdr:row>62</xdr:row>
      <xdr:rowOff>58638</xdr:rowOff>
    </xdr:to>
    <xdr:sp macro="" textlink="">
      <xdr:nvSpPr>
        <xdr:cNvPr id="616" name="楕円 615">
          <a:extLst>
            <a:ext uri="{FF2B5EF4-FFF2-40B4-BE49-F238E27FC236}">
              <a16:creationId xmlns:a16="http://schemas.microsoft.com/office/drawing/2014/main" id="{DB107DE6-9C37-4A2B-941D-EF74FD723C85}"/>
            </a:ext>
          </a:extLst>
        </xdr:cNvPr>
        <xdr:cNvSpPr/>
      </xdr:nvSpPr>
      <xdr:spPr>
        <a:xfrm>
          <a:off x="16757650" y="102059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7838</xdr:rowOff>
    </xdr:from>
    <xdr:to>
      <xdr:col>102</xdr:col>
      <xdr:colOff>114300</xdr:colOff>
      <xdr:row>62</xdr:row>
      <xdr:rowOff>7838</xdr:rowOff>
    </xdr:to>
    <xdr:cxnSp macro="">
      <xdr:nvCxnSpPr>
        <xdr:cNvPr id="617" name="直線コネクタ 616">
          <a:extLst>
            <a:ext uri="{FF2B5EF4-FFF2-40B4-BE49-F238E27FC236}">
              <a16:creationId xmlns:a16="http://schemas.microsoft.com/office/drawing/2014/main" id="{38593342-5C14-4105-92AC-42CCBB12438B}"/>
            </a:ext>
          </a:extLst>
        </xdr:cNvPr>
        <xdr:cNvCxnSpPr/>
      </xdr:nvCxnSpPr>
      <xdr:spPr>
        <a:xfrm>
          <a:off x="16802100" y="1025038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618" name="n_1aveValue【学校施設】&#10;一人当たり面積">
          <a:extLst>
            <a:ext uri="{FF2B5EF4-FFF2-40B4-BE49-F238E27FC236}">
              <a16:creationId xmlns:a16="http://schemas.microsoft.com/office/drawing/2014/main" id="{401EFFE9-49E4-49ED-AE46-435F598868D1}"/>
            </a:ext>
          </a:extLst>
        </xdr:cNvPr>
        <xdr:cNvSpPr txBox="1"/>
      </xdr:nvSpPr>
      <xdr:spPr>
        <a:xfrm>
          <a:off x="18980227" y="981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9" name="n_2aveValue【学校施設】&#10;一人当たり面積">
          <a:extLst>
            <a:ext uri="{FF2B5EF4-FFF2-40B4-BE49-F238E27FC236}">
              <a16:creationId xmlns:a16="http://schemas.microsoft.com/office/drawing/2014/main" id="{055DFB9F-FB25-43B4-9464-2AD1F7B45EBE}"/>
            </a:ext>
          </a:extLst>
        </xdr:cNvPr>
        <xdr:cNvSpPr txBox="1"/>
      </xdr:nvSpPr>
      <xdr:spPr>
        <a:xfrm>
          <a:off x="18180127" y="979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学校施設】&#10;一人当たり面積">
          <a:extLst>
            <a:ext uri="{FF2B5EF4-FFF2-40B4-BE49-F238E27FC236}">
              <a16:creationId xmlns:a16="http://schemas.microsoft.com/office/drawing/2014/main" id="{01CF4280-F574-4753-8EF1-C27E18E8C71A}"/>
            </a:ext>
          </a:extLst>
        </xdr:cNvPr>
        <xdr:cNvSpPr txBox="1"/>
      </xdr:nvSpPr>
      <xdr:spPr>
        <a:xfrm>
          <a:off x="17386377" y="980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621" name="n_4aveValue【学校施設】&#10;一人当たり面積">
          <a:extLst>
            <a:ext uri="{FF2B5EF4-FFF2-40B4-BE49-F238E27FC236}">
              <a16:creationId xmlns:a16="http://schemas.microsoft.com/office/drawing/2014/main" id="{834241E6-B24D-4471-9820-FB38475F2395}"/>
            </a:ext>
          </a:extLst>
        </xdr:cNvPr>
        <xdr:cNvSpPr txBox="1"/>
      </xdr:nvSpPr>
      <xdr:spPr>
        <a:xfrm>
          <a:off x="16592627" y="982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49765</xdr:rowOff>
    </xdr:from>
    <xdr:ext cx="469744" cy="259045"/>
    <xdr:sp macro="" textlink="">
      <xdr:nvSpPr>
        <xdr:cNvPr id="622" name="n_1mainValue【学校施設】&#10;一人当たり面積">
          <a:extLst>
            <a:ext uri="{FF2B5EF4-FFF2-40B4-BE49-F238E27FC236}">
              <a16:creationId xmlns:a16="http://schemas.microsoft.com/office/drawing/2014/main" id="{28548B26-1573-45F9-BDC4-F6162815BB45}"/>
            </a:ext>
          </a:extLst>
        </xdr:cNvPr>
        <xdr:cNvSpPr txBox="1"/>
      </xdr:nvSpPr>
      <xdr:spPr>
        <a:xfrm>
          <a:off x="18980227" y="1029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51071</xdr:rowOff>
    </xdr:from>
    <xdr:ext cx="469744" cy="259045"/>
    <xdr:sp macro="" textlink="">
      <xdr:nvSpPr>
        <xdr:cNvPr id="623" name="n_2mainValue【学校施設】&#10;一人当たり面積">
          <a:extLst>
            <a:ext uri="{FF2B5EF4-FFF2-40B4-BE49-F238E27FC236}">
              <a16:creationId xmlns:a16="http://schemas.microsoft.com/office/drawing/2014/main" id="{718303B2-ADB0-4D60-9CE7-E7B3B3688BC1}"/>
            </a:ext>
          </a:extLst>
        </xdr:cNvPr>
        <xdr:cNvSpPr txBox="1"/>
      </xdr:nvSpPr>
      <xdr:spPr>
        <a:xfrm>
          <a:off x="18180127" y="1029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49765</xdr:rowOff>
    </xdr:from>
    <xdr:ext cx="469744" cy="259045"/>
    <xdr:sp macro="" textlink="">
      <xdr:nvSpPr>
        <xdr:cNvPr id="624" name="n_3mainValue【学校施設】&#10;一人当たり面積">
          <a:extLst>
            <a:ext uri="{FF2B5EF4-FFF2-40B4-BE49-F238E27FC236}">
              <a16:creationId xmlns:a16="http://schemas.microsoft.com/office/drawing/2014/main" id="{0414DA9A-743B-4344-9C8B-C1ED7D9E0C75}"/>
            </a:ext>
          </a:extLst>
        </xdr:cNvPr>
        <xdr:cNvSpPr txBox="1"/>
      </xdr:nvSpPr>
      <xdr:spPr>
        <a:xfrm>
          <a:off x="17386377" y="1029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49765</xdr:rowOff>
    </xdr:from>
    <xdr:ext cx="469744" cy="259045"/>
    <xdr:sp macro="" textlink="">
      <xdr:nvSpPr>
        <xdr:cNvPr id="625" name="n_4mainValue【学校施設】&#10;一人当たり面積">
          <a:extLst>
            <a:ext uri="{FF2B5EF4-FFF2-40B4-BE49-F238E27FC236}">
              <a16:creationId xmlns:a16="http://schemas.microsoft.com/office/drawing/2014/main" id="{A744C2C8-B2B3-47A2-BD45-4E9E5CB45C00}"/>
            </a:ext>
          </a:extLst>
        </xdr:cNvPr>
        <xdr:cNvSpPr txBox="1"/>
      </xdr:nvSpPr>
      <xdr:spPr>
        <a:xfrm>
          <a:off x="16592627" y="1029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82EFD5AC-E7D1-413B-8D74-7C8E19695379}"/>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8935683-2A5A-4D6B-83A6-8C95B673EF73}"/>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DD52B91C-30C2-4F35-A6E8-7D78528AC656}"/>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5109D855-E85D-4BBE-8990-DB8D10FDABC2}"/>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CB7A7D5B-54FC-4EEC-B855-749CD92B6F5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BA46A301-DB81-4F73-9EE6-42AA60751C21}"/>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71E850DE-F630-4B35-9DF5-88FDCD998AAA}"/>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84C45F8F-3DDC-48F7-BE27-75111BEC6CE6}"/>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2875C741-4F80-49D7-9324-2A1223847F26}"/>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421EF6CF-EAD3-4C6E-9DA5-32C8DE605666}"/>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F0C4BFF-AB49-42B7-8782-77801228E93E}"/>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DB59A1C4-0373-4811-AA22-D7BE2366F2E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E5D80F82-8EC3-4A7A-A44C-8F315A19534F}"/>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CCFF3067-40AC-402B-AC0F-62FD947D8BB6}"/>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660B598-2DDD-4814-9734-84D3327282E4}"/>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DB4FF3E5-9B0C-410C-8B07-A767B8D35944}"/>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F4BA59C4-98A8-438B-8CFA-CAD0826382CC}"/>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1F44C6E8-514C-4A72-B40F-B3CD0EFCE9B8}"/>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D5EFF9F8-AC4F-4C0D-8DC6-897AA31172D1}"/>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DEF8C282-5C38-4F38-9D4D-E9B095E38103}"/>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EDCEE9E7-4113-44C7-941B-76CC0A4561D3}"/>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17B60E10-FA2B-4257-805C-1DB20963AB9C}"/>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8F034D47-3521-4AC6-ACCB-76B55CC2AD3D}"/>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BF45F567-1E81-4F54-8641-7F3DEDC644A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6E747A66-6CF6-44E6-9046-4F7CBE56871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44822C9D-9120-4682-914C-1769A580A375}"/>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F204D08A-37D8-41F1-83F4-5AF61746D8A1}"/>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232F6A0E-85C5-4F8D-8E9D-D72EBE0B3BDE}"/>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271CDB0E-DF5D-47FD-8ECE-38655D51CE76}"/>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AF584941-D84A-4411-B4AE-037925830245}"/>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1783879A-4DF3-4090-A451-A38D9AEA38CA}"/>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8CAFFC54-F0FD-4ACB-BD4D-5229E3DE9C3E}"/>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F6664C7E-7C0F-4EEA-8223-E77E5CD29BB9}"/>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E8C6F19A-D201-4648-9553-2AED81D23BD3}"/>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BE5C3648-94D6-4B82-BE11-C2490A1E300C}"/>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201E64E7-1638-4139-AA24-29CBEC2DB545}"/>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6F99C46-EB30-47AF-999F-91E35A21C575}"/>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5E0CC63B-C2DF-4CAF-90E5-0A6DC3FAE236}"/>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23341302-2D19-4AA3-A2FA-687B47FA51E2}"/>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89D966C2-88FC-44B0-A2F3-4D6AFA042F88}"/>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3AB58664-32BE-4B66-9995-646031E8F4B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a:extLst>
            <a:ext uri="{FF2B5EF4-FFF2-40B4-BE49-F238E27FC236}">
              <a16:creationId xmlns:a16="http://schemas.microsoft.com/office/drawing/2014/main" id="{6331D055-1A10-4615-8B86-8E12C0076E0E}"/>
            </a:ext>
          </a:extLst>
        </xdr:cNvPr>
        <xdr:cNvCxnSpPr/>
      </xdr:nvCxnSpPr>
      <xdr:spPr>
        <a:xfrm flipV="1">
          <a:off x="14699614" y="165892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a:extLst>
            <a:ext uri="{FF2B5EF4-FFF2-40B4-BE49-F238E27FC236}">
              <a16:creationId xmlns:a16="http://schemas.microsoft.com/office/drawing/2014/main" id="{00024E38-2A18-49E1-A2F4-F8567AF5CD15}"/>
            </a:ext>
          </a:extLst>
        </xdr:cNvPr>
        <xdr:cNvSpPr txBox="1"/>
      </xdr:nvSpPr>
      <xdr:spPr>
        <a:xfrm>
          <a:off x="14738350"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a:extLst>
            <a:ext uri="{FF2B5EF4-FFF2-40B4-BE49-F238E27FC236}">
              <a16:creationId xmlns:a16="http://schemas.microsoft.com/office/drawing/2014/main" id="{1ACA52D1-A8B8-4D43-AB6D-4DCCB029FA72}"/>
            </a:ext>
          </a:extLst>
        </xdr:cNvPr>
        <xdr:cNvCxnSpPr/>
      </xdr:nvCxnSpPr>
      <xdr:spPr>
        <a:xfrm>
          <a:off x="14611350" y="18089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a:extLst>
            <a:ext uri="{FF2B5EF4-FFF2-40B4-BE49-F238E27FC236}">
              <a16:creationId xmlns:a16="http://schemas.microsoft.com/office/drawing/2014/main" id="{2522DA75-04B9-4684-9998-885FF6AB01D6}"/>
            </a:ext>
          </a:extLst>
        </xdr:cNvPr>
        <xdr:cNvSpPr txBox="1"/>
      </xdr:nvSpPr>
      <xdr:spPr>
        <a:xfrm>
          <a:off x="14738350" y="16364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a:extLst>
            <a:ext uri="{FF2B5EF4-FFF2-40B4-BE49-F238E27FC236}">
              <a16:creationId xmlns:a16="http://schemas.microsoft.com/office/drawing/2014/main" id="{D3A90962-D75E-47CA-B399-82F233D17419}"/>
            </a:ext>
          </a:extLst>
        </xdr:cNvPr>
        <xdr:cNvCxnSpPr/>
      </xdr:nvCxnSpPr>
      <xdr:spPr>
        <a:xfrm>
          <a:off x="14611350" y="16589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672" name="【公民館】&#10;有形固定資産減価償却率平均値テキスト">
          <a:extLst>
            <a:ext uri="{FF2B5EF4-FFF2-40B4-BE49-F238E27FC236}">
              <a16:creationId xmlns:a16="http://schemas.microsoft.com/office/drawing/2014/main" id="{780BF371-3559-4D4B-95C9-6AF970C94AED}"/>
            </a:ext>
          </a:extLst>
        </xdr:cNvPr>
        <xdr:cNvSpPr txBox="1"/>
      </xdr:nvSpPr>
      <xdr:spPr>
        <a:xfrm>
          <a:off x="14738350" y="17335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a:extLst>
            <a:ext uri="{FF2B5EF4-FFF2-40B4-BE49-F238E27FC236}">
              <a16:creationId xmlns:a16="http://schemas.microsoft.com/office/drawing/2014/main" id="{716BA394-2009-4A6B-8DBB-F96C1B074045}"/>
            </a:ext>
          </a:extLst>
        </xdr:cNvPr>
        <xdr:cNvSpPr/>
      </xdr:nvSpPr>
      <xdr:spPr>
        <a:xfrm>
          <a:off x="14649450" y="1748390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4" name="フローチャート: 判断 673">
          <a:extLst>
            <a:ext uri="{FF2B5EF4-FFF2-40B4-BE49-F238E27FC236}">
              <a16:creationId xmlns:a16="http://schemas.microsoft.com/office/drawing/2014/main" id="{29AEB040-FDF4-4BDB-9FD1-B3E971098E1C}"/>
            </a:ext>
          </a:extLst>
        </xdr:cNvPr>
        <xdr:cNvSpPr/>
      </xdr:nvSpPr>
      <xdr:spPr>
        <a:xfrm>
          <a:off x="13887450" y="175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75" name="フローチャート: 判断 674">
          <a:extLst>
            <a:ext uri="{FF2B5EF4-FFF2-40B4-BE49-F238E27FC236}">
              <a16:creationId xmlns:a16="http://schemas.microsoft.com/office/drawing/2014/main" id="{C73E4FBC-2D02-4F5C-B7CD-ED5B41BBEEBE}"/>
            </a:ext>
          </a:extLst>
        </xdr:cNvPr>
        <xdr:cNvSpPr/>
      </xdr:nvSpPr>
      <xdr:spPr>
        <a:xfrm>
          <a:off x="13093700" y="1750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6" name="フローチャート: 判断 675">
          <a:extLst>
            <a:ext uri="{FF2B5EF4-FFF2-40B4-BE49-F238E27FC236}">
              <a16:creationId xmlns:a16="http://schemas.microsoft.com/office/drawing/2014/main" id="{2B58D2AC-EA07-4D28-A889-904E8922D50D}"/>
            </a:ext>
          </a:extLst>
        </xdr:cNvPr>
        <xdr:cNvSpPr/>
      </xdr:nvSpPr>
      <xdr:spPr>
        <a:xfrm>
          <a:off x="12299950" y="17501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7" name="フローチャート: 判断 676">
          <a:extLst>
            <a:ext uri="{FF2B5EF4-FFF2-40B4-BE49-F238E27FC236}">
              <a16:creationId xmlns:a16="http://schemas.microsoft.com/office/drawing/2014/main" id="{6BC1CB80-C150-49F0-BE15-8F2DB16A3FF8}"/>
            </a:ext>
          </a:extLst>
        </xdr:cNvPr>
        <xdr:cNvSpPr/>
      </xdr:nvSpPr>
      <xdr:spPr>
        <a:xfrm>
          <a:off x="11487150" y="1748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EF9AC282-A4F9-4598-BFBB-D526319A7EAD}"/>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C1FE4106-6353-478C-A413-EB307F87E309}"/>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5AB6004F-CEFB-4DEC-9CA0-7ECEC8066D1E}"/>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9249FF66-0BA9-4C52-A3DC-AACBAB8F1054}"/>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A20C4A3-5F0C-488C-958F-C8A234115AE8}"/>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165826</xdr:rowOff>
    </xdr:from>
    <xdr:to>
      <xdr:col>85</xdr:col>
      <xdr:colOff>177800</xdr:colOff>
      <xdr:row>107</xdr:row>
      <xdr:rowOff>95976</xdr:rowOff>
    </xdr:to>
    <xdr:sp macro="" textlink="">
      <xdr:nvSpPr>
        <xdr:cNvPr id="683" name="楕円 682">
          <a:extLst>
            <a:ext uri="{FF2B5EF4-FFF2-40B4-BE49-F238E27FC236}">
              <a16:creationId xmlns:a16="http://schemas.microsoft.com/office/drawing/2014/main" id="{19EDC0C7-4E9A-4C82-8D57-E971B6770115}"/>
            </a:ext>
          </a:extLst>
        </xdr:cNvPr>
        <xdr:cNvSpPr/>
      </xdr:nvSpPr>
      <xdr:spPr>
        <a:xfrm>
          <a:off x="14649450" y="1776802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144253</xdr:rowOff>
    </xdr:from>
    <xdr:ext cx="405111" cy="259045"/>
    <xdr:sp macro="" textlink="">
      <xdr:nvSpPr>
        <xdr:cNvPr id="684" name="【公民館】&#10;有形固定資産減価償却率該当値テキスト">
          <a:extLst>
            <a:ext uri="{FF2B5EF4-FFF2-40B4-BE49-F238E27FC236}">
              <a16:creationId xmlns:a16="http://schemas.microsoft.com/office/drawing/2014/main" id="{A62F5F4A-A8A9-4A5B-AB55-0D13A7F77E5A}"/>
            </a:ext>
          </a:extLst>
        </xdr:cNvPr>
        <xdr:cNvSpPr txBox="1"/>
      </xdr:nvSpPr>
      <xdr:spPr>
        <a:xfrm>
          <a:off x="14738350"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147864</xdr:rowOff>
    </xdr:from>
    <xdr:to>
      <xdr:col>81</xdr:col>
      <xdr:colOff>101600</xdr:colOff>
      <xdr:row>107</xdr:row>
      <xdr:rowOff>78014</xdr:rowOff>
    </xdr:to>
    <xdr:sp macro="" textlink="">
      <xdr:nvSpPr>
        <xdr:cNvPr id="685" name="楕円 684">
          <a:extLst>
            <a:ext uri="{FF2B5EF4-FFF2-40B4-BE49-F238E27FC236}">
              <a16:creationId xmlns:a16="http://schemas.microsoft.com/office/drawing/2014/main" id="{6379E9ED-D7E9-4A6A-A9F7-EA2AE6E78545}"/>
            </a:ext>
          </a:extLst>
        </xdr:cNvPr>
        <xdr:cNvSpPr/>
      </xdr:nvSpPr>
      <xdr:spPr>
        <a:xfrm>
          <a:off x="1388745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27214</xdr:rowOff>
    </xdr:from>
    <xdr:to>
      <xdr:col>85</xdr:col>
      <xdr:colOff>127000</xdr:colOff>
      <xdr:row>107</xdr:row>
      <xdr:rowOff>45176</xdr:rowOff>
    </xdr:to>
    <xdr:cxnSp macro="">
      <xdr:nvCxnSpPr>
        <xdr:cNvPr id="686" name="直線コネクタ 685">
          <a:extLst>
            <a:ext uri="{FF2B5EF4-FFF2-40B4-BE49-F238E27FC236}">
              <a16:creationId xmlns:a16="http://schemas.microsoft.com/office/drawing/2014/main" id="{CFBC1E1F-9DAF-4BE0-A97C-DA9789CAE8DB}"/>
            </a:ext>
          </a:extLst>
        </xdr:cNvPr>
        <xdr:cNvCxnSpPr/>
      </xdr:nvCxnSpPr>
      <xdr:spPr>
        <a:xfrm>
          <a:off x="13938250" y="17800864"/>
          <a:ext cx="762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118473</xdr:rowOff>
    </xdr:from>
    <xdr:to>
      <xdr:col>76</xdr:col>
      <xdr:colOff>165100</xdr:colOff>
      <xdr:row>107</xdr:row>
      <xdr:rowOff>48623</xdr:rowOff>
    </xdr:to>
    <xdr:sp macro="" textlink="">
      <xdr:nvSpPr>
        <xdr:cNvPr id="687" name="楕円 686">
          <a:extLst>
            <a:ext uri="{FF2B5EF4-FFF2-40B4-BE49-F238E27FC236}">
              <a16:creationId xmlns:a16="http://schemas.microsoft.com/office/drawing/2014/main" id="{65199168-E6D3-41E9-9582-229619C8EB37}"/>
            </a:ext>
          </a:extLst>
        </xdr:cNvPr>
        <xdr:cNvSpPr/>
      </xdr:nvSpPr>
      <xdr:spPr>
        <a:xfrm>
          <a:off x="130937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169273</xdr:rowOff>
    </xdr:from>
    <xdr:to>
      <xdr:col>81</xdr:col>
      <xdr:colOff>50800</xdr:colOff>
      <xdr:row>107</xdr:row>
      <xdr:rowOff>27214</xdr:rowOff>
    </xdr:to>
    <xdr:cxnSp macro="">
      <xdr:nvCxnSpPr>
        <xdr:cNvPr id="688" name="直線コネクタ 687">
          <a:extLst>
            <a:ext uri="{FF2B5EF4-FFF2-40B4-BE49-F238E27FC236}">
              <a16:creationId xmlns:a16="http://schemas.microsoft.com/office/drawing/2014/main" id="{B81CBDB4-23C6-4CC4-83D1-E93FE11ECCE5}"/>
            </a:ext>
          </a:extLst>
        </xdr:cNvPr>
        <xdr:cNvCxnSpPr/>
      </xdr:nvCxnSpPr>
      <xdr:spPr>
        <a:xfrm>
          <a:off x="13144500" y="17771473"/>
          <a:ext cx="7937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87449</xdr:rowOff>
    </xdr:from>
    <xdr:to>
      <xdr:col>72</xdr:col>
      <xdr:colOff>38100</xdr:colOff>
      <xdr:row>107</xdr:row>
      <xdr:rowOff>17599</xdr:rowOff>
    </xdr:to>
    <xdr:sp macro="" textlink="">
      <xdr:nvSpPr>
        <xdr:cNvPr id="689" name="楕円 688">
          <a:extLst>
            <a:ext uri="{FF2B5EF4-FFF2-40B4-BE49-F238E27FC236}">
              <a16:creationId xmlns:a16="http://schemas.microsoft.com/office/drawing/2014/main" id="{5078096C-DF5F-4CCA-B82F-8BA440B2F530}"/>
            </a:ext>
          </a:extLst>
        </xdr:cNvPr>
        <xdr:cNvSpPr/>
      </xdr:nvSpPr>
      <xdr:spPr>
        <a:xfrm>
          <a:off x="12299950" y="176896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138249</xdr:rowOff>
    </xdr:from>
    <xdr:to>
      <xdr:col>76</xdr:col>
      <xdr:colOff>114300</xdr:colOff>
      <xdr:row>106</xdr:row>
      <xdr:rowOff>169273</xdr:rowOff>
    </xdr:to>
    <xdr:cxnSp macro="">
      <xdr:nvCxnSpPr>
        <xdr:cNvPr id="690" name="直線コネクタ 689">
          <a:extLst>
            <a:ext uri="{FF2B5EF4-FFF2-40B4-BE49-F238E27FC236}">
              <a16:creationId xmlns:a16="http://schemas.microsoft.com/office/drawing/2014/main" id="{0C13B211-4648-4B09-9347-C7CF6E0073D4}"/>
            </a:ext>
          </a:extLst>
        </xdr:cNvPr>
        <xdr:cNvCxnSpPr/>
      </xdr:nvCxnSpPr>
      <xdr:spPr>
        <a:xfrm>
          <a:off x="12344400" y="17740449"/>
          <a:ext cx="8001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35198</xdr:rowOff>
    </xdr:from>
    <xdr:to>
      <xdr:col>67</xdr:col>
      <xdr:colOff>101600</xdr:colOff>
      <xdr:row>106</xdr:row>
      <xdr:rowOff>136798</xdr:rowOff>
    </xdr:to>
    <xdr:sp macro="" textlink="">
      <xdr:nvSpPr>
        <xdr:cNvPr id="691" name="楕円 690">
          <a:extLst>
            <a:ext uri="{FF2B5EF4-FFF2-40B4-BE49-F238E27FC236}">
              <a16:creationId xmlns:a16="http://schemas.microsoft.com/office/drawing/2014/main" id="{A3B5EDC3-977A-4E0A-82C4-CE01CE837CAF}"/>
            </a:ext>
          </a:extLst>
        </xdr:cNvPr>
        <xdr:cNvSpPr/>
      </xdr:nvSpPr>
      <xdr:spPr>
        <a:xfrm>
          <a:off x="1148715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85998</xdr:rowOff>
    </xdr:from>
    <xdr:to>
      <xdr:col>71</xdr:col>
      <xdr:colOff>177800</xdr:colOff>
      <xdr:row>106</xdr:row>
      <xdr:rowOff>138249</xdr:rowOff>
    </xdr:to>
    <xdr:cxnSp macro="">
      <xdr:nvCxnSpPr>
        <xdr:cNvPr id="692" name="直線コネクタ 691">
          <a:extLst>
            <a:ext uri="{FF2B5EF4-FFF2-40B4-BE49-F238E27FC236}">
              <a16:creationId xmlns:a16="http://schemas.microsoft.com/office/drawing/2014/main" id="{6FE22360-A875-4BC3-AEAE-A69EC6C53DA7}"/>
            </a:ext>
          </a:extLst>
        </xdr:cNvPr>
        <xdr:cNvCxnSpPr/>
      </xdr:nvCxnSpPr>
      <xdr:spPr>
        <a:xfrm>
          <a:off x="11537950" y="17688198"/>
          <a:ext cx="80645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693" name="n_1aveValue【公民館】&#10;有形固定資産減価償却率">
          <a:extLst>
            <a:ext uri="{FF2B5EF4-FFF2-40B4-BE49-F238E27FC236}">
              <a16:creationId xmlns:a16="http://schemas.microsoft.com/office/drawing/2014/main" id="{1F05025A-6CBC-40FC-8664-BA113E3BA18E}"/>
            </a:ext>
          </a:extLst>
        </xdr:cNvPr>
        <xdr:cNvSpPr txBox="1"/>
      </xdr:nvSpPr>
      <xdr:spPr>
        <a:xfrm>
          <a:off x="1374204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694" name="n_2aveValue【公民館】&#10;有形固定資産減価償却率">
          <a:extLst>
            <a:ext uri="{FF2B5EF4-FFF2-40B4-BE49-F238E27FC236}">
              <a16:creationId xmlns:a16="http://schemas.microsoft.com/office/drawing/2014/main" id="{A010643B-0DEB-4313-BBCD-C4D9EF266BEE}"/>
            </a:ext>
          </a:extLst>
        </xdr:cNvPr>
        <xdr:cNvSpPr txBox="1"/>
      </xdr:nvSpPr>
      <xdr:spPr>
        <a:xfrm>
          <a:off x="12960994" y="1728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695" name="n_3aveValue【公民館】&#10;有形固定資産減価償却率">
          <a:extLst>
            <a:ext uri="{FF2B5EF4-FFF2-40B4-BE49-F238E27FC236}">
              <a16:creationId xmlns:a16="http://schemas.microsoft.com/office/drawing/2014/main" id="{E369EA78-8618-4286-BFD2-C967AB7E97B5}"/>
            </a:ext>
          </a:extLst>
        </xdr:cNvPr>
        <xdr:cNvSpPr txBox="1"/>
      </xdr:nvSpPr>
      <xdr:spPr>
        <a:xfrm>
          <a:off x="121672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696" name="n_4aveValue【公民館】&#10;有形固定資産減価償却率">
          <a:extLst>
            <a:ext uri="{FF2B5EF4-FFF2-40B4-BE49-F238E27FC236}">
              <a16:creationId xmlns:a16="http://schemas.microsoft.com/office/drawing/2014/main" id="{4B77C84D-CC43-4F4C-BBFE-5A80661AE999}"/>
            </a:ext>
          </a:extLst>
        </xdr:cNvPr>
        <xdr:cNvSpPr txBox="1"/>
      </xdr:nvSpPr>
      <xdr:spPr>
        <a:xfrm>
          <a:off x="1135444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69141</xdr:rowOff>
    </xdr:from>
    <xdr:ext cx="405111" cy="259045"/>
    <xdr:sp macro="" textlink="">
      <xdr:nvSpPr>
        <xdr:cNvPr id="697" name="n_1mainValue【公民館】&#10;有形固定資産減価償却率">
          <a:extLst>
            <a:ext uri="{FF2B5EF4-FFF2-40B4-BE49-F238E27FC236}">
              <a16:creationId xmlns:a16="http://schemas.microsoft.com/office/drawing/2014/main" id="{BC1BCF81-62F7-42DF-A935-9F7281DDDDE9}"/>
            </a:ext>
          </a:extLst>
        </xdr:cNvPr>
        <xdr:cNvSpPr txBox="1"/>
      </xdr:nvSpPr>
      <xdr:spPr>
        <a:xfrm>
          <a:off x="137420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39750</xdr:rowOff>
    </xdr:from>
    <xdr:ext cx="405111" cy="259045"/>
    <xdr:sp macro="" textlink="">
      <xdr:nvSpPr>
        <xdr:cNvPr id="698" name="n_2mainValue【公民館】&#10;有形固定資産減価償却率">
          <a:extLst>
            <a:ext uri="{FF2B5EF4-FFF2-40B4-BE49-F238E27FC236}">
              <a16:creationId xmlns:a16="http://schemas.microsoft.com/office/drawing/2014/main" id="{46DD8602-8979-4B7F-BE4B-7BE7B805AB39}"/>
            </a:ext>
          </a:extLst>
        </xdr:cNvPr>
        <xdr:cNvSpPr txBox="1"/>
      </xdr:nvSpPr>
      <xdr:spPr>
        <a:xfrm>
          <a:off x="12960994" y="1781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8726</xdr:rowOff>
    </xdr:from>
    <xdr:ext cx="405111" cy="259045"/>
    <xdr:sp macro="" textlink="">
      <xdr:nvSpPr>
        <xdr:cNvPr id="699" name="n_3mainValue【公民館】&#10;有形固定資産減価償却率">
          <a:extLst>
            <a:ext uri="{FF2B5EF4-FFF2-40B4-BE49-F238E27FC236}">
              <a16:creationId xmlns:a16="http://schemas.microsoft.com/office/drawing/2014/main" id="{E3930E63-98B5-41C2-AA80-94A698318D3C}"/>
            </a:ext>
          </a:extLst>
        </xdr:cNvPr>
        <xdr:cNvSpPr txBox="1"/>
      </xdr:nvSpPr>
      <xdr:spPr>
        <a:xfrm>
          <a:off x="12167244" y="1778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127925</xdr:rowOff>
    </xdr:from>
    <xdr:ext cx="405111" cy="259045"/>
    <xdr:sp macro="" textlink="">
      <xdr:nvSpPr>
        <xdr:cNvPr id="700" name="n_4mainValue【公民館】&#10;有形固定資産減価償却率">
          <a:extLst>
            <a:ext uri="{FF2B5EF4-FFF2-40B4-BE49-F238E27FC236}">
              <a16:creationId xmlns:a16="http://schemas.microsoft.com/office/drawing/2014/main" id="{4E0B9F0D-8B7A-41A8-8825-1DC79680ABE8}"/>
            </a:ext>
          </a:extLst>
        </xdr:cNvPr>
        <xdr:cNvSpPr txBox="1"/>
      </xdr:nvSpPr>
      <xdr:spPr>
        <a:xfrm>
          <a:off x="113544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568D9724-66CE-4EA6-9116-186EB135E424}"/>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E586BD62-E7FB-4D07-BC5B-E0B4952B62EA}"/>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BAB0AD74-AA3C-49C7-AEA9-032C78C87E99}"/>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2E7ADE6F-8141-4DAB-A0AF-FB19F5AB8974}"/>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536D429-64D3-4AC3-A272-7D65BDC8F60A}"/>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C5DF4CED-FF2A-4A8A-8957-13F1BF57014E}"/>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2BD78E93-8F85-44E7-B3EC-65EE1CD0606F}"/>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6404E31B-674B-409D-98E4-1EBE625541D2}"/>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A4255079-5C1A-4205-A3C1-9D1387D484B8}"/>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6F6017AD-1A08-4F38-BC6A-288AF6796109}"/>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822EFA40-F79F-48ED-A8DD-70E04F568A47}"/>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632D952E-C3D1-4FDA-A629-35DC3193D2FE}"/>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F56B931C-2389-4B81-83A8-A03CD62B5A6C}"/>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66F0F49-F9CC-4080-93AC-AAEFC25D8EAB}"/>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8C7BA501-F121-4010-92C9-43569A34E12B}"/>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3AB7A866-E67D-44CC-8921-94460E29F555}"/>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B212607F-2385-487B-8DC4-3D95437E0350}"/>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0DF261ED-6050-45E9-9BDD-04354CE397A1}"/>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1BAA6F53-1783-4038-94AA-A8ACD180E8AC}"/>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5C3F55BA-272A-4B1E-8C51-486BC06A97E9}"/>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CBB3DF33-94D4-4C2B-8F46-24057BBF690E}"/>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49BC84DC-EFDD-4AD4-B424-7B2FB3E8972E}"/>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C8E749-8F84-4788-AD3F-1994CEB5F407}"/>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3FC7E8F3-1081-4A35-A6E9-3781C9E98C51}"/>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A9EFE192-9297-4D9E-B47C-37AE12F49F6A}"/>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a:extLst>
            <a:ext uri="{FF2B5EF4-FFF2-40B4-BE49-F238E27FC236}">
              <a16:creationId xmlns:a16="http://schemas.microsoft.com/office/drawing/2014/main" id="{4342B128-C6B5-441B-BCA5-09EB97B2A9C2}"/>
            </a:ext>
          </a:extLst>
        </xdr:cNvPr>
        <xdr:cNvCxnSpPr/>
      </xdr:nvCxnSpPr>
      <xdr:spPr>
        <a:xfrm flipV="1">
          <a:off x="19951064" y="166921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a:extLst>
            <a:ext uri="{FF2B5EF4-FFF2-40B4-BE49-F238E27FC236}">
              <a16:creationId xmlns:a16="http://schemas.microsoft.com/office/drawing/2014/main" id="{335DBEAD-E5A3-4396-B137-C3AC7954865F}"/>
            </a:ext>
          </a:extLst>
        </xdr:cNvPr>
        <xdr:cNvSpPr txBox="1"/>
      </xdr:nvSpPr>
      <xdr:spPr>
        <a:xfrm>
          <a:off x="19989800"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a:extLst>
            <a:ext uri="{FF2B5EF4-FFF2-40B4-BE49-F238E27FC236}">
              <a16:creationId xmlns:a16="http://schemas.microsoft.com/office/drawing/2014/main" id="{EA4779A1-88B9-447E-90D7-30B4BE1D9F37}"/>
            </a:ext>
          </a:extLst>
        </xdr:cNvPr>
        <xdr:cNvCxnSpPr/>
      </xdr:nvCxnSpPr>
      <xdr:spPr>
        <a:xfrm>
          <a:off x="19881850" y="181486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a:extLst>
            <a:ext uri="{FF2B5EF4-FFF2-40B4-BE49-F238E27FC236}">
              <a16:creationId xmlns:a16="http://schemas.microsoft.com/office/drawing/2014/main" id="{BFEBFFF5-6746-4AD2-821A-697301E9B247}"/>
            </a:ext>
          </a:extLst>
        </xdr:cNvPr>
        <xdr:cNvSpPr txBox="1"/>
      </xdr:nvSpPr>
      <xdr:spPr>
        <a:xfrm>
          <a:off x="19989800" y="1646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a:extLst>
            <a:ext uri="{FF2B5EF4-FFF2-40B4-BE49-F238E27FC236}">
              <a16:creationId xmlns:a16="http://schemas.microsoft.com/office/drawing/2014/main" id="{CFF84A7F-E489-4EC6-B152-2A6B8729704C}"/>
            </a:ext>
          </a:extLst>
        </xdr:cNvPr>
        <xdr:cNvCxnSpPr/>
      </xdr:nvCxnSpPr>
      <xdr:spPr>
        <a:xfrm>
          <a:off x="19881850" y="166921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731" name="【公民館】&#10;一人当たり面積平均値テキスト">
          <a:extLst>
            <a:ext uri="{FF2B5EF4-FFF2-40B4-BE49-F238E27FC236}">
              <a16:creationId xmlns:a16="http://schemas.microsoft.com/office/drawing/2014/main" id="{CB56D7EE-D912-4640-B256-F12E0172E416}"/>
            </a:ext>
          </a:extLst>
        </xdr:cNvPr>
        <xdr:cNvSpPr txBox="1"/>
      </xdr:nvSpPr>
      <xdr:spPr>
        <a:xfrm>
          <a:off x="19989800" y="1768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a:extLst>
            <a:ext uri="{FF2B5EF4-FFF2-40B4-BE49-F238E27FC236}">
              <a16:creationId xmlns:a16="http://schemas.microsoft.com/office/drawing/2014/main" id="{8B2B0C3E-3793-44E8-A318-0D41CCB3B646}"/>
            </a:ext>
          </a:extLst>
        </xdr:cNvPr>
        <xdr:cNvSpPr/>
      </xdr:nvSpPr>
      <xdr:spPr>
        <a:xfrm>
          <a:off x="199009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3" name="フローチャート: 判断 732">
          <a:extLst>
            <a:ext uri="{FF2B5EF4-FFF2-40B4-BE49-F238E27FC236}">
              <a16:creationId xmlns:a16="http://schemas.microsoft.com/office/drawing/2014/main" id="{802C3ACF-AEC5-473C-B372-5F98F20A9E4A}"/>
            </a:ext>
          </a:extLst>
        </xdr:cNvPr>
        <xdr:cNvSpPr/>
      </xdr:nvSpPr>
      <xdr:spPr>
        <a:xfrm>
          <a:off x="19157950" y="177027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4" name="フローチャート: 判断 733">
          <a:extLst>
            <a:ext uri="{FF2B5EF4-FFF2-40B4-BE49-F238E27FC236}">
              <a16:creationId xmlns:a16="http://schemas.microsoft.com/office/drawing/2014/main" id="{375847CF-2CC2-46F7-BE60-FCFB355EB40A}"/>
            </a:ext>
          </a:extLst>
        </xdr:cNvPr>
        <xdr:cNvSpPr/>
      </xdr:nvSpPr>
      <xdr:spPr>
        <a:xfrm>
          <a:off x="1834515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a:extLst>
            <a:ext uri="{FF2B5EF4-FFF2-40B4-BE49-F238E27FC236}">
              <a16:creationId xmlns:a16="http://schemas.microsoft.com/office/drawing/2014/main" id="{9B0535E3-93FF-4037-9B05-9BB94088677A}"/>
            </a:ext>
          </a:extLst>
        </xdr:cNvPr>
        <xdr:cNvSpPr/>
      </xdr:nvSpPr>
      <xdr:spPr>
        <a:xfrm>
          <a:off x="175514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6" name="フローチャート: 判断 735">
          <a:extLst>
            <a:ext uri="{FF2B5EF4-FFF2-40B4-BE49-F238E27FC236}">
              <a16:creationId xmlns:a16="http://schemas.microsoft.com/office/drawing/2014/main" id="{B37A4460-1990-40C4-872F-4A21EFA2F936}"/>
            </a:ext>
          </a:extLst>
        </xdr:cNvPr>
        <xdr:cNvSpPr/>
      </xdr:nvSpPr>
      <xdr:spPr>
        <a:xfrm>
          <a:off x="16757650" y="177092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D7079F96-6852-445D-9C1F-434CEFA2F8A8}"/>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65ABC5E5-A0EF-48CB-8690-840DE2A95318}"/>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A4B7D1ED-4236-4556-A65C-F4B43287CA96}"/>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3146B64F-9E6A-499A-AC52-7B670B880117}"/>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3A79193D-C640-451E-810D-5D7FB2FB0D46}"/>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53158</xdr:rowOff>
    </xdr:from>
    <xdr:to>
      <xdr:col>116</xdr:col>
      <xdr:colOff>114300</xdr:colOff>
      <xdr:row>103</xdr:row>
      <xdr:rowOff>154758</xdr:rowOff>
    </xdr:to>
    <xdr:sp macro="" textlink="">
      <xdr:nvSpPr>
        <xdr:cNvPr id="742" name="楕円 741">
          <a:extLst>
            <a:ext uri="{FF2B5EF4-FFF2-40B4-BE49-F238E27FC236}">
              <a16:creationId xmlns:a16="http://schemas.microsoft.com/office/drawing/2014/main" id="{110138A6-772D-4785-89BE-F06E48D9CA85}"/>
            </a:ext>
          </a:extLst>
        </xdr:cNvPr>
        <xdr:cNvSpPr/>
      </xdr:nvSpPr>
      <xdr:spPr>
        <a:xfrm>
          <a:off x="19900900" y="171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76035</xdr:rowOff>
    </xdr:from>
    <xdr:ext cx="469744" cy="259045"/>
    <xdr:sp macro="" textlink="">
      <xdr:nvSpPr>
        <xdr:cNvPr id="743" name="【公民館】&#10;一人当たり面積該当値テキスト">
          <a:extLst>
            <a:ext uri="{FF2B5EF4-FFF2-40B4-BE49-F238E27FC236}">
              <a16:creationId xmlns:a16="http://schemas.microsoft.com/office/drawing/2014/main" id="{A67887F7-2DF3-4987-A8D2-0C03735707FE}"/>
            </a:ext>
          </a:extLst>
        </xdr:cNvPr>
        <xdr:cNvSpPr txBox="1"/>
      </xdr:nvSpPr>
      <xdr:spPr>
        <a:xfrm>
          <a:off x="19989800" y="1699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62956</xdr:rowOff>
    </xdr:from>
    <xdr:to>
      <xdr:col>112</xdr:col>
      <xdr:colOff>38100</xdr:colOff>
      <xdr:row>103</xdr:row>
      <xdr:rowOff>164556</xdr:rowOff>
    </xdr:to>
    <xdr:sp macro="" textlink="">
      <xdr:nvSpPr>
        <xdr:cNvPr id="744" name="楕円 743">
          <a:extLst>
            <a:ext uri="{FF2B5EF4-FFF2-40B4-BE49-F238E27FC236}">
              <a16:creationId xmlns:a16="http://schemas.microsoft.com/office/drawing/2014/main" id="{78CADE00-F8AA-43F0-AF7E-573381010933}"/>
            </a:ext>
          </a:extLst>
        </xdr:cNvPr>
        <xdr:cNvSpPr/>
      </xdr:nvSpPr>
      <xdr:spPr>
        <a:xfrm>
          <a:off x="19157950" y="171508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103958</xdr:rowOff>
    </xdr:from>
    <xdr:to>
      <xdr:col>116</xdr:col>
      <xdr:colOff>63500</xdr:colOff>
      <xdr:row>103</xdr:row>
      <xdr:rowOff>113756</xdr:rowOff>
    </xdr:to>
    <xdr:cxnSp macro="">
      <xdr:nvCxnSpPr>
        <xdr:cNvPr id="745" name="直線コネクタ 744">
          <a:extLst>
            <a:ext uri="{FF2B5EF4-FFF2-40B4-BE49-F238E27FC236}">
              <a16:creationId xmlns:a16="http://schemas.microsoft.com/office/drawing/2014/main" id="{F58CA0B5-6450-43B7-AF7A-A94AAB61EEA7}"/>
            </a:ext>
          </a:extLst>
        </xdr:cNvPr>
        <xdr:cNvCxnSpPr/>
      </xdr:nvCxnSpPr>
      <xdr:spPr>
        <a:xfrm flipV="1">
          <a:off x="19202400" y="17191808"/>
          <a:ext cx="7493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66221</xdr:rowOff>
    </xdr:from>
    <xdr:to>
      <xdr:col>107</xdr:col>
      <xdr:colOff>101600</xdr:colOff>
      <xdr:row>103</xdr:row>
      <xdr:rowOff>167821</xdr:rowOff>
    </xdr:to>
    <xdr:sp macro="" textlink="">
      <xdr:nvSpPr>
        <xdr:cNvPr id="746" name="楕円 745">
          <a:extLst>
            <a:ext uri="{FF2B5EF4-FFF2-40B4-BE49-F238E27FC236}">
              <a16:creationId xmlns:a16="http://schemas.microsoft.com/office/drawing/2014/main" id="{9B3C5F00-CBA0-413F-9DBA-EAD6CF7EDD39}"/>
            </a:ext>
          </a:extLst>
        </xdr:cNvPr>
        <xdr:cNvSpPr/>
      </xdr:nvSpPr>
      <xdr:spPr>
        <a:xfrm>
          <a:off x="1834515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113756</xdr:rowOff>
    </xdr:from>
    <xdr:to>
      <xdr:col>111</xdr:col>
      <xdr:colOff>177800</xdr:colOff>
      <xdr:row>103</xdr:row>
      <xdr:rowOff>117021</xdr:rowOff>
    </xdr:to>
    <xdr:cxnSp macro="">
      <xdr:nvCxnSpPr>
        <xdr:cNvPr id="747" name="直線コネクタ 746">
          <a:extLst>
            <a:ext uri="{FF2B5EF4-FFF2-40B4-BE49-F238E27FC236}">
              <a16:creationId xmlns:a16="http://schemas.microsoft.com/office/drawing/2014/main" id="{C8AA6D6D-2269-4288-9180-02B91E118C09}"/>
            </a:ext>
          </a:extLst>
        </xdr:cNvPr>
        <xdr:cNvCxnSpPr/>
      </xdr:nvCxnSpPr>
      <xdr:spPr>
        <a:xfrm flipV="1">
          <a:off x="18395950" y="17201606"/>
          <a:ext cx="8064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62956</xdr:rowOff>
    </xdr:from>
    <xdr:to>
      <xdr:col>102</xdr:col>
      <xdr:colOff>165100</xdr:colOff>
      <xdr:row>103</xdr:row>
      <xdr:rowOff>164556</xdr:rowOff>
    </xdr:to>
    <xdr:sp macro="" textlink="">
      <xdr:nvSpPr>
        <xdr:cNvPr id="748" name="楕円 747">
          <a:extLst>
            <a:ext uri="{FF2B5EF4-FFF2-40B4-BE49-F238E27FC236}">
              <a16:creationId xmlns:a16="http://schemas.microsoft.com/office/drawing/2014/main" id="{0E041AB3-F3FD-43B2-8742-F39979D82565}"/>
            </a:ext>
          </a:extLst>
        </xdr:cNvPr>
        <xdr:cNvSpPr/>
      </xdr:nvSpPr>
      <xdr:spPr>
        <a:xfrm>
          <a:off x="17551400" y="171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113756</xdr:rowOff>
    </xdr:from>
    <xdr:to>
      <xdr:col>107</xdr:col>
      <xdr:colOff>50800</xdr:colOff>
      <xdr:row>103</xdr:row>
      <xdr:rowOff>117021</xdr:rowOff>
    </xdr:to>
    <xdr:cxnSp macro="">
      <xdr:nvCxnSpPr>
        <xdr:cNvPr id="749" name="直線コネクタ 748">
          <a:extLst>
            <a:ext uri="{FF2B5EF4-FFF2-40B4-BE49-F238E27FC236}">
              <a16:creationId xmlns:a16="http://schemas.microsoft.com/office/drawing/2014/main" id="{4B1EA4A0-CBB0-414F-92A8-37BDCDE5260E}"/>
            </a:ext>
          </a:extLst>
        </xdr:cNvPr>
        <xdr:cNvCxnSpPr/>
      </xdr:nvCxnSpPr>
      <xdr:spPr>
        <a:xfrm>
          <a:off x="17602200" y="17201606"/>
          <a:ext cx="7937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62956</xdr:rowOff>
    </xdr:from>
    <xdr:to>
      <xdr:col>98</xdr:col>
      <xdr:colOff>38100</xdr:colOff>
      <xdr:row>103</xdr:row>
      <xdr:rowOff>164556</xdr:rowOff>
    </xdr:to>
    <xdr:sp macro="" textlink="">
      <xdr:nvSpPr>
        <xdr:cNvPr id="750" name="楕円 749">
          <a:extLst>
            <a:ext uri="{FF2B5EF4-FFF2-40B4-BE49-F238E27FC236}">
              <a16:creationId xmlns:a16="http://schemas.microsoft.com/office/drawing/2014/main" id="{8DDAC012-224D-4E71-BC01-350BA819A51E}"/>
            </a:ext>
          </a:extLst>
        </xdr:cNvPr>
        <xdr:cNvSpPr/>
      </xdr:nvSpPr>
      <xdr:spPr>
        <a:xfrm>
          <a:off x="16757650" y="171508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113756</xdr:rowOff>
    </xdr:from>
    <xdr:to>
      <xdr:col>102</xdr:col>
      <xdr:colOff>114300</xdr:colOff>
      <xdr:row>103</xdr:row>
      <xdr:rowOff>113756</xdr:rowOff>
    </xdr:to>
    <xdr:cxnSp macro="">
      <xdr:nvCxnSpPr>
        <xdr:cNvPr id="751" name="直線コネクタ 750">
          <a:extLst>
            <a:ext uri="{FF2B5EF4-FFF2-40B4-BE49-F238E27FC236}">
              <a16:creationId xmlns:a16="http://schemas.microsoft.com/office/drawing/2014/main" id="{D5987491-A6DC-42BF-A9A6-6900D64AEDF7}"/>
            </a:ext>
          </a:extLst>
        </xdr:cNvPr>
        <xdr:cNvCxnSpPr/>
      </xdr:nvCxnSpPr>
      <xdr:spPr>
        <a:xfrm>
          <a:off x="16802100" y="1720160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752" name="n_1aveValue【公民館】&#10;一人当たり面積">
          <a:extLst>
            <a:ext uri="{FF2B5EF4-FFF2-40B4-BE49-F238E27FC236}">
              <a16:creationId xmlns:a16="http://schemas.microsoft.com/office/drawing/2014/main" id="{507E46EF-228F-4255-AC2E-68296F165298}"/>
            </a:ext>
          </a:extLst>
        </xdr:cNvPr>
        <xdr:cNvSpPr txBox="1"/>
      </xdr:nvSpPr>
      <xdr:spPr>
        <a:xfrm>
          <a:off x="18980227" y="1779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53" name="n_2aveValue【公民館】&#10;一人当たり面積">
          <a:extLst>
            <a:ext uri="{FF2B5EF4-FFF2-40B4-BE49-F238E27FC236}">
              <a16:creationId xmlns:a16="http://schemas.microsoft.com/office/drawing/2014/main" id="{03C88126-078E-4B99-8594-2839DDF39A61}"/>
            </a:ext>
          </a:extLst>
        </xdr:cNvPr>
        <xdr:cNvSpPr txBox="1"/>
      </xdr:nvSpPr>
      <xdr:spPr>
        <a:xfrm>
          <a:off x="18180127" y="1778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54" name="n_3aveValue【公民館】&#10;一人当たり面積">
          <a:extLst>
            <a:ext uri="{FF2B5EF4-FFF2-40B4-BE49-F238E27FC236}">
              <a16:creationId xmlns:a16="http://schemas.microsoft.com/office/drawing/2014/main" id="{ED044C4A-AF9C-46D9-B1C6-86A095D50DDD}"/>
            </a:ext>
          </a:extLst>
        </xdr:cNvPr>
        <xdr:cNvSpPr txBox="1"/>
      </xdr:nvSpPr>
      <xdr:spPr>
        <a:xfrm>
          <a:off x="17386377" y="1780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755" name="n_4aveValue【公民館】&#10;一人当たり面積">
          <a:extLst>
            <a:ext uri="{FF2B5EF4-FFF2-40B4-BE49-F238E27FC236}">
              <a16:creationId xmlns:a16="http://schemas.microsoft.com/office/drawing/2014/main" id="{6D85BC1B-A348-4161-8704-CA6F01BCED42}"/>
            </a:ext>
          </a:extLst>
        </xdr:cNvPr>
        <xdr:cNvSpPr txBox="1"/>
      </xdr:nvSpPr>
      <xdr:spPr>
        <a:xfrm>
          <a:off x="16592627" y="1780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9633</xdr:rowOff>
    </xdr:from>
    <xdr:ext cx="469744" cy="259045"/>
    <xdr:sp macro="" textlink="">
      <xdr:nvSpPr>
        <xdr:cNvPr id="756" name="n_1mainValue【公民館】&#10;一人当たり面積">
          <a:extLst>
            <a:ext uri="{FF2B5EF4-FFF2-40B4-BE49-F238E27FC236}">
              <a16:creationId xmlns:a16="http://schemas.microsoft.com/office/drawing/2014/main" id="{E45C989C-516F-44E5-811B-6D8CAC45E780}"/>
            </a:ext>
          </a:extLst>
        </xdr:cNvPr>
        <xdr:cNvSpPr txBox="1"/>
      </xdr:nvSpPr>
      <xdr:spPr>
        <a:xfrm>
          <a:off x="18980227" y="169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12898</xdr:rowOff>
    </xdr:from>
    <xdr:ext cx="469744" cy="259045"/>
    <xdr:sp macro="" textlink="">
      <xdr:nvSpPr>
        <xdr:cNvPr id="757" name="n_2mainValue【公民館】&#10;一人当たり面積">
          <a:extLst>
            <a:ext uri="{FF2B5EF4-FFF2-40B4-BE49-F238E27FC236}">
              <a16:creationId xmlns:a16="http://schemas.microsoft.com/office/drawing/2014/main" id="{FE7D026E-50D7-4AA7-9EF5-AE3BE9B2926D}"/>
            </a:ext>
          </a:extLst>
        </xdr:cNvPr>
        <xdr:cNvSpPr txBox="1"/>
      </xdr:nvSpPr>
      <xdr:spPr>
        <a:xfrm>
          <a:off x="18180127" y="1692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9633</xdr:rowOff>
    </xdr:from>
    <xdr:ext cx="469744" cy="259045"/>
    <xdr:sp macro="" textlink="">
      <xdr:nvSpPr>
        <xdr:cNvPr id="758" name="n_3mainValue【公民館】&#10;一人当たり面積">
          <a:extLst>
            <a:ext uri="{FF2B5EF4-FFF2-40B4-BE49-F238E27FC236}">
              <a16:creationId xmlns:a16="http://schemas.microsoft.com/office/drawing/2014/main" id="{BF79E08A-1BB2-47BA-9D79-B826581A08BC}"/>
            </a:ext>
          </a:extLst>
        </xdr:cNvPr>
        <xdr:cNvSpPr txBox="1"/>
      </xdr:nvSpPr>
      <xdr:spPr>
        <a:xfrm>
          <a:off x="17386377" y="169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9633</xdr:rowOff>
    </xdr:from>
    <xdr:ext cx="469744" cy="259045"/>
    <xdr:sp macro="" textlink="">
      <xdr:nvSpPr>
        <xdr:cNvPr id="759" name="n_4mainValue【公民館】&#10;一人当たり面積">
          <a:extLst>
            <a:ext uri="{FF2B5EF4-FFF2-40B4-BE49-F238E27FC236}">
              <a16:creationId xmlns:a16="http://schemas.microsoft.com/office/drawing/2014/main" id="{36EA4259-1B60-4410-9AC1-09E8089714BA}"/>
            </a:ext>
          </a:extLst>
        </xdr:cNvPr>
        <xdr:cNvSpPr txBox="1"/>
      </xdr:nvSpPr>
      <xdr:spPr>
        <a:xfrm>
          <a:off x="16592627" y="169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58416824-6E68-43BE-8260-C984C38570B9}"/>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DFC4B278-30C8-4514-981B-E829C5EC4DED}"/>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8DB7EFC-55C8-4381-BF63-5B781020759F}"/>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道路、橋りょう、トンネルの有形固定資産減価償却率が類似団体と比べて高くなっている。引き続き、長期的な視点をもって優先順位の高い施設から順に改修を計画的に進めていく。</a:t>
          </a:r>
          <a:endParaRPr lang="ja-JP" altLang="ja-JP" sz="1100">
            <a:effectLst/>
          </a:endParaRPr>
        </a:p>
        <a:p>
          <a:r>
            <a:rPr kumimoji="1" lang="ja-JP" altLang="ja-JP" sz="1100">
              <a:solidFill>
                <a:schemeClr val="dk1"/>
              </a:solidFill>
              <a:effectLst/>
              <a:latin typeface="+mn-lt"/>
              <a:ea typeface="+mn-ea"/>
              <a:cs typeface="+mn-cs"/>
            </a:rPr>
            <a:t>公営住宅については、特に有形固定資産減価償却率は高くなっているが、いずれの町営住宅においても大規模改修の予定がないため、当面は「町営住宅長寿命化計画」に従って居住者の生活環境維持に必要な改修・修繕を行っていく。</a:t>
          </a:r>
          <a:endParaRPr lang="ja-JP" altLang="ja-JP" sz="1100">
            <a:effectLst/>
          </a:endParaRPr>
        </a:p>
        <a:p>
          <a:r>
            <a:rPr kumimoji="1" lang="ja-JP" altLang="ja-JP" sz="1100">
              <a:solidFill>
                <a:schemeClr val="dk1"/>
              </a:solidFill>
              <a:effectLst/>
              <a:latin typeface="+mn-lt"/>
              <a:ea typeface="+mn-ea"/>
              <a:cs typeface="+mn-cs"/>
            </a:rPr>
            <a:t>学校施設においては有形固定資産減価償却率は類似団体を下回っているが、１人当たり面積も類似団体を下回っている。１人あたり面積について、令和２年度から令和３年度にかけて、近年、子どもの人口増加が多い西校区の小学校の増築工事を実施したことで多少は改善している。</a:t>
          </a:r>
          <a:endParaRPr kumimoji="1" lang="en-US" altLang="ja-JP" sz="1100">
            <a:solidFill>
              <a:schemeClr val="dk1"/>
            </a:solidFill>
            <a:effectLst/>
            <a:latin typeface="+mn-lt"/>
            <a:ea typeface="+mn-ea"/>
            <a:cs typeface="+mn-cs"/>
          </a:endParaRPr>
        </a:p>
        <a:p>
          <a:r>
            <a:rPr lang="ja-JP" altLang="en-US" sz="1100">
              <a:effectLst/>
            </a:rPr>
            <a:t>公民館については、</a:t>
          </a:r>
          <a:r>
            <a:rPr kumimoji="1" lang="ja-JP" altLang="ja-JP" sz="1100">
              <a:solidFill>
                <a:schemeClr val="dk1"/>
              </a:solidFill>
              <a:effectLst/>
              <a:latin typeface="+mn-lt"/>
              <a:ea typeface="+mn-ea"/>
              <a:cs typeface="+mn-cs"/>
            </a:rPr>
            <a:t>有形固定資産減価償却率が類似団体と比べて高くなっている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１人当たり面積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類似団体を</a:t>
          </a:r>
          <a:r>
            <a:rPr kumimoji="1" lang="ja-JP" altLang="en-US" sz="1100">
              <a:solidFill>
                <a:schemeClr val="dk1"/>
              </a:solidFill>
              <a:effectLst/>
              <a:latin typeface="+mn-lt"/>
              <a:ea typeface="+mn-ea"/>
              <a:cs typeface="+mn-cs"/>
            </a:rPr>
            <a:t>大きく上回</a:t>
          </a:r>
          <a:r>
            <a:rPr kumimoji="1" lang="ja-JP" altLang="ja-JP" sz="1100">
              <a:solidFill>
                <a:schemeClr val="dk1"/>
              </a:solidFill>
              <a:effectLst/>
              <a:latin typeface="+mn-lt"/>
              <a:ea typeface="+mn-ea"/>
              <a:cs typeface="+mn-cs"/>
            </a:rPr>
            <a:t>っている</a:t>
          </a:r>
          <a:r>
            <a:rPr kumimoji="1" lang="ja-JP" altLang="en-US" sz="1100">
              <a:solidFill>
                <a:schemeClr val="dk1"/>
              </a:solidFill>
              <a:effectLst/>
              <a:latin typeface="+mn-lt"/>
              <a:ea typeface="+mn-ea"/>
              <a:cs typeface="+mn-cs"/>
            </a:rPr>
            <a:t>。今後は施設の利用頻度などを考慮した上で、広域での利用や統廃合も検討していく必要がある。</a:t>
          </a:r>
          <a:endParaRPr kumimoji="1" lang="en-US" altLang="ja-JP" sz="1100">
            <a:solidFill>
              <a:schemeClr val="dk1"/>
            </a:solidFill>
            <a:effectLst/>
            <a:latin typeface="+mn-lt"/>
            <a:ea typeface="+mn-ea"/>
            <a:cs typeface="+mn-cs"/>
          </a:endParaRPr>
        </a:p>
        <a:p>
          <a:endParaRPr lang="ja-JP" altLang="ja-JP" sz="11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105ED40-8104-4A72-96CB-A0558A5314B9}"/>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DC50C20-3A32-460D-B8EC-E2D1C9AD48B9}"/>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1DF1E5E-2CA6-420A-8682-E868724B4256}"/>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74551AC-C276-406C-BC12-C9DE5E0C7F56}"/>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5F27072-F764-45D8-914A-D3566F393C76}"/>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AC2891E-4D5B-4C87-BB8D-DF0DB424109B}"/>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97AEBB6-994A-4903-A0AA-7C5F7B400DE4}"/>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07DDAC-8E65-4009-940D-D235622F0F77}"/>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73FA28C-0E44-4B08-BB07-AB4FCE6D06B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9C3DF7B-97E1-4C7B-BF6E-0CA6867994F5}"/>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35,204
34,969
16.30
15,711,111
15,156,764
460,061
8,345,445
11,025,682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AA741C7-6EA9-4D57-985B-F088BD4F9249}"/>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514072D-AA31-4C61-A72F-ACFEE748F373}"/>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14FF020-35A9-4490-9147-3A7B59EE7B26}"/>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6BFFBC-8BDB-422C-8BCA-46D8F8BD041D}"/>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B8036EA-386E-49FE-A182-BAB4965B5C45}"/>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A3E3DA2-99B4-4497-B3A3-FC31F9EFAC85}"/>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7023836-B51C-4CCF-8E81-F945DC9C75FC}"/>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12CF7A1-D30B-491E-A394-614F58355C1E}"/>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C3639C1-2748-479E-BE6A-13426D45A594}"/>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1605F05-094A-4C0F-A033-ECDBC64FE35C}"/>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25179B8-0E0E-439B-83A2-24192598475E}"/>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74F6A8D-A871-438C-AB67-1877B9C34E56}"/>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BFDF655-98F5-4268-BB5C-9F9F7937EC9D}"/>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EF71A8E-0B97-4CBC-A784-7B0876E38E85}"/>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DC08B49-5D27-48B8-9645-5BBD136E0D96}"/>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E80B6C2-F220-4CF9-A23C-68A99280A066}"/>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4E231D9-BADD-4929-822E-DD1404AF2822}"/>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8542EF2-F093-4FFE-B443-A452B31BF13F}"/>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9B5D873-303E-4F51-9888-81089BFB280B}"/>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3EB1B31-E314-4500-9D0F-54CD7BA03303}"/>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A2088AE-2FF2-457F-9806-C64F0DDCE70F}"/>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3CB6ABB-D16A-438D-82E4-97D2CB32FFCA}"/>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4B712A6-E3DA-4024-8AE8-E692930A8A78}"/>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A1EFE9E-256A-404B-8F3F-2D66E0D19D1F}"/>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121A626-AAC6-418E-B162-810A574D4A66}"/>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923EB53-9593-47AB-8B7C-A5E538544AF8}"/>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F9923F6-86F2-464A-8851-805832250237}"/>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42D16A7-14F6-4E27-8BAA-C9799510B0C4}"/>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16AB3C8-3044-45FE-9D8E-3B310ECDF7DF}"/>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415E932-F9C1-4A3A-BF18-F424B947499B}"/>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85EB0EB-9CD0-4DDB-BF4D-032E744BA887}"/>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A5E5D48-0A62-4649-84EB-999473B09904}"/>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FFFD6A2-EF3A-4A66-A52A-57D8F1B38323}"/>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6BA80D2-65A0-46C9-9983-318F045369B3}"/>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15974BD-A6C8-4CCC-B5D8-A85C8077423C}"/>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900C5A4-4AAE-4275-9B4C-8BB6843B146C}"/>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F716AE3-EF18-4134-B0ED-D1956AB090BF}"/>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4241E28-86E7-4AB8-98E7-0716CA5921DD}"/>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7D353D7-90F6-4941-85C0-EA6A35D32FE7}"/>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1A0F87F-4CF7-484E-A649-A8FC02FABC3F}"/>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71B04A4-52AD-499C-A0E1-C6FD9471AB7A}"/>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8BAFE64-DCD5-49F2-8BF1-21D4F7EB6638}"/>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26C4B91-AC33-4E83-8263-0CC5442E9BBA}"/>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843F791-2D56-4C79-A014-B739C6E14FAD}"/>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7DA9375-406A-4E0C-A638-426D8768698A}"/>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E80ED1C-65DB-416C-855D-88EF52B1F639}"/>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96D7CBCF-BE67-4E1C-BB85-CDFA91CAD6DE}"/>
            </a:ext>
          </a:extLst>
        </xdr:cNvPr>
        <xdr:cNvCxnSpPr/>
      </xdr:nvCxnSpPr>
      <xdr:spPr>
        <a:xfrm flipV="1">
          <a:off x="4177665" y="54573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AADA4769-A05A-4152-8E04-EA23C761CEB8}"/>
            </a:ext>
          </a:extLst>
        </xdr:cNvPr>
        <xdr:cNvSpPr txBox="1"/>
      </xdr:nvSpPr>
      <xdr:spPr>
        <a:xfrm>
          <a:off x="4216400" y="7028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B096A798-F3DB-47F1-A068-C647E870EE13}"/>
            </a:ext>
          </a:extLst>
        </xdr:cNvPr>
        <xdr:cNvCxnSpPr/>
      </xdr:nvCxnSpPr>
      <xdr:spPr>
        <a:xfrm>
          <a:off x="4108450" y="7024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A45684B0-1A16-470A-9565-7BF090C8A73B}"/>
            </a:ext>
          </a:extLst>
        </xdr:cNvPr>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8D30BFFF-6E31-463D-AC16-62D6A8FE7C5A}"/>
            </a:ext>
          </a:extLst>
        </xdr:cNvPr>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a16="http://schemas.microsoft.com/office/drawing/2014/main" id="{FB51EAA6-6771-4986-957E-D734C453EA56}"/>
            </a:ext>
          </a:extLst>
        </xdr:cNvPr>
        <xdr:cNvSpPr txBox="1"/>
      </xdr:nvSpPr>
      <xdr:spPr>
        <a:xfrm>
          <a:off x="4216400" y="6053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81C82DBD-8BDE-44F3-8012-31254E87B4C3}"/>
            </a:ext>
          </a:extLst>
        </xdr:cNvPr>
        <xdr:cNvSpPr/>
      </xdr:nvSpPr>
      <xdr:spPr>
        <a:xfrm>
          <a:off x="4127500" y="6195967"/>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52EF3F58-2933-4AD1-84C7-4F8331622B18}"/>
            </a:ext>
          </a:extLst>
        </xdr:cNvPr>
        <xdr:cNvSpPr/>
      </xdr:nvSpPr>
      <xdr:spPr>
        <a:xfrm>
          <a:off x="3384550" y="61567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34A5375-23D6-4970-841C-91CF5682F176}"/>
            </a:ext>
          </a:extLst>
        </xdr:cNvPr>
        <xdr:cNvSpPr/>
      </xdr:nvSpPr>
      <xdr:spPr>
        <a:xfrm>
          <a:off x="2571750" y="613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5CFF3793-C86F-4C80-B1C0-35F6167D6205}"/>
            </a:ext>
          </a:extLst>
        </xdr:cNvPr>
        <xdr:cNvSpPr/>
      </xdr:nvSpPr>
      <xdr:spPr>
        <a:xfrm>
          <a:off x="1778000" y="612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CABD7EEA-85DA-4BA3-8D3F-C421A29A12F3}"/>
            </a:ext>
          </a:extLst>
        </xdr:cNvPr>
        <xdr:cNvSpPr/>
      </xdr:nvSpPr>
      <xdr:spPr>
        <a:xfrm>
          <a:off x="984250" y="61010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157D079-1F82-4E22-8A49-EDF4A9DFB952}"/>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7047CCD-54DC-4ADA-B1E9-29C95C9653B6}"/>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C4573B9-156F-4FBE-8C39-98038F5CC7BA}"/>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7F4A3D8-BCBB-4397-8B97-074F32192381}"/>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C0604E8-C2EB-4A59-AA97-A4F26609EDB3}"/>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4" name="楕円 73">
          <a:extLst>
            <a:ext uri="{FF2B5EF4-FFF2-40B4-BE49-F238E27FC236}">
              <a16:creationId xmlns:a16="http://schemas.microsoft.com/office/drawing/2014/main" id="{C9FDAC4C-09CD-4DB4-9574-C867565FB0CA}"/>
            </a:ext>
          </a:extLst>
        </xdr:cNvPr>
        <xdr:cNvSpPr/>
      </xdr:nvSpPr>
      <xdr:spPr>
        <a:xfrm>
          <a:off x="41275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5" name="【図書館】&#10;有形固定資産減価償却率該当値テキスト">
          <a:extLst>
            <a:ext uri="{FF2B5EF4-FFF2-40B4-BE49-F238E27FC236}">
              <a16:creationId xmlns:a16="http://schemas.microsoft.com/office/drawing/2014/main" id="{E1724D0D-872B-4291-BB29-F3BFB0D56F79}"/>
            </a:ext>
          </a:extLst>
        </xdr:cNvPr>
        <xdr:cNvSpPr txBox="1"/>
      </xdr:nvSpPr>
      <xdr:spPr>
        <a:xfrm>
          <a:off x="4216400"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149497</xdr:rowOff>
    </xdr:from>
    <xdr:to>
      <xdr:col>20</xdr:col>
      <xdr:colOff>38100</xdr:colOff>
      <xdr:row>38</xdr:row>
      <xdr:rowOff>79647</xdr:rowOff>
    </xdr:to>
    <xdr:sp macro="" textlink="">
      <xdr:nvSpPr>
        <xdr:cNvPr id="76" name="楕円 75">
          <a:extLst>
            <a:ext uri="{FF2B5EF4-FFF2-40B4-BE49-F238E27FC236}">
              <a16:creationId xmlns:a16="http://schemas.microsoft.com/office/drawing/2014/main" id="{786D47B3-D01E-4C53-9C11-58DA7E2729AC}"/>
            </a:ext>
          </a:extLst>
        </xdr:cNvPr>
        <xdr:cNvSpPr/>
      </xdr:nvSpPr>
      <xdr:spPr>
        <a:xfrm>
          <a:off x="3384550" y="62645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28847</xdr:rowOff>
    </xdr:from>
    <xdr:to>
      <xdr:col>24</xdr:col>
      <xdr:colOff>63500</xdr:colOff>
      <xdr:row>38</xdr:row>
      <xdr:rowOff>64770</xdr:rowOff>
    </xdr:to>
    <xdr:cxnSp macro="">
      <xdr:nvCxnSpPr>
        <xdr:cNvPr id="77" name="直線コネクタ 76">
          <a:extLst>
            <a:ext uri="{FF2B5EF4-FFF2-40B4-BE49-F238E27FC236}">
              <a16:creationId xmlns:a16="http://schemas.microsoft.com/office/drawing/2014/main" id="{7E450FCB-38A1-4557-B0A1-E16EAE4461B1}"/>
            </a:ext>
          </a:extLst>
        </xdr:cNvPr>
        <xdr:cNvCxnSpPr/>
      </xdr:nvCxnSpPr>
      <xdr:spPr>
        <a:xfrm>
          <a:off x="3429000" y="6308997"/>
          <a:ext cx="7493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a:extLst>
            <a:ext uri="{FF2B5EF4-FFF2-40B4-BE49-F238E27FC236}">
              <a16:creationId xmlns:a16="http://schemas.microsoft.com/office/drawing/2014/main" id="{A5869FCB-301D-4597-859F-8638AF945D85}"/>
            </a:ext>
          </a:extLst>
        </xdr:cNvPr>
        <xdr:cNvSpPr/>
      </xdr:nvSpPr>
      <xdr:spPr>
        <a:xfrm>
          <a:off x="2571750" y="62302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28847</xdr:rowOff>
    </xdr:to>
    <xdr:cxnSp macro="">
      <xdr:nvCxnSpPr>
        <xdr:cNvPr id="79" name="直線コネクタ 78">
          <a:extLst>
            <a:ext uri="{FF2B5EF4-FFF2-40B4-BE49-F238E27FC236}">
              <a16:creationId xmlns:a16="http://schemas.microsoft.com/office/drawing/2014/main" id="{0D4F4C4F-5896-4CEF-B67E-DE3691439F5B}"/>
            </a:ext>
          </a:extLst>
        </xdr:cNvPr>
        <xdr:cNvCxnSpPr/>
      </xdr:nvCxnSpPr>
      <xdr:spPr>
        <a:xfrm>
          <a:off x="2622550" y="6281057"/>
          <a:ext cx="8064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87449</xdr:rowOff>
    </xdr:from>
    <xdr:to>
      <xdr:col>10</xdr:col>
      <xdr:colOff>165100</xdr:colOff>
      <xdr:row>38</xdr:row>
      <xdr:rowOff>17599</xdr:rowOff>
    </xdr:to>
    <xdr:sp macro="" textlink="">
      <xdr:nvSpPr>
        <xdr:cNvPr id="80" name="楕円 79">
          <a:extLst>
            <a:ext uri="{FF2B5EF4-FFF2-40B4-BE49-F238E27FC236}">
              <a16:creationId xmlns:a16="http://schemas.microsoft.com/office/drawing/2014/main" id="{567C80BA-096E-4251-854E-88F547F36E8A}"/>
            </a:ext>
          </a:extLst>
        </xdr:cNvPr>
        <xdr:cNvSpPr/>
      </xdr:nvSpPr>
      <xdr:spPr>
        <a:xfrm>
          <a:off x="1778000" y="62024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138249</xdr:rowOff>
    </xdr:from>
    <xdr:to>
      <xdr:col>15</xdr:col>
      <xdr:colOff>50800</xdr:colOff>
      <xdr:row>37</xdr:row>
      <xdr:rowOff>166007</xdr:rowOff>
    </xdr:to>
    <xdr:cxnSp macro="">
      <xdr:nvCxnSpPr>
        <xdr:cNvPr id="81" name="直線コネクタ 80">
          <a:extLst>
            <a:ext uri="{FF2B5EF4-FFF2-40B4-BE49-F238E27FC236}">
              <a16:creationId xmlns:a16="http://schemas.microsoft.com/office/drawing/2014/main" id="{E8D6891B-D81C-441B-97A5-187D33841677}"/>
            </a:ext>
          </a:extLst>
        </xdr:cNvPr>
        <xdr:cNvCxnSpPr/>
      </xdr:nvCxnSpPr>
      <xdr:spPr>
        <a:xfrm>
          <a:off x="1828800" y="6253299"/>
          <a:ext cx="7937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36830</xdr:rowOff>
    </xdr:from>
    <xdr:to>
      <xdr:col>6</xdr:col>
      <xdr:colOff>38100</xdr:colOff>
      <xdr:row>37</xdr:row>
      <xdr:rowOff>138430</xdr:rowOff>
    </xdr:to>
    <xdr:sp macro="" textlink="">
      <xdr:nvSpPr>
        <xdr:cNvPr id="82" name="楕円 81">
          <a:extLst>
            <a:ext uri="{FF2B5EF4-FFF2-40B4-BE49-F238E27FC236}">
              <a16:creationId xmlns:a16="http://schemas.microsoft.com/office/drawing/2014/main" id="{424CE09F-0FCA-4AEA-8F81-B6816D07B795}"/>
            </a:ext>
          </a:extLst>
        </xdr:cNvPr>
        <xdr:cNvSpPr/>
      </xdr:nvSpPr>
      <xdr:spPr>
        <a:xfrm>
          <a:off x="984250" y="6151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87630</xdr:rowOff>
    </xdr:from>
    <xdr:to>
      <xdr:col>10</xdr:col>
      <xdr:colOff>114300</xdr:colOff>
      <xdr:row>37</xdr:row>
      <xdr:rowOff>138249</xdr:rowOff>
    </xdr:to>
    <xdr:cxnSp macro="">
      <xdr:nvCxnSpPr>
        <xdr:cNvPr id="83" name="直線コネクタ 82">
          <a:extLst>
            <a:ext uri="{FF2B5EF4-FFF2-40B4-BE49-F238E27FC236}">
              <a16:creationId xmlns:a16="http://schemas.microsoft.com/office/drawing/2014/main" id="{4319635D-3F5D-4882-A23C-BB9EFCD815AD}"/>
            </a:ext>
          </a:extLst>
        </xdr:cNvPr>
        <xdr:cNvCxnSpPr/>
      </xdr:nvCxnSpPr>
      <xdr:spPr>
        <a:xfrm>
          <a:off x="1028700" y="6202680"/>
          <a:ext cx="8001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a:extLst>
            <a:ext uri="{FF2B5EF4-FFF2-40B4-BE49-F238E27FC236}">
              <a16:creationId xmlns:a16="http://schemas.microsoft.com/office/drawing/2014/main" id="{1BE8F819-D252-4613-8997-B0B022F4CE22}"/>
            </a:ext>
          </a:extLst>
        </xdr:cNvPr>
        <xdr:cNvSpPr txBox="1"/>
      </xdr:nvSpPr>
      <xdr:spPr>
        <a:xfrm>
          <a:off x="3239144" y="594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B0676FDD-F21F-452C-A350-FE262F39E2BF}"/>
            </a:ext>
          </a:extLst>
        </xdr:cNvPr>
        <xdr:cNvSpPr txBox="1"/>
      </xdr:nvSpPr>
      <xdr:spPr>
        <a:xfrm>
          <a:off x="2439044" y="5918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a16="http://schemas.microsoft.com/office/drawing/2014/main" id="{A99A54B5-0853-4E3A-A640-207A8B44CFB1}"/>
            </a:ext>
          </a:extLst>
        </xdr:cNvPr>
        <xdr:cNvSpPr txBox="1"/>
      </xdr:nvSpPr>
      <xdr:spPr>
        <a:xfrm>
          <a:off x="1645294" y="59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34212027-A0EE-46C2-8AA2-0F94E62518C9}"/>
            </a:ext>
          </a:extLst>
        </xdr:cNvPr>
        <xdr:cNvSpPr txBox="1"/>
      </xdr:nvSpPr>
      <xdr:spPr>
        <a:xfrm>
          <a:off x="851544" y="58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70774</xdr:rowOff>
    </xdr:from>
    <xdr:ext cx="405111" cy="259045"/>
    <xdr:sp macro="" textlink="">
      <xdr:nvSpPr>
        <xdr:cNvPr id="88" name="n_1mainValue【図書館】&#10;有形固定資産減価償却率">
          <a:extLst>
            <a:ext uri="{FF2B5EF4-FFF2-40B4-BE49-F238E27FC236}">
              <a16:creationId xmlns:a16="http://schemas.microsoft.com/office/drawing/2014/main" id="{7F7CCB1E-111F-4C88-BA00-FCA776373FF7}"/>
            </a:ext>
          </a:extLst>
        </xdr:cNvPr>
        <xdr:cNvSpPr txBox="1"/>
      </xdr:nvSpPr>
      <xdr:spPr>
        <a:xfrm>
          <a:off x="3239144" y="6350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36484</xdr:rowOff>
    </xdr:from>
    <xdr:ext cx="405111" cy="259045"/>
    <xdr:sp macro="" textlink="">
      <xdr:nvSpPr>
        <xdr:cNvPr id="89" name="n_2mainValue【図書館】&#10;有形固定資産減価償却率">
          <a:extLst>
            <a:ext uri="{FF2B5EF4-FFF2-40B4-BE49-F238E27FC236}">
              <a16:creationId xmlns:a16="http://schemas.microsoft.com/office/drawing/2014/main" id="{54126710-664D-47B6-8C8E-39FBBBFF8AC1}"/>
            </a:ext>
          </a:extLst>
        </xdr:cNvPr>
        <xdr:cNvSpPr txBox="1"/>
      </xdr:nvSpPr>
      <xdr:spPr>
        <a:xfrm>
          <a:off x="2439044" y="631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90" name="n_3mainValue【図書館】&#10;有形固定資産減価償却率">
          <a:extLst>
            <a:ext uri="{FF2B5EF4-FFF2-40B4-BE49-F238E27FC236}">
              <a16:creationId xmlns:a16="http://schemas.microsoft.com/office/drawing/2014/main" id="{2B1F0428-6E2B-428C-B575-4E8D23C0A472}"/>
            </a:ext>
          </a:extLst>
        </xdr:cNvPr>
        <xdr:cNvSpPr txBox="1"/>
      </xdr:nvSpPr>
      <xdr:spPr>
        <a:xfrm>
          <a:off x="1645294" y="6288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129557</xdr:rowOff>
    </xdr:from>
    <xdr:ext cx="405111" cy="259045"/>
    <xdr:sp macro="" textlink="">
      <xdr:nvSpPr>
        <xdr:cNvPr id="91" name="n_4mainValue【図書館】&#10;有形固定資産減価償却率">
          <a:extLst>
            <a:ext uri="{FF2B5EF4-FFF2-40B4-BE49-F238E27FC236}">
              <a16:creationId xmlns:a16="http://schemas.microsoft.com/office/drawing/2014/main" id="{1F3E4A4A-543E-4357-AC0D-527526FD3E4B}"/>
            </a:ext>
          </a:extLst>
        </xdr:cNvPr>
        <xdr:cNvSpPr txBox="1"/>
      </xdr:nvSpPr>
      <xdr:spPr>
        <a:xfrm>
          <a:off x="8515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E32A3BB-4154-4A86-86FB-AD048079A978}"/>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13FFB12-EA94-4B59-AEBD-98428F72AB63}"/>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D4FD3F2-E40B-465D-87F3-AB5BE5F93429}"/>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9BCE7AB-DF20-4F7A-B03A-43619F040E22}"/>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1D77A28-67F7-45D0-AE61-25DB304360C3}"/>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32A426B-A84D-485B-BB7B-0254008205D7}"/>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4D4547D-519F-4CC0-BD41-F23B44E6EF7B}"/>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1740451-E6FE-4711-97C2-680630EEB534}"/>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F417A79-E15D-4CDC-AB30-2192DF060B59}"/>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58F2172-AB09-4270-AAAB-520254C1CC1E}"/>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9085496-2AC1-4BC4-8C26-13E3E8963542}"/>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965B602-30C2-4462-B550-1F5459298D79}"/>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83DEADB-AADF-4428-82D3-FC3B288FE87A}"/>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76CC9A5B-74C6-4BF1-AD92-7A72A86E9E68}"/>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6EFCD2D-E322-4605-B273-67B0FE1CD8F3}"/>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3DD04400-DCE7-4944-87C4-26CAF401FE66}"/>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67979AA-0E23-4852-A369-70BA3257855B}"/>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418E3631-02B8-4D15-B013-42D2C8BA59DB}"/>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A8DF07B-73FA-48FA-AD14-0EC4CC1FE169}"/>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DDB5652A-7BFF-4486-8D15-8BC3794084B2}"/>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8539831-F7D7-446A-AB89-59B3108A909D}"/>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385A785C-F405-4931-9FF8-657F6D18F818}"/>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5064E199-A1E8-421D-AFBB-F8460F608C7E}"/>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9EEEE57B-C931-4476-98BE-C5EDBD91FCEA}"/>
            </a:ext>
          </a:extLst>
        </xdr:cNvPr>
        <xdr:cNvCxnSpPr/>
      </xdr:nvCxnSpPr>
      <xdr:spPr>
        <a:xfrm flipV="1">
          <a:off x="9429115" y="5715000"/>
          <a:ext cx="0" cy="122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9BAF598E-6491-402D-AAC2-46C47BDB76B7}"/>
            </a:ext>
          </a:extLst>
        </xdr:cNvPr>
        <xdr:cNvSpPr txBox="1"/>
      </xdr:nvSpPr>
      <xdr:spPr>
        <a:xfrm>
          <a:off x="9467850" y="693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F2791AF6-22EA-4090-8512-B55E6D22CC74}"/>
            </a:ext>
          </a:extLst>
        </xdr:cNvPr>
        <xdr:cNvCxnSpPr/>
      </xdr:nvCxnSpPr>
      <xdr:spPr>
        <a:xfrm>
          <a:off x="9359900" y="6935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13903F18-082A-4962-869D-EC1F2E37D7A1}"/>
            </a:ext>
          </a:extLst>
        </xdr:cNvPr>
        <xdr:cNvSpPr txBox="1"/>
      </xdr:nvSpPr>
      <xdr:spPr>
        <a:xfrm>
          <a:off x="9467850"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74AB70E1-60DD-403A-A35F-7801FC5B844A}"/>
            </a:ext>
          </a:extLst>
        </xdr:cNvPr>
        <xdr:cNvCxnSpPr/>
      </xdr:nvCxnSpPr>
      <xdr:spPr>
        <a:xfrm>
          <a:off x="9359900" y="5715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a:extLst>
            <a:ext uri="{FF2B5EF4-FFF2-40B4-BE49-F238E27FC236}">
              <a16:creationId xmlns:a16="http://schemas.microsoft.com/office/drawing/2014/main" id="{2ABC0CCA-9059-448E-A3C6-740B8ED6CA4B}"/>
            </a:ext>
          </a:extLst>
        </xdr:cNvPr>
        <xdr:cNvSpPr txBox="1"/>
      </xdr:nvSpPr>
      <xdr:spPr>
        <a:xfrm>
          <a:off x="9467850" y="6675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CDBF9D4F-AE14-40B4-9DD9-742ABC726466}"/>
            </a:ext>
          </a:extLst>
        </xdr:cNvPr>
        <xdr:cNvSpPr/>
      </xdr:nvSpPr>
      <xdr:spPr>
        <a:xfrm>
          <a:off x="9398000" y="6696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2A873B21-43A6-45CF-94FE-52025FFAE2A0}"/>
            </a:ext>
          </a:extLst>
        </xdr:cNvPr>
        <xdr:cNvSpPr/>
      </xdr:nvSpPr>
      <xdr:spPr>
        <a:xfrm>
          <a:off x="8636000" y="6700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5DD1AF5D-B5E1-4F74-BC62-EC5EA0C25948}"/>
            </a:ext>
          </a:extLst>
        </xdr:cNvPr>
        <xdr:cNvSpPr/>
      </xdr:nvSpPr>
      <xdr:spPr>
        <a:xfrm>
          <a:off x="7842250" y="6711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4D21161F-6BC3-4C29-BFF8-B3685BF16A95}"/>
            </a:ext>
          </a:extLst>
        </xdr:cNvPr>
        <xdr:cNvSpPr/>
      </xdr:nvSpPr>
      <xdr:spPr>
        <a:xfrm>
          <a:off x="7029450" y="6723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196137EF-70A3-4BAF-B5EC-AEA83D7AC202}"/>
            </a:ext>
          </a:extLst>
        </xdr:cNvPr>
        <xdr:cNvSpPr/>
      </xdr:nvSpPr>
      <xdr:spPr>
        <a:xfrm>
          <a:off x="6235700" y="6723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5DAD20E-E456-414B-BD47-2FE6144F5773}"/>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16996FF-CB1F-4AB2-91BE-7A15A45E6852}"/>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8B6B60B-F4E5-4891-8925-E1A15AC72136}"/>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0A092ED-F29C-4B08-B618-8A2E81D10ACB}"/>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8C70463-BC70-4A6F-B4B3-7FA16B843AA4}"/>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31" name="楕円 130">
          <a:extLst>
            <a:ext uri="{FF2B5EF4-FFF2-40B4-BE49-F238E27FC236}">
              <a16:creationId xmlns:a16="http://schemas.microsoft.com/office/drawing/2014/main" id="{1CB9A60C-F00A-4104-B588-968D034515D6}"/>
            </a:ext>
          </a:extLst>
        </xdr:cNvPr>
        <xdr:cNvSpPr/>
      </xdr:nvSpPr>
      <xdr:spPr>
        <a:xfrm>
          <a:off x="9398000" y="6624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36847</xdr:rowOff>
    </xdr:from>
    <xdr:ext cx="469744" cy="259045"/>
    <xdr:sp macro="" textlink="">
      <xdr:nvSpPr>
        <xdr:cNvPr id="132" name="【図書館】&#10;一人当たり面積該当値テキスト">
          <a:extLst>
            <a:ext uri="{FF2B5EF4-FFF2-40B4-BE49-F238E27FC236}">
              <a16:creationId xmlns:a16="http://schemas.microsoft.com/office/drawing/2014/main" id="{B093A6D3-1CC7-4513-86D3-4884029C47A3}"/>
            </a:ext>
          </a:extLst>
        </xdr:cNvPr>
        <xdr:cNvSpPr txBox="1"/>
      </xdr:nvSpPr>
      <xdr:spPr>
        <a:xfrm>
          <a:off x="9467850" y="648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xdr:rowOff>
    </xdr:from>
    <xdr:to>
      <xdr:col>50</xdr:col>
      <xdr:colOff>165100</xdr:colOff>
      <xdr:row>40</xdr:row>
      <xdr:rowOff>115570</xdr:rowOff>
    </xdr:to>
    <xdr:sp macro="" textlink="">
      <xdr:nvSpPr>
        <xdr:cNvPr id="133" name="楕円 132">
          <a:extLst>
            <a:ext uri="{FF2B5EF4-FFF2-40B4-BE49-F238E27FC236}">
              <a16:creationId xmlns:a16="http://schemas.microsoft.com/office/drawing/2014/main" id="{CF7057E5-24EF-4A57-A581-AAE669B2777C}"/>
            </a:ext>
          </a:extLst>
        </xdr:cNvPr>
        <xdr:cNvSpPr/>
      </xdr:nvSpPr>
      <xdr:spPr>
        <a:xfrm>
          <a:off x="86360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64770</xdr:rowOff>
    </xdr:from>
    <xdr:to>
      <xdr:col>55</xdr:col>
      <xdr:colOff>0</xdr:colOff>
      <xdr:row>40</xdr:row>
      <xdr:rowOff>64770</xdr:rowOff>
    </xdr:to>
    <xdr:cxnSp macro="">
      <xdr:nvCxnSpPr>
        <xdr:cNvPr id="134" name="直線コネクタ 133">
          <a:extLst>
            <a:ext uri="{FF2B5EF4-FFF2-40B4-BE49-F238E27FC236}">
              <a16:creationId xmlns:a16="http://schemas.microsoft.com/office/drawing/2014/main" id="{DACE4DFC-C399-4F1C-8B32-BFC034C62AA1}"/>
            </a:ext>
          </a:extLst>
        </xdr:cNvPr>
        <xdr:cNvCxnSpPr/>
      </xdr:nvCxnSpPr>
      <xdr:spPr>
        <a:xfrm>
          <a:off x="8686800" y="667512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xdr:rowOff>
    </xdr:from>
    <xdr:to>
      <xdr:col>46</xdr:col>
      <xdr:colOff>38100</xdr:colOff>
      <xdr:row>40</xdr:row>
      <xdr:rowOff>115570</xdr:rowOff>
    </xdr:to>
    <xdr:sp macro="" textlink="">
      <xdr:nvSpPr>
        <xdr:cNvPr id="135" name="楕円 134">
          <a:extLst>
            <a:ext uri="{FF2B5EF4-FFF2-40B4-BE49-F238E27FC236}">
              <a16:creationId xmlns:a16="http://schemas.microsoft.com/office/drawing/2014/main" id="{33654240-0317-4CDF-AF2C-462F623FCE8F}"/>
            </a:ext>
          </a:extLst>
        </xdr:cNvPr>
        <xdr:cNvSpPr/>
      </xdr:nvSpPr>
      <xdr:spPr>
        <a:xfrm>
          <a:off x="7842250" y="6624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64770</xdr:rowOff>
    </xdr:from>
    <xdr:to>
      <xdr:col>50</xdr:col>
      <xdr:colOff>114300</xdr:colOff>
      <xdr:row>40</xdr:row>
      <xdr:rowOff>64770</xdr:rowOff>
    </xdr:to>
    <xdr:cxnSp macro="">
      <xdr:nvCxnSpPr>
        <xdr:cNvPr id="136" name="直線コネクタ 135">
          <a:extLst>
            <a:ext uri="{FF2B5EF4-FFF2-40B4-BE49-F238E27FC236}">
              <a16:creationId xmlns:a16="http://schemas.microsoft.com/office/drawing/2014/main" id="{B101D651-77EF-49F5-B760-AA94B877FE0B}"/>
            </a:ext>
          </a:extLst>
        </xdr:cNvPr>
        <xdr:cNvCxnSpPr/>
      </xdr:nvCxnSpPr>
      <xdr:spPr>
        <a:xfrm>
          <a:off x="7886700" y="667512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xdr:rowOff>
    </xdr:from>
    <xdr:to>
      <xdr:col>41</xdr:col>
      <xdr:colOff>101600</xdr:colOff>
      <xdr:row>40</xdr:row>
      <xdr:rowOff>115570</xdr:rowOff>
    </xdr:to>
    <xdr:sp macro="" textlink="">
      <xdr:nvSpPr>
        <xdr:cNvPr id="137" name="楕円 136">
          <a:extLst>
            <a:ext uri="{FF2B5EF4-FFF2-40B4-BE49-F238E27FC236}">
              <a16:creationId xmlns:a16="http://schemas.microsoft.com/office/drawing/2014/main" id="{8D5791E8-8FB1-4E20-8C7B-DDCFDB91942C}"/>
            </a:ext>
          </a:extLst>
        </xdr:cNvPr>
        <xdr:cNvSpPr/>
      </xdr:nvSpPr>
      <xdr:spPr>
        <a:xfrm>
          <a:off x="702945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64770</xdr:rowOff>
    </xdr:from>
    <xdr:to>
      <xdr:col>45</xdr:col>
      <xdr:colOff>177800</xdr:colOff>
      <xdr:row>40</xdr:row>
      <xdr:rowOff>64770</xdr:rowOff>
    </xdr:to>
    <xdr:cxnSp macro="">
      <xdr:nvCxnSpPr>
        <xdr:cNvPr id="138" name="直線コネクタ 137">
          <a:extLst>
            <a:ext uri="{FF2B5EF4-FFF2-40B4-BE49-F238E27FC236}">
              <a16:creationId xmlns:a16="http://schemas.microsoft.com/office/drawing/2014/main" id="{43611ED7-831B-45D6-98B0-56B094394FD7}"/>
            </a:ext>
          </a:extLst>
        </xdr:cNvPr>
        <xdr:cNvCxnSpPr/>
      </xdr:nvCxnSpPr>
      <xdr:spPr>
        <a:xfrm>
          <a:off x="7080250" y="667512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xdr:rowOff>
    </xdr:from>
    <xdr:to>
      <xdr:col>36</xdr:col>
      <xdr:colOff>165100</xdr:colOff>
      <xdr:row>40</xdr:row>
      <xdr:rowOff>115570</xdr:rowOff>
    </xdr:to>
    <xdr:sp macro="" textlink="">
      <xdr:nvSpPr>
        <xdr:cNvPr id="139" name="楕円 138">
          <a:extLst>
            <a:ext uri="{FF2B5EF4-FFF2-40B4-BE49-F238E27FC236}">
              <a16:creationId xmlns:a16="http://schemas.microsoft.com/office/drawing/2014/main" id="{A41B8E41-7284-4487-A436-C683DE490A39}"/>
            </a:ext>
          </a:extLst>
        </xdr:cNvPr>
        <xdr:cNvSpPr/>
      </xdr:nvSpPr>
      <xdr:spPr>
        <a:xfrm>
          <a:off x="6235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64770</xdr:rowOff>
    </xdr:from>
    <xdr:to>
      <xdr:col>41</xdr:col>
      <xdr:colOff>50800</xdr:colOff>
      <xdr:row>40</xdr:row>
      <xdr:rowOff>64770</xdr:rowOff>
    </xdr:to>
    <xdr:cxnSp macro="">
      <xdr:nvCxnSpPr>
        <xdr:cNvPr id="140" name="直線コネクタ 139">
          <a:extLst>
            <a:ext uri="{FF2B5EF4-FFF2-40B4-BE49-F238E27FC236}">
              <a16:creationId xmlns:a16="http://schemas.microsoft.com/office/drawing/2014/main" id="{7758DC8C-ADB5-4473-B968-9724CAA2FA40}"/>
            </a:ext>
          </a:extLst>
        </xdr:cNvPr>
        <xdr:cNvCxnSpPr/>
      </xdr:nvCxnSpPr>
      <xdr:spPr>
        <a:xfrm>
          <a:off x="6286500" y="667512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a:extLst>
            <a:ext uri="{FF2B5EF4-FFF2-40B4-BE49-F238E27FC236}">
              <a16:creationId xmlns:a16="http://schemas.microsoft.com/office/drawing/2014/main" id="{DF44FAC7-6392-400B-9E86-40FFC947866B}"/>
            </a:ext>
          </a:extLst>
        </xdr:cNvPr>
        <xdr:cNvSpPr txBox="1"/>
      </xdr:nvSpPr>
      <xdr:spPr>
        <a:xfrm>
          <a:off x="8458277" y="678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a:extLst>
            <a:ext uri="{FF2B5EF4-FFF2-40B4-BE49-F238E27FC236}">
              <a16:creationId xmlns:a16="http://schemas.microsoft.com/office/drawing/2014/main" id="{16E6435A-1CC3-4BF9-A246-9C749886BDF1}"/>
            </a:ext>
          </a:extLst>
        </xdr:cNvPr>
        <xdr:cNvSpPr txBox="1"/>
      </xdr:nvSpPr>
      <xdr:spPr>
        <a:xfrm>
          <a:off x="76772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3F31C000-785E-49AF-B1F8-F8AADBDB6D87}"/>
            </a:ext>
          </a:extLst>
        </xdr:cNvPr>
        <xdr:cNvSpPr txBox="1"/>
      </xdr:nvSpPr>
      <xdr:spPr>
        <a:xfrm>
          <a:off x="6864427" y="680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a:extLst>
            <a:ext uri="{FF2B5EF4-FFF2-40B4-BE49-F238E27FC236}">
              <a16:creationId xmlns:a16="http://schemas.microsoft.com/office/drawing/2014/main" id="{159AE965-F970-4AC1-BBB0-2A2ADA3D6A45}"/>
            </a:ext>
          </a:extLst>
        </xdr:cNvPr>
        <xdr:cNvSpPr txBox="1"/>
      </xdr:nvSpPr>
      <xdr:spPr>
        <a:xfrm>
          <a:off x="6070677" y="680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132097</xdr:rowOff>
    </xdr:from>
    <xdr:ext cx="469744" cy="259045"/>
    <xdr:sp macro="" textlink="">
      <xdr:nvSpPr>
        <xdr:cNvPr id="145" name="n_1mainValue【図書館】&#10;一人当たり面積">
          <a:extLst>
            <a:ext uri="{FF2B5EF4-FFF2-40B4-BE49-F238E27FC236}">
              <a16:creationId xmlns:a16="http://schemas.microsoft.com/office/drawing/2014/main" id="{AC8FBCC2-34E9-4B02-8983-E5E115ACF13B}"/>
            </a:ext>
          </a:extLst>
        </xdr:cNvPr>
        <xdr:cNvSpPr txBox="1"/>
      </xdr:nvSpPr>
      <xdr:spPr>
        <a:xfrm>
          <a:off x="8458277" y="64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132097</xdr:rowOff>
    </xdr:from>
    <xdr:ext cx="469744" cy="259045"/>
    <xdr:sp macro="" textlink="">
      <xdr:nvSpPr>
        <xdr:cNvPr id="146" name="n_2mainValue【図書館】&#10;一人当たり面積">
          <a:extLst>
            <a:ext uri="{FF2B5EF4-FFF2-40B4-BE49-F238E27FC236}">
              <a16:creationId xmlns:a16="http://schemas.microsoft.com/office/drawing/2014/main" id="{FBD101E8-27FC-45EB-9AB7-5991DDFFC20A}"/>
            </a:ext>
          </a:extLst>
        </xdr:cNvPr>
        <xdr:cNvSpPr txBox="1"/>
      </xdr:nvSpPr>
      <xdr:spPr>
        <a:xfrm>
          <a:off x="7677227" y="64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132097</xdr:rowOff>
    </xdr:from>
    <xdr:ext cx="469744" cy="259045"/>
    <xdr:sp macro="" textlink="">
      <xdr:nvSpPr>
        <xdr:cNvPr id="147" name="n_3mainValue【図書館】&#10;一人当たり面積">
          <a:extLst>
            <a:ext uri="{FF2B5EF4-FFF2-40B4-BE49-F238E27FC236}">
              <a16:creationId xmlns:a16="http://schemas.microsoft.com/office/drawing/2014/main" id="{CF681188-0724-4FE5-B931-0EDF1024C727}"/>
            </a:ext>
          </a:extLst>
        </xdr:cNvPr>
        <xdr:cNvSpPr txBox="1"/>
      </xdr:nvSpPr>
      <xdr:spPr>
        <a:xfrm>
          <a:off x="6864427" y="64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132097</xdr:rowOff>
    </xdr:from>
    <xdr:ext cx="469744" cy="259045"/>
    <xdr:sp macro="" textlink="">
      <xdr:nvSpPr>
        <xdr:cNvPr id="148" name="n_4mainValue【図書館】&#10;一人当たり面積">
          <a:extLst>
            <a:ext uri="{FF2B5EF4-FFF2-40B4-BE49-F238E27FC236}">
              <a16:creationId xmlns:a16="http://schemas.microsoft.com/office/drawing/2014/main" id="{D640089D-F2E0-4163-AC4A-D967FCA8C638}"/>
            </a:ext>
          </a:extLst>
        </xdr:cNvPr>
        <xdr:cNvSpPr txBox="1"/>
      </xdr:nvSpPr>
      <xdr:spPr>
        <a:xfrm>
          <a:off x="6070677" y="64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97F01E1-3196-47D8-9397-FE8A027E8578}"/>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B69AD90-3324-43EE-A97B-03874A1BB2B6}"/>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5579D74-8D4C-4D2B-A349-3E8DEC2A9BE9}"/>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6C14D02-FFE9-4703-AF73-5E73442BD53B}"/>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B2BA16B-392C-46A9-9BD2-69FF066B808B}"/>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C9A88BBE-3851-40AB-A6D4-D3C20C771792}"/>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CAD54ED-A88C-40FF-B320-9F39E33093F7}"/>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4E2B301-266B-4671-9441-B9FEDD03E584}"/>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2F5E45BC-9C43-4AEF-B92A-F63306DF7736}"/>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7F979F4-0DFB-481E-ADF3-9526D6E582B4}"/>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8B929FB-2472-44DB-9AD1-46F79C3CF924}"/>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129E5B94-4A38-4FD4-91AD-3AA90571FFBE}"/>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D34E3B0-BD0A-4927-9945-EF82AB7B0F87}"/>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B83EF24-6623-4298-AF54-014FE4030A7C}"/>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C008ECAA-DF0D-4F6B-A1BC-46911012AC13}"/>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CE443BFF-F938-495B-95DB-2BE6AC694A79}"/>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9E64FB4-461A-4FCF-88CA-20729EB6C8BA}"/>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A093BD7C-E20C-4718-BF82-1CBCF9B87690}"/>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4F2E6E18-3396-4EB7-92E2-592A3D534372}"/>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250E296-B4AF-441F-94EA-677484899AC2}"/>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25A69E6-7CF3-41E4-9A60-739D64B030A8}"/>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2AC7049-430E-452C-89CC-D3AD9C9EBAB8}"/>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E227F5D1-9843-4457-A66F-05256FD1DCAA}"/>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F327730-BF4D-4D1C-9795-5B556F787228}"/>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7AD37EDF-5F45-43A5-BAD1-7C32D3F4EBCE}"/>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31AF6CCC-9999-4211-A51E-F7AE0E59EEB4}"/>
            </a:ext>
          </a:extLst>
        </xdr:cNvPr>
        <xdr:cNvCxnSpPr/>
      </xdr:nvCxnSpPr>
      <xdr:spPr>
        <a:xfrm flipV="1">
          <a:off x="4177665" y="919951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79FEEEFA-246C-43D5-82AE-D58CE7042603}"/>
            </a:ext>
          </a:extLst>
        </xdr:cNvPr>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B0F70480-73E5-4675-976A-0A9C16D5A106}"/>
            </a:ext>
          </a:extLst>
        </xdr:cNvPr>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2CE3A323-C895-456E-94E4-2A83BE71FDE3}"/>
            </a:ext>
          </a:extLst>
        </xdr:cNvPr>
        <xdr:cNvSpPr txBox="1"/>
      </xdr:nvSpPr>
      <xdr:spPr>
        <a:xfrm>
          <a:off x="4216400" y="8981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6C844869-C544-4762-B7F9-6D3750BD46A3}"/>
            </a:ext>
          </a:extLst>
        </xdr:cNvPr>
        <xdr:cNvCxnSpPr/>
      </xdr:nvCxnSpPr>
      <xdr:spPr>
        <a:xfrm>
          <a:off x="4108450" y="91995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4A8CE814-85D2-4249-B0EF-A09DEC43CEDA}"/>
            </a:ext>
          </a:extLst>
        </xdr:cNvPr>
        <xdr:cNvSpPr txBox="1"/>
      </xdr:nvSpPr>
      <xdr:spPr>
        <a:xfrm>
          <a:off x="4216400" y="9954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A320EF4B-B4A0-4D6F-816A-BBA77D28EDC3}"/>
            </a:ext>
          </a:extLst>
        </xdr:cNvPr>
        <xdr:cNvSpPr/>
      </xdr:nvSpPr>
      <xdr:spPr>
        <a:xfrm>
          <a:off x="4127500" y="1009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C0891BBA-61B0-4BD0-A3A9-E91D5D9162E8}"/>
            </a:ext>
          </a:extLst>
        </xdr:cNvPr>
        <xdr:cNvSpPr/>
      </xdr:nvSpPr>
      <xdr:spPr>
        <a:xfrm>
          <a:off x="3384550" y="100919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096ED9DF-6396-4CCF-8477-1AC54C630C18}"/>
            </a:ext>
          </a:extLst>
        </xdr:cNvPr>
        <xdr:cNvSpPr/>
      </xdr:nvSpPr>
      <xdr:spPr>
        <a:xfrm>
          <a:off x="2571750" y="1007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CA5D8456-0E08-4670-8281-CDD92967C704}"/>
            </a:ext>
          </a:extLst>
        </xdr:cNvPr>
        <xdr:cNvSpPr/>
      </xdr:nvSpPr>
      <xdr:spPr>
        <a:xfrm>
          <a:off x="1778000" y="100623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00E0FC34-77CE-4944-81C1-53B662AD2AF1}"/>
            </a:ext>
          </a:extLst>
        </xdr:cNvPr>
        <xdr:cNvSpPr/>
      </xdr:nvSpPr>
      <xdr:spPr>
        <a:xfrm>
          <a:off x="984250" y="100183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CF54640-619E-4C3B-B339-CF0810EB10FB}"/>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D19AF06-291B-4B11-94F2-732216F9BF3C}"/>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B0C0C7F-98ED-4AE3-8F87-1E2FD2F63F3D}"/>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889C5FB-9AFE-4D94-B989-76020691E437}"/>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E8D4AD1-9D77-465B-934A-DB24DABE9C3F}"/>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30843</xdr:rowOff>
    </xdr:from>
    <xdr:to>
      <xdr:col>24</xdr:col>
      <xdr:colOff>114300</xdr:colOff>
      <xdr:row>62</xdr:row>
      <xdr:rowOff>132443</xdr:rowOff>
    </xdr:to>
    <xdr:sp macro="" textlink="">
      <xdr:nvSpPr>
        <xdr:cNvPr id="190" name="楕円 189">
          <a:extLst>
            <a:ext uri="{FF2B5EF4-FFF2-40B4-BE49-F238E27FC236}">
              <a16:creationId xmlns:a16="http://schemas.microsoft.com/office/drawing/2014/main" id="{0E11A2D5-64B2-48F1-BBF4-8C680FDEB825}"/>
            </a:ext>
          </a:extLst>
        </xdr:cNvPr>
        <xdr:cNvSpPr/>
      </xdr:nvSpPr>
      <xdr:spPr>
        <a:xfrm>
          <a:off x="4127500" y="10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9270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9C586877-8651-4D49-91F5-68A798691296}"/>
            </a:ext>
          </a:extLst>
        </xdr:cNvPr>
        <xdr:cNvSpPr txBox="1"/>
      </xdr:nvSpPr>
      <xdr:spPr>
        <a:xfrm>
          <a:off x="4216400" y="10251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164737</xdr:rowOff>
    </xdr:from>
    <xdr:to>
      <xdr:col>20</xdr:col>
      <xdr:colOff>38100</xdr:colOff>
      <xdr:row>62</xdr:row>
      <xdr:rowOff>94887</xdr:rowOff>
    </xdr:to>
    <xdr:sp macro="" textlink="">
      <xdr:nvSpPr>
        <xdr:cNvPr id="192" name="楕円 191">
          <a:extLst>
            <a:ext uri="{FF2B5EF4-FFF2-40B4-BE49-F238E27FC236}">
              <a16:creationId xmlns:a16="http://schemas.microsoft.com/office/drawing/2014/main" id="{B6B644A9-1065-4CD9-B98B-1DA3E3314A8A}"/>
            </a:ext>
          </a:extLst>
        </xdr:cNvPr>
        <xdr:cNvSpPr/>
      </xdr:nvSpPr>
      <xdr:spPr>
        <a:xfrm>
          <a:off x="3384550" y="102421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44087</xdr:rowOff>
    </xdr:from>
    <xdr:to>
      <xdr:col>24</xdr:col>
      <xdr:colOff>63500</xdr:colOff>
      <xdr:row>62</xdr:row>
      <xdr:rowOff>81643</xdr:rowOff>
    </xdr:to>
    <xdr:cxnSp macro="">
      <xdr:nvCxnSpPr>
        <xdr:cNvPr id="193" name="直線コネクタ 192">
          <a:extLst>
            <a:ext uri="{FF2B5EF4-FFF2-40B4-BE49-F238E27FC236}">
              <a16:creationId xmlns:a16="http://schemas.microsoft.com/office/drawing/2014/main" id="{D2A36CDE-5336-42F6-BC41-461B787CD6D9}"/>
            </a:ext>
          </a:extLst>
        </xdr:cNvPr>
        <xdr:cNvCxnSpPr/>
      </xdr:nvCxnSpPr>
      <xdr:spPr>
        <a:xfrm>
          <a:off x="3429000" y="10286637"/>
          <a:ext cx="7493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39007</xdr:rowOff>
    </xdr:from>
    <xdr:to>
      <xdr:col>15</xdr:col>
      <xdr:colOff>101600</xdr:colOff>
      <xdr:row>62</xdr:row>
      <xdr:rowOff>140607</xdr:rowOff>
    </xdr:to>
    <xdr:sp macro="" textlink="">
      <xdr:nvSpPr>
        <xdr:cNvPr id="194" name="楕円 193">
          <a:extLst>
            <a:ext uri="{FF2B5EF4-FFF2-40B4-BE49-F238E27FC236}">
              <a16:creationId xmlns:a16="http://schemas.microsoft.com/office/drawing/2014/main" id="{31A9F007-80DA-48E3-9DE2-5963E4585266}"/>
            </a:ext>
          </a:extLst>
        </xdr:cNvPr>
        <xdr:cNvSpPr/>
      </xdr:nvSpPr>
      <xdr:spPr>
        <a:xfrm>
          <a:off x="257175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44087</xdr:rowOff>
    </xdr:from>
    <xdr:to>
      <xdr:col>19</xdr:col>
      <xdr:colOff>177800</xdr:colOff>
      <xdr:row>62</xdr:row>
      <xdr:rowOff>89807</xdr:rowOff>
    </xdr:to>
    <xdr:cxnSp macro="">
      <xdr:nvCxnSpPr>
        <xdr:cNvPr id="195" name="直線コネクタ 194">
          <a:extLst>
            <a:ext uri="{FF2B5EF4-FFF2-40B4-BE49-F238E27FC236}">
              <a16:creationId xmlns:a16="http://schemas.microsoft.com/office/drawing/2014/main" id="{84B00D87-C196-41A0-BF4D-31B907F17C90}"/>
            </a:ext>
          </a:extLst>
        </xdr:cNvPr>
        <xdr:cNvCxnSpPr/>
      </xdr:nvCxnSpPr>
      <xdr:spPr>
        <a:xfrm flipV="1">
          <a:off x="2622550" y="10286637"/>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3084</xdr:rowOff>
    </xdr:from>
    <xdr:to>
      <xdr:col>10</xdr:col>
      <xdr:colOff>165100</xdr:colOff>
      <xdr:row>62</xdr:row>
      <xdr:rowOff>104684</xdr:rowOff>
    </xdr:to>
    <xdr:sp macro="" textlink="">
      <xdr:nvSpPr>
        <xdr:cNvPr id="196" name="楕円 195">
          <a:extLst>
            <a:ext uri="{FF2B5EF4-FFF2-40B4-BE49-F238E27FC236}">
              <a16:creationId xmlns:a16="http://schemas.microsoft.com/office/drawing/2014/main" id="{651B3E0E-84BF-4A49-8874-387CFAA96F42}"/>
            </a:ext>
          </a:extLst>
        </xdr:cNvPr>
        <xdr:cNvSpPr/>
      </xdr:nvSpPr>
      <xdr:spPr>
        <a:xfrm>
          <a:off x="1778000" y="1024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53884</xdr:rowOff>
    </xdr:from>
    <xdr:to>
      <xdr:col>15</xdr:col>
      <xdr:colOff>50800</xdr:colOff>
      <xdr:row>62</xdr:row>
      <xdr:rowOff>89807</xdr:rowOff>
    </xdr:to>
    <xdr:cxnSp macro="">
      <xdr:nvCxnSpPr>
        <xdr:cNvPr id="197" name="直線コネクタ 196">
          <a:extLst>
            <a:ext uri="{FF2B5EF4-FFF2-40B4-BE49-F238E27FC236}">
              <a16:creationId xmlns:a16="http://schemas.microsoft.com/office/drawing/2014/main" id="{884121FB-FFE1-4397-AAA4-6B43AE21BC8F}"/>
            </a:ext>
          </a:extLst>
        </xdr:cNvPr>
        <xdr:cNvCxnSpPr/>
      </xdr:nvCxnSpPr>
      <xdr:spPr>
        <a:xfrm>
          <a:off x="1828800" y="10296434"/>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34109</xdr:rowOff>
    </xdr:from>
    <xdr:to>
      <xdr:col>6</xdr:col>
      <xdr:colOff>38100</xdr:colOff>
      <xdr:row>62</xdr:row>
      <xdr:rowOff>135709</xdr:rowOff>
    </xdr:to>
    <xdr:sp macro="" textlink="">
      <xdr:nvSpPr>
        <xdr:cNvPr id="198" name="楕円 197">
          <a:extLst>
            <a:ext uri="{FF2B5EF4-FFF2-40B4-BE49-F238E27FC236}">
              <a16:creationId xmlns:a16="http://schemas.microsoft.com/office/drawing/2014/main" id="{36F53EFC-91C5-450C-B8E9-D03EA408656E}"/>
            </a:ext>
          </a:extLst>
        </xdr:cNvPr>
        <xdr:cNvSpPr/>
      </xdr:nvSpPr>
      <xdr:spPr>
        <a:xfrm>
          <a:off x="984250" y="102766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53884</xdr:rowOff>
    </xdr:from>
    <xdr:to>
      <xdr:col>10</xdr:col>
      <xdr:colOff>114300</xdr:colOff>
      <xdr:row>62</xdr:row>
      <xdr:rowOff>84909</xdr:rowOff>
    </xdr:to>
    <xdr:cxnSp macro="">
      <xdr:nvCxnSpPr>
        <xdr:cNvPr id="199" name="直線コネクタ 198">
          <a:extLst>
            <a:ext uri="{FF2B5EF4-FFF2-40B4-BE49-F238E27FC236}">
              <a16:creationId xmlns:a16="http://schemas.microsoft.com/office/drawing/2014/main" id="{DD5E6BF8-879C-4039-8148-C922BE18EA47}"/>
            </a:ext>
          </a:extLst>
        </xdr:cNvPr>
        <xdr:cNvCxnSpPr/>
      </xdr:nvCxnSpPr>
      <xdr:spPr>
        <a:xfrm flipV="1">
          <a:off x="1028700" y="10296434"/>
          <a:ext cx="8001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a16="http://schemas.microsoft.com/office/drawing/2014/main" id="{732BC69C-A700-4803-9B42-01221B3D1DC8}"/>
            </a:ext>
          </a:extLst>
        </xdr:cNvPr>
        <xdr:cNvSpPr txBox="1"/>
      </xdr:nvSpPr>
      <xdr:spPr>
        <a:xfrm>
          <a:off x="3239144" y="987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a16="http://schemas.microsoft.com/office/drawing/2014/main" id="{3068C785-B2EB-45D9-BD04-F2491629B86F}"/>
            </a:ext>
          </a:extLst>
        </xdr:cNvPr>
        <xdr:cNvSpPr txBox="1"/>
      </xdr:nvSpPr>
      <xdr:spPr>
        <a:xfrm>
          <a:off x="2439044" y="9865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3BD07445-0D7F-48D8-8B71-D3BD584E3629}"/>
            </a:ext>
          </a:extLst>
        </xdr:cNvPr>
        <xdr:cNvSpPr txBox="1"/>
      </xdr:nvSpPr>
      <xdr:spPr>
        <a:xfrm>
          <a:off x="1645294" y="9843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a:extLst>
            <a:ext uri="{FF2B5EF4-FFF2-40B4-BE49-F238E27FC236}">
              <a16:creationId xmlns:a16="http://schemas.microsoft.com/office/drawing/2014/main" id="{1F4B46F4-3978-4FB1-9733-1E152482A194}"/>
            </a:ext>
          </a:extLst>
        </xdr:cNvPr>
        <xdr:cNvSpPr txBox="1"/>
      </xdr:nvSpPr>
      <xdr:spPr>
        <a:xfrm>
          <a:off x="851544" y="979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86014</xdr:rowOff>
    </xdr:from>
    <xdr:ext cx="405111" cy="259045"/>
    <xdr:sp macro="" textlink="">
      <xdr:nvSpPr>
        <xdr:cNvPr id="204" name="n_1mainValue【体育館・プール】&#10;有形固定資産減価償却率">
          <a:extLst>
            <a:ext uri="{FF2B5EF4-FFF2-40B4-BE49-F238E27FC236}">
              <a16:creationId xmlns:a16="http://schemas.microsoft.com/office/drawing/2014/main" id="{C321A25A-911D-494F-B405-0B2B86D5C023}"/>
            </a:ext>
          </a:extLst>
        </xdr:cNvPr>
        <xdr:cNvSpPr txBox="1"/>
      </xdr:nvSpPr>
      <xdr:spPr>
        <a:xfrm>
          <a:off x="3239144" y="10328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131734</xdr:rowOff>
    </xdr:from>
    <xdr:ext cx="405111" cy="259045"/>
    <xdr:sp macro="" textlink="">
      <xdr:nvSpPr>
        <xdr:cNvPr id="205" name="n_2mainValue【体育館・プール】&#10;有形固定資産減価償却率">
          <a:extLst>
            <a:ext uri="{FF2B5EF4-FFF2-40B4-BE49-F238E27FC236}">
              <a16:creationId xmlns:a16="http://schemas.microsoft.com/office/drawing/2014/main" id="{EEBB86E6-184B-4B36-A144-F9CCD27E8337}"/>
            </a:ext>
          </a:extLst>
        </xdr:cNvPr>
        <xdr:cNvSpPr txBox="1"/>
      </xdr:nvSpPr>
      <xdr:spPr>
        <a:xfrm>
          <a:off x="2439044" y="1037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95811</xdr:rowOff>
    </xdr:from>
    <xdr:ext cx="405111" cy="259045"/>
    <xdr:sp macro="" textlink="">
      <xdr:nvSpPr>
        <xdr:cNvPr id="206" name="n_3mainValue【体育館・プール】&#10;有形固定資産減価償却率">
          <a:extLst>
            <a:ext uri="{FF2B5EF4-FFF2-40B4-BE49-F238E27FC236}">
              <a16:creationId xmlns:a16="http://schemas.microsoft.com/office/drawing/2014/main" id="{DE347255-4F1C-417F-B36E-373687A4CDC9}"/>
            </a:ext>
          </a:extLst>
        </xdr:cNvPr>
        <xdr:cNvSpPr txBox="1"/>
      </xdr:nvSpPr>
      <xdr:spPr>
        <a:xfrm>
          <a:off x="1645294" y="10338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126836</xdr:rowOff>
    </xdr:from>
    <xdr:ext cx="405111" cy="259045"/>
    <xdr:sp macro="" textlink="">
      <xdr:nvSpPr>
        <xdr:cNvPr id="207" name="n_4mainValue【体育館・プール】&#10;有形固定資産減価償却率">
          <a:extLst>
            <a:ext uri="{FF2B5EF4-FFF2-40B4-BE49-F238E27FC236}">
              <a16:creationId xmlns:a16="http://schemas.microsoft.com/office/drawing/2014/main" id="{BED40AFD-AB2A-40C1-BF9D-C5B9530704BE}"/>
            </a:ext>
          </a:extLst>
        </xdr:cNvPr>
        <xdr:cNvSpPr txBox="1"/>
      </xdr:nvSpPr>
      <xdr:spPr>
        <a:xfrm>
          <a:off x="851544" y="10369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A3292C9-E8D0-4548-A834-9DA02F4D66D4}"/>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C20509B6-DB4B-4571-AA13-3F762727DC77}"/>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D4E10F7C-052E-4245-8A0E-F757AE0DC4EA}"/>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2D9875E1-CB38-40D7-BE79-99D5D6DBA49B}"/>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B4B1FEE-C435-4521-BD4F-F32A0951E22A}"/>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8EAC2B56-3737-4B7A-BDC2-4C2DE8621572}"/>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2785B872-80EC-4051-BAE5-EA987C8485D3}"/>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71612B6-746E-4C4D-8E80-E5AE21BA1DDF}"/>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17BC54F-63DE-46D4-8146-C0799FC32F51}"/>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BAD46BB-91BF-46AC-B805-87F9BCAD834B}"/>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E4EAEAE6-CC24-4DA8-A1A9-46F69B72BC20}"/>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A708DFB6-4D2B-4E1A-86E6-52C09FD8160E}"/>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EC3E4B38-92CA-4C98-AF35-94B6394364E9}"/>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EB776712-F8EF-4A85-81D8-EF22CB8C5279}"/>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D6610CC9-D9E2-459B-AD29-246A9E42B820}"/>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C55FEAA-A702-43EF-A846-47AE76DD6380}"/>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0E133A8-F845-46B2-8D5B-054A82713C7F}"/>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716130D0-B076-40BE-BC95-55D6AE7F61F0}"/>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C5717C5C-A72C-4C26-99DB-5BC6F8D2F735}"/>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BCCBB9F8-E818-4B24-9ACD-0AD3D94A8684}"/>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85290F56-E339-43E2-8EE2-2D31BAB025DE}"/>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553C266D-745B-4846-969C-8B12C323683D}"/>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1D46A384-8648-4BED-BCCB-E21C4A2EBBC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4F1B0B9C-D446-4C58-A11E-07C422358020}"/>
            </a:ext>
          </a:extLst>
        </xdr:cNvPr>
        <xdr:cNvCxnSpPr/>
      </xdr:nvCxnSpPr>
      <xdr:spPr>
        <a:xfrm flipV="1">
          <a:off x="9429115" y="9339580"/>
          <a:ext cx="0" cy="129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B162DA01-8751-4F49-940B-862CD54D3EF2}"/>
            </a:ext>
          </a:extLst>
        </xdr:cNvPr>
        <xdr:cNvSpPr txBox="1"/>
      </xdr:nvSpPr>
      <xdr:spPr>
        <a:xfrm>
          <a:off x="9467850" y="1063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D4309D84-B147-421F-A96B-580073ECB57C}"/>
            </a:ext>
          </a:extLst>
        </xdr:cNvPr>
        <xdr:cNvCxnSpPr/>
      </xdr:nvCxnSpPr>
      <xdr:spPr>
        <a:xfrm>
          <a:off x="9359900" y="106356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B58532EE-BF51-4969-9C91-D9EB1AA3E4F7}"/>
            </a:ext>
          </a:extLst>
        </xdr:cNvPr>
        <xdr:cNvSpPr txBox="1"/>
      </xdr:nvSpPr>
      <xdr:spPr>
        <a:xfrm>
          <a:off x="9467850" y="9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9F8C737E-F72B-4453-A8AD-0A0D073FABBA}"/>
            </a:ext>
          </a:extLst>
        </xdr:cNvPr>
        <xdr:cNvCxnSpPr/>
      </xdr:nvCxnSpPr>
      <xdr:spPr>
        <a:xfrm>
          <a:off x="9359900" y="933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a:extLst>
            <a:ext uri="{FF2B5EF4-FFF2-40B4-BE49-F238E27FC236}">
              <a16:creationId xmlns:a16="http://schemas.microsoft.com/office/drawing/2014/main" id="{77533B7A-2E80-4414-B6C8-6EC3A18E822A}"/>
            </a:ext>
          </a:extLst>
        </xdr:cNvPr>
        <xdr:cNvSpPr txBox="1"/>
      </xdr:nvSpPr>
      <xdr:spPr>
        <a:xfrm>
          <a:off x="9467850" y="1015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1D715876-F078-4824-82C6-28FB7F4DFF5E}"/>
            </a:ext>
          </a:extLst>
        </xdr:cNvPr>
        <xdr:cNvSpPr/>
      </xdr:nvSpPr>
      <xdr:spPr>
        <a:xfrm>
          <a:off x="9398000" y="102927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BAC41740-55FD-4B89-AB50-E52D8DB1C966}"/>
            </a:ext>
          </a:extLst>
        </xdr:cNvPr>
        <xdr:cNvSpPr/>
      </xdr:nvSpPr>
      <xdr:spPr>
        <a:xfrm>
          <a:off x="8636000" y="1030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9E06459D-78B8-448D-81DE-A8BBE216A753}"/>
            </a:ext>
          </a:extLst>
        </xdr:cNvPr>
        <xdr:cNvSpPr/>
      </xdr:nvSpPr>
      <xdr:spPr>
        <a:xfrm>
          <a:off x="7842250" y="102965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C89F6C3E-E977-4621-9272-6B4CE6D8927B}"/>
            </a:ext>
          </a:extLst>
        </xdr:cNvPr>
        <xdr:cNvSpPr/>
      </xdr:nvSpPr>
      <xdr:spPr>
        <a:xfrm>
          <a:off x="7029450" y="10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7E6F9036-55CD-4A59-86C1-F66719229D68}"/>
            </a:ext>
          </a:extLst>
        </xdr:cNvPr>
        <xdr:cNvSpPr/>
      </xdr:nvSpPr>
      <xdr:spPr>
        <a:xfrm>
          <a:off x="6235700" y="1030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0AE7A4B-D5FA-4FCC-9736-403EB7D7ED83}"/>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F0DD6C9-A181-4A9E-924D-C0B53F1FFADC}"/>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E925E78-0224-442E-8B54-449FDBEE4618}"/>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9A4DCB6-C702-4C5C-A4F5-1D826EEE19E2}"/>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A7C0ED0-C6FE-4C03-9221-99F536B7A148}"/>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164465</xdr:rowOff>
    </xdr:from>
    <xdr:to>
      <xdr:col>55</xdr:col>
      <xdr:colOff>50800</xdr:colOff>
      <xdr:row>64</xdr:row>
      <xdr:rowOff>94615</xdr:rowOff>
    </xdr:to>
    <xdr:sp macro="" textlink="">
      <xdr:nvSpPr>
        <xdr:cNvPr id="247" name="楕円 246">
          <a:extLst>
            <a:ext uri="{FF2B5EF4-FFF2-40B4-BE49-F238E27FC236}">
              <a16:creationId xmlns:a16="http://schemas.microsoft.com/office/drawing/2014/main" id="{9B596CB9-4078-4E71-BE5E-0B0665FE50A3}"/>
            </a:ext>
          </a:extLst>
        </xdr:cNvPr>
        <xdr:cNvSpPr/>
      </xdr:nvSpPr>
      <xdr:spPr>
        <a:xfrm>
          <a:off x="9398000" y="105721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79392</xdr:rowOff>
    </xdr:from>
    <xdr:ext cx="469744" cy="259045"/>
    <xdr:sp macro="" textlink="">
      <xdr:nvSpPr>
        <xdr:cNvPr id="248" name="【体育館・プール】&#10;一人当たり面積該当値テキスト">
          <a:extLst>
            <a:ext uri="{FF2B5EF4-FFF2-40B4-BE49-F238E27FC236}">
              <a16:creationId xmlns:a16="http://schemas.microsoft.com/office/drawing/2014/main" id="{AC7E2ECF-A839-4AA0-A047-9CC1551D5DB5}"/>
            </a:ext>
          </a:extLst>
        </xdr:cNvPr>
        <xdr:cNvSpPr txBox="1"/>
      </xdr:nvSpPr>
      <xdr:spPr>
        <a:xfrm>
          <a:off x="9467850" y="1048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166370</xdr:rowOff>
    </xdr:from>
    <xdr:to>
      <xdr:col>50</xdr:col>
      <xdr:colOff>165100</xdr:colOff>
      <xdr:row>64</xdr:row>
      <xdr:rowOff>96520</xdr:rowOff>
    </xdr:to>
    <xdr:sp macro="" textlink="">
      <xdr:nvSpPr>
        <xdr:cNvPr id="249" name="楕円 248">
          <a:extLst>
            <a:ext uri="{FF2B5EF4-FFF2-40B4-BE49-F238E27FC236}">
              <a16:creationId xmlns:a16="http://schemas.microsoft.com/office/drawing/2014/main" id="{00F1B6A6-9652-4425-AE3F-8ED537D99F95}"/>
            </a:ext>
          </a:extLst>
        </xdr:cNvPr>
        <xdr:cNvSpPr/>
      </xdr:nvSpPr>
      <xdr:spPr>
        <a:xfrm>
          <a:off x="8636000" y="10574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43815</xdr:rowOff>
    </xdr:from>
    <xdr:to>
      <xdr:col>55</xdr:col>
      <xdr:colOff>0</xdr:colOff>
      <xdr:row>64</xdr:row>
      <xdr:rowOff>45720</xdr:rowOff>
    </xdr:to>
    <xdr:cxnSp macro="">
      <xdr:nvCxnSpPr>
        <xdr:cNvPr id="250" name="直線コネクタ 249">
          <a:extLst>
            <a:ext uri="{FF2B5EF4-FFF2-40B4-BE49-F238E27FC236}">
              <a16:creationId xmlns:a16="http://schemas.microsoft.com/office/drawing/2014/main" id="{7DFDA43B-D247-4B65-A944-908FDF2768E6}"/>
            </a:ext>
          </a:extLst>
        </xdr:cNvPr>
        <xdr:cNvCxnSpPr/>
      </xdr:nvCxnSpPr>
      <xdr:spPr>
        <a:xfrm flipV="1">
          <a:off x="8686800" y="10616565"/>
          <a:ext cx="7429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168275</xdr:rowOff>
    </xdr:from>
    <xdr:to>
      <xdr:col>46</xdr:col>
      <xdr:colOff>38100</xdr:colOff>
      <xdr:row>64</xdr:row>
      <xdr:rowOff>98425</xdr:rowOff>
    </xdr:to>
    <xdr:sp macro="" textlink="">
      <xdr:nvSpPr>
        <xdr:cNvPr id="251" name="楕円 250">
          <a:extLst>
            <a:ext uri="{FF2B5EF4-FFF2-40B4-BE49-F238E27FC236}">
              <a16:creationId xmlns:a16="http://schemas.microsoft.com/office/drawing/2014/main" id="{E13E3FA3-09D7-43AF-8BB0-4B15E969BA09}"/>
            </a:ext>
          </a:extLst>
        </xdr:cNvPr>
        <xdr:cNvSpPr/>
      </xdr:nvSpPr>
      <xdr:spPr>
        <a:xfrm>
          <a:off x="7842250" y="105695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45720</xdr:rowOff>
    </xdr:from>
    <xdr:to>
      <xdr:col>50</xdr:col>
      <xdr:colOff>114300</xdr:colOff>
      <xdr:row>64</xdr:row>
      <xdr:rowOff>47625</xdr:rowOff>
    </xdr:to>
    <xdr:cxnSp macro="">
      <xdr:nvCxnSpPr>
        <xdr:cNvPr id="252" name="直線コネクタ 251">
          <a:extLst>
            <a:ext uri="{FF2B5EF4-FFF2-40B4-BE49-F238E27FC236}">
              <a16:creationId xmlns:a16="http://schemas.microsoft.com/office/drawing/2014/main" id="{F85B58A4-B79E-443A-91B2-75B81D303FBD}"/>
            </a:ext>
          </a:extLst>
        </xdr:cNvPr>
        <xdr:cNvCxnSpPr/>
      </xdr:nvCxnSpPr>
      <xdr:spPr>
        <a:xfrm flipV="1">
          <a:off x="7886700" y="10618470"/>
          <a:ext cx="8001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166370</xdr:rowOff>
    </xdr:from>
    <xdr:to>
      <xdr:col>41</xdr:col>
      <xdr:colOff>101600</xdr:colOff>
      <xdr:row>64</xdr:row>
      <xdr:rowOff>96520</xdr:rowOff>
    </xdr:to>
    <xdr:sp macro="" textlink="">
      <xdr:nvSpPr>
        <xdr:cNvPr id="253" name="楕円 252">
          <a:extLst>
            <a:ext uri="{FF2B5EF4-FFF2-40B4-BE49-F238E27FC236}">
              <a16:creationId xmlns:a16="http://schemas.microsoft.com/office/drawing/2014/main" id="{EDA2F14A-5970-4F9F-A532-477BCFE1B30D}"/>
            </a:ext>
          </a:extLst>
        </xdr:cNvPr>
        <xdr:cNvSpPr/>
      </xdr:nvSpPr>
      <xdr:spPr>
        <a:xfrm>
          <a:off x="7029450" y="10574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45720</xdr:rowOff>
    </xdr:from>
    <xdr:to>
      <xdr:col>45</xdr:col>
      <xdr:colOff>177800</xdr:colOff>
      <xdr:row>64</xdr:row>
      <xdr:rowOff>47625</xdr:rowOff>
    </xdr:to>
    <xdr:cxnSp macro="">
      <xdr:nvCxnSpPr>
        <xdr:cNvPr id="254" name="直線コネクタ 253">
          <a:extLst>
            <a:ext uri="{FF2B5EF4-FFF2-40B4-BE49-F238E27FC236}">
              <a16:creationId xmlns:a16="http://schemas.microsoft.com/office/drawing/2014/main" id="{B09C2632-4BDF-40B4-8FAF-2E12D1F22D7F}"/>
            </a:ext>
          </a:extLst>
        </xdr:cNvPr>
        <xdr:cNvCxnSpPr/>
      </xdr:nvCxnSpPr>
      <xdr:spPr>
        <a:xfrm>
          <a:off x="7080250" y="10618470"/>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166370</xdr:rowOff>
    </xdr:from>
    <xdr:to>
      <xdr:col>36</xdr:col>
      <xdr:colOff>165100</xdr:colOff>
      <xdr:row>64</xdr:row>
      <xdr:rowOff>96520</xdr:rowOff>
    </xdr:to>
    <xdr:sp macro="" textlink="">
      <xdr:nvSpPr>
        <xdr:cNvPr id="255" name="楕円 254">
          <a:extLst>
            <a:ext uri="{FF2B5EF4-FFF2-40B4-BE49-F238E27FC236}">
              <a16:creationId xmlns:a16="http://schemas.microsoft.com/office/drawing/2014/main" id="{7DCCD540-C1BA-435F-9C4A-3912B27E1E0E}"/>
            </a:ext>
          </a:extLst>
        </xdr:cNvPr>
        <xdr:cNvSpPr/>
      </xdr:nvSpPr>
      <xdr:spPr>
        <a:xfrm>
          <a:off x="6235700" y="10574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45720</xdr:rowOff>
    </xdr:from>
    <xdr:to>
      <xdr:col>41</xdr:col>
      <xdr:colOff>50800</xdr:colOff>
      <xdr:row>64</xdr:row>
      <xdr:rowOff>45720</xdr:rowOff>
    </xdr:to>
    <xdr:cxnSp macro="">
      <xdr:nvCxnSpPr>
        <xdr:cNvPr id="256" name="直線コネクタ 255">
          <a:extLst>
            <a:ext uri="{FF2B5EF4-FFF2-40B4-BE49-F238E27FC236}">
              <a16:creationId xmlns:a16="http://schemas.microsoft.com/office/drawing/2014/main" id="{35DB38D0-B9AF-4E35-B588-0B91BFA54AA9}"/>
            </a:ext>
          </a:extLst>
        </xdr:cNvPr>
        <xdr:cNvCxnSpPr/>
      </xdr:nvCxnSpPr>
      <xdr:spPr>
        <a:xfrm>
          <a:off x="6286500" y="1061847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a:extLst>
            <a:ext uri="{FF2B5EF4-FFF2-40B4-BE49-F238E27FC236}">
              <a16:creationId xmlns:a16="http://schemas.microsoft.com/office/drawing/2014/main" id="{AC2D19C8-C51D-403E-8EDF-AD35BF0AC701}"/>
            </a:ext>
          </a:extLst>
        </xdr:cNvPr>
        <xdr:cNvSpPr txBox="1"/>
      </xdr:nvSpPr>
      <xdr:spPr>
        <a:xfrm>
          <a:off x="8458277" y="100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a:extLst>
            <a:ext uri="{FF2B5EF4-FFF2-40B4-BE49-F238E27FC236}">
              <a16:creationId xmlns:a16="http://schemas.microsoft.com/office/drawing/2014/main" id="{48CABF48-6942-4FAC-93D9-FA5681253502}"/>
            </a:ext>
          </a:extLst>
        </xdr:cNvPr>
        <xdr:cNvSpPr txBox="1"/>
      </xdr:nvSpPr>
      <xdr:spPr>
        <a:xfrm>
          <a:off x="7677227" y="1007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a:extLst>
            <a:ext uri="{FF2B5EF4-FFF2-40B4-BE49-F238E27FC236}">
              <a16:creationId xmlns:a16="http://schemas.microsoft.com/office/drawing/2014/main" id="{A5879D51-4EF4-4D5D-B54E-81DF4345B456}"/>
            </a:ext>
          </a:extLst>
        </xdr:cNvPr>
        <xdr:cNvSpPr txBox="1"/>
      </xdr:nvSpPr>
      <xdr:spPr>
        <a:xfrm>
          <a:off x="6864427" y="1007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a:extLst>
            <a:ext uri="{FF2B5EF4-FFF2-40B4-BE49-F238E27FC236}">
              <a16:creationId xmlns:a16="http://schemas.microsoft.com/office/drawing/2014/main" id="{B2FB1288-9303-476F-9B68-4208C5588508}"/>
            </a:ext>
          </a:extLst>
        </xdr:cNvPr>
        <xdr:cNvSpPr txBox="1"/>
      </xdr:nvSpPr>
      <xdr:spPr>
        <a:xfrm>
          <a:off x="6070677" y="100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87647</xdr:rowOff>
    </xdr:from>
    <xdr:ext cx="469744" cy="259045"/>
    <xdr:sp macro="" textlink="">
      <xdr:nvSpPr>
        <xdr:cNvPr id="261" name="n_1mainValue【体育館・プール】&#10;一人当たり面積">
          <a:extLst>
            <a:ext uri="{FF2B5EF4-FFF2-40B4-BE49-F238E27FC236}">
              <a16:creationId xmlns:a16="http://schemas.microsoft.com/office/drawing/2014/main" id="{D98128C4-555D-463D-8943-756D1527D6C3}"/>
            </a:ext>
          </a:extLst>
        </xdr:cNvPr>
        <xdr:cNvSpPr txBox="1"/>
      </xdr:nvSpPr>
      <xdr:spPr>
        <a:xfrm>
          <a:off x="845827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89552</xdr:rowOff>
    </xdr:from>
    <xdr:ext cx="469744" cy="259045"/>
    <xdr:sp macro="" textlink="">
      <xdr:nvSpPr>
        <xdr:cNvPr id="262" name="n_2mainValue【体育館・プール】&#10;一人当たり面積">
          <a:extLst>
            <a:ext uri="{FF2B5EF4-FFF2-40B4-BE49-F238E27FC236}">
              <a16:creationId xmlns:a16="http://schemas.microsoft.com/office/drawing/2014/main" id="{8139C081-FF2D-482C-9A7D-5099F95F4F86}"/>
            </a:ext>
          </a:extLst>
        </xdr:cNvPr>
        <xdr:cNvSpPr txBox="1"/>
      </xdr:nvSpPr>
      <xdr:spPr>
        <a:xfrm>
          <a:off x="7677227" y="1066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87647</xdr:rowOff>
    </xdr:from>
    <xdr:ext cx="469744" cy="259045"/>
    <xdr:sp macro="" textlink="">
      <xdr:nvSpPr>
        <xdr:cNvPr id="263" name="n_3mainValue【体育館・プール】&#10;一人当たり面積">
          <a:extLst>
            <a:ext uri="{FF2B5EF4-FFF2-40B4-BE49-F238E27FC236}">
              <a16:creationId xmlns:a16="http://schemas.microsoft.com/office/drawing/2014/main" id="{D5990BA6-BB4C-4F1E-B545-D86510AC686C}"/>
            </a:ext>
          </a:extLst>
        </xdr:cNvPr>
        <xdr:cNvSpPr txBox="1"/>
      </xdr:nvSpPr>
      <xdr:spPr>
        <a:xfrm>
          <a:off x="6864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87647</xdr:rowOff>
    </xdr:from>
    <xdr:ext cx="469744" cy="259045"/>
    <xdr:sp macro="" textlink="">
      <xdr:nvSpPr>
        <xdr:cNvPr id="264" name="n_4mainValue【体育館・プール】&#10;一人当たり面積">
          <a:extLst>
            <a:ext uri="{FF2B5EF4-FFF2-40B4-BE49-F238E27FC236}">
              <a16:creationId xmlns:a16="http://schemas.microsoft.com/office/drawing/2014/main" id="{3762EE3C-9B30-41C6-8F7E-2A91086C1221}"/>
            </a:ext>
          </a:extLst>
        </xdr:cNvPr>
        <xdr:cNvSpPr txBox="1"/>
      </xdr:nvSpPr>
      <xdr:spPr>
        <a:xfrm>
          <a:off x="607067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A7BA3FD-7AFE-4FD0-A94A-EF017551634F}"/>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417DF1F7-0A71-45A7-9DD7-2AD294B95AE8}"/>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819705B0-8901-4C32-8319-4A0F0F5F486D}"/>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A1A12BF-5F86-4315-AAAF-0A38D5962D01}"/>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B1D8949-A623-43F0-A2CB-63708657E30E}"/>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AA317D44-A25C-44D5-8E8F-CA483F707E0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4C82410A-1552-47A7-934A-4496FC4D8C1C}"/>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91A1C053-39C4-429A-B312-4518D2F830BF}"/>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4CC7AA5A-2481-4EF9-908C-720240A1D843}"/>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EB196690-FCBC-4419-8CAB-FAF675BFEC2C}"/>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F566624F-37F1-40DF-BB57-435109A2E90E}"/>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28AC167C-7D04-4A82-AEFA-10558F6F2FA9}"/>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DDEDDB78-66C6-4AE2-B700-75E88F37D825}"/>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E9F1C382-F7C0-46C8-B70C-5666501F2274}"/>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4B7AB198-43DE-4B19-895A-E71E1F025D5C}"/>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3A8F3F15-92D3-41CD-AFF5-501F934DBAF6}"/>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15699CED-D508-4F23-AA24-EBCFFA4CED6A}"/>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A9429E4F-07BA-4827-B2A7-8C8A031F5C2B}"/>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66AC1E7E-57D1-4F45-8996-784E732D3747}"/>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3952DFC-D641-4AFD-A7ED-6402C9F84CB0}"/>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9815790A-F6CD-4C0E-B4FE-C7D3E3B380FF}"/>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28658D6E-DAAC-4E8B-A9D2-A808CB22822B}"/>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2F946A33-FE51-421D-9028-90C5987F52B5}"/>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38825FE9-5FE4-4523-B9AA-73BFF68A040E}"/>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78314957-21DF-4A74-AD4C-858E0156275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2E6DAB59-03C2-4D90-A913-285F084C8E4C}"/>
            </a:ext>
          </a:extLst>
        </xdr:cNvPr>
        <xdr:cNvCxnSpPr/>
      </xdr:nvCxnSpPr>
      <xdr:spPr>
        <a:xfrm flipV="1">
          <a:off x="4177665" y="13003893"/>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3012FA52-418D-4046-B50C-F82F2A8DA3DF}"/>
            </a:ext>
          </a:extLst>
        </xdr:cNvPr>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C0511DD-B0C2-4B93-82EB-9FE9B0D61089}"/>
            </a:ext>
          </a:extLst>
        </xdr:cNvPr>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E877E7DF-AF49-4CE6-BF83-2C60DDE4129D}"/>
            </a:ext>
          </a:extLst>
        </xdr:cNvPr>
        <xdr:cNvSpPr txBox="1"/>
      </xdr:nvSpPr>
      <xdr:spPr>
        <a:xfrm>
          <a:off x="4216400" y="12785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a16="http://schemas.microsoft.com/office/drawing/2014/main" id="{607FF124-EC16-451A-977B-31AE66821F8F}"/>
            </a:ext>
          </a:extLst>
        </xdr:cNvPr>
        <xdr:cNvCxnSpPr/>
      </xdr:nvCxnSpPr>
      <xdr:spPr>
        <a:xfrm>
          <a:off x="4108450" y="130038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3051F099-7275-4073-879D-481C488AD555}"/>
            </a:ext>
          </a:extLst>
        </xdr:cNvPr>
        <xdr:cNvSpPr txBox="1"/>
      </xdr:nvSpPr>
      <xdr:spPr>
        <a:xfrm>
          <a:off x="4216400" y="136751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a16="http://schemas.microsoft.com/office/drawing/2014/main" id="{ECCC2A2D-58EB-49F1-AA03-089B9067DA0E}"/>
            </a:ext>
          </a:extLst>
        </xdr:cNvPr>
        <xdr:cNvSpPr/>
      </xdr:nvSpPr>
      <xdr:spPr>
        <a:xfrm>
          <a:off x="4127500" y="136967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a16="http://schemas.microsoft.com/office/drawing/2014/main" id="{DB6C7423-4397-4BDB-9062-5071B586058F}"/>
            </a:ext>
          </a:extLst>
        </xdr:cNvPr>
        <xdr:cNvSpPr/>
      </xdr:nvSpPr>
      <xdr:spPr>
        <a:xfrm>
          <a:off x="3384550" y="136722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a16="http://schemas.microsoft.com/office/drawing/2014/main" id="{696BEB8D-A21D-408B-8C05-81F9F72C5B03}"/>
            </a:ext>
          </a:extLst>
        </xdr:cNvPr>
        <xdr:cNvSpPr/>
      </xdr:nvSpPr>
      <xdr:spPr>
        <a:xfrm>
          <a:off x="2571750" y="136592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a16="http://schemas.microsoft.com/office/drawing/2014/main" id="{0C074BD5-8D6D-4ABC-A142-A65825B5C306}"/>
            </a:ext>
          </a:extLst>
        </xdr:cNvPr>
        <xdr:cNvSpPr/>
      </xdr:nvSpPr>
      <xdr:spPr>
        <a:xfrm>
          <a:off x="177800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a16="http://schemas.microsoft.com/office/drawing/2014/main" id="{942F8120-85D1-4A49-B85C-14F6860CB6A5}"/>
            </a:ext>
          </a:extLst>
        </xdr:cNvPr>
        <xdr:cNvSpPr/>
      </xdr:nvSpPr>
      <xdr:spPr>
        <a:xfrm>
          <a:off x="984250" y="135628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654467F-9432-4A9B-86DC-0C1FE8E1BBD9}"/>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A11C0E6-A7AD-483E-B803-EA18A52ACFAF}"/>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A671FE4-176F-4B74-9228-2DE145937688}"/>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35594E9-1081-4BC2-AB4E-875D738DFB4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88A9B52-75C8-4A4D-B463-FE354E329BD4}"/>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3629</xdr:rowOff>
    </xdr:from>
    <xdr:to>
      <xdr:col>24</xdr:col>
      <xdr:colOff>114300</xdr:colOff>
      <xdr:row>82</xdr:row>
      <xdr:rowOff>105229</xdr:rowOff>
    </xdr:to>
    <xdr:sp macro="" textlink="">
      <xdr:nvSpPr>
        <xdr:cNvPr id="306" name="楕円 305">
          <a:extLst>
            <a:ext uri="{FF2B5EF4-FFF2-40B4-BE49-F238E27FC236}">
              <a16:creationId xmlns:a16="http://schemas.microsoft.com/office/drawing/2014/main" id="{76AF9EF8-7197-4DF6-BFF9-A095567A0725}"/>
            </a:ext>
          </a:extLst>
        </xdr:cNvPr>
        <xdr:cNvSpPr/>
      </xdr:nvSpPr>
      <xdr:spPr>
        <a:xfrm>
          <a:off x="412750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26506</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A35A75B1-4156-493C-8FF5-E19BB0D29523}"/>
            </a:ext>
          </a:extLst>
        </xdr:cNvPr>
        <xdr:cNvSpPr txBox="1"/>
      </xdr:nvSpPr>
      <xdr:spPr>
        <a:xfrm>
          <a:off x="4216400" y="13405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139156</xdr:rowOff>
    </xdr:from>
    <xdr:to>
      <xdr:col>20</xdr:col>
      <xdr:colOff>38100</xdr:colOff>
      <xdr:row>82</xdr:row>
      <xdr:rowOff>69306</xdr:rowOff>
    </xdr:to>
    <xdr:sp macro="" textlink="">
      <xdr:nvSpPr>
        <xdr:cNvPr id="308" name="楕円 307">
          <a:extLst>
            <a:ext uri="{FF2B5EF4-FFF2-40B4-BE49-F238E27FC236}">
              <a16:creationId xmlns:a16="http://schemas.microsoft.com/office/drawing/2014/main" id="{792F5EF1-3D53-46CD-B85C-904176E179E0}"/>
            </a:ext>
          </a:extLst>
        </xdr:cNvPr>
        <xdr:cNvSpPr/>
      </xdr:nvSpPr>
      <xdr:spPr>
        <a:xfrm>
          <a:off x="3384550" y="135186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18506</xdr:rowOff>
    </xdr:from>
    <xdr:to>
      <xdr:col>24</xdr:col>
      <xdr:colOff>63500</xdr:colOff>
      <xdr:row>82</xdr:row>
      <xdr:rowOff>54429</xdr:rowOff>
    </xdr:to>
    <xdr:cxnSp macro="">
      <xdr:nvCxnSpPr>
        <xdr:cNvPr id="309" name="直線コネクタ 308">
          <a:extLst>
            <a:ext uri="{FF2B5EF4-FFF2-40B4-BE49-F238E27FC236}">
              <a16:creationId xmlns:a16="http://schemas.microsoft.com/office/drawing/2014/main" id="{86D8ED12-EE34-4F63-9BDE-912B99DDE207}"/>
            </a:ext>
          </a:extLst>
        </xdr:cNvPr>
        <xdr:cNvCxnSpPr/>
      </xdr:nvCxnSpPr>
      <xdr:spPr>
        <a:xfrm>
          <a:off x="3429000" y="13563056"/>
          <a:ext cx="7493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113030</xdr:rowOff>
    </xdr:from>
    <xdr:to>
      <xdr:col>15</xdr:col>
      <xdr:colOff>101600</xdr:colOff>
      <xdr:row>82</xdr:row>
      <xdr:rowOff>43180</xdr:rowOff>
    </xdr:to>
    <xdr:sp macro="" textlink="">
      <xdr:nvSpPr>
        <xdr:cNvPr id="310" name="楕円 309">
          <a:extLst>
            <a:ext uri="{FF2B5EF4-FFF2-40B4-BE49-F238E27FC236}">
              <a16:creationId xmlns:a16="http://schemas.microsoft.com/office/drawing/2014/main" id="{01404313-9E71-4161-8EC1-5287A77FBBCD}"/>
            </a:ext>
          </a:extLst>
        </xdr:cNvPr>
        <xdr:cNvSpPr/>
      </xdr:nvSpPr>
      <xdr:spPr>
        <a:xfrm>
          <a:off x="2571750" y="13492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163830</xdr:rowOff>
    </xdr:from>
    <xdr:to>
      <xdr:col>19</xdr:col>
      <xdr:colOff>177800</xdr:colOff>
      <xdr:row>82</xdr:row>
      <xdr:rowOff>18506</xdr:rowOff>
    </xdr:to>
    <xdr:cxnSp macro="">
      <xdr:nvCxnSpPr>
        <xdr:cNvPr id="311" name="直線コネクタ 310">
          <a:extLst>
            <a:ext uri="{FF2B5EF4-FFF2-40B4-BE49-F238E27FC236}">
              <a16:creationId xmlns:a16="http://schemas.microsoft.com/office/drawing/2014/main" id="{1E7AA102-4AD0-4EF1-AAFF-272B3BF5D3D3}"/>
            </a:ext>
          </a:extLst>
        </xdr:cNvPr>
        <xdr:cNvCxnSpPr/>
      </xdr:nvCxnSpPr>
      <xdr:spPr>
        <a:xfrm>
          <a:off x="2622550" y="13543280"/>
          <a:ext cx="806450" cy="1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77107</xdr:rowOff>
    </xdr:from>
    <xdr:to>
      <xdr:col>10</xdr:col>
      <xdr:colOff>165100</xdr:colOff>
      <xdr:row>82</xdr:row>
      <xdr:rowOff>7257</xdr:rowOff>
    </xdr:to>
    <xdr:sp macro="" textlink="">
      <xdr:nvSpPr>
        <xdr:cNvPr id="312" name="楕円 311">
          <a:extLst>
            <a:ext uri="{FF2B5EF4-FFF2-40B4-BE49-F238E27FC236}">
              <a16:creationId xmlns:a16="http://schemas.microsoft.com/office/drawing/2014/main" id="{B268F3C1-18EC-46C1-BD35-29253D81DD9A}"/>
            </a:ext>
          </a:extLst>
        </xdr:cNvPr>
        <xdr:cNvSpPr/>
      </xdr:nvSpPr>
      <xdr:spPr>
        <a:xfrm>
          <a:off x="1778000" y="134565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127907</xdr:rowOff>
    </xdr:from>
    <xdr:to>
      <xdr:col>15</xdr:col>
      <xdr:colOff>50800</xdr:colOff>
      <xdr:row>81</xdr:row>
      <xdr:rowOff>163830</xdr:rowOff>
    </xdr:to>
    <xdr:cxnSp macro="">
      <xdr:nvCxnSpPr>
        <xdr:cNvPr id="313" name="直線コネクタ 312">
          <a:extLst>
            <a:ext uri="{FF2B5EF4-FFF2-40B4-BE49-F238E27FC236}">
              <a16:creationId xmlns:a16="http://schemas.microsoft.com/office/drawing/2014/main" id="{2773546C-5A1E-4193-BF0A-0A3753FC7167}"/>
            </a:ext>
          </a:extLst>
        </xdr:cNvPr>
        <xdr:cNvCxnSpPr/>
      </xdr:nvCxnSpPr>
      <xdr:spPr>
        <a:xfrm>
          <a:off x="1828800" y="13507357"/>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15058</xdr:rowOff>
    </xdr:from>
    <xdr:to>
      <xdr:col>6</xdr:col>
      <xdr:colOff>38100</xdr:colOff>
      <xdr:row>81</xdr:row>
      <xdr:rowOff>116658</xdr:rowOff>
    </xdr:to>
    <xdr:sp macro="" textlink="">
      <xdr:nvSpPr>
        <xdr:cNvPr id="314" name="楕円 313">
          <a:extLst>
            <a:ext uri="{FF2B5EF4-FFF2-40B4-BE49-F238E27FC236}">
              <a16:creationId xmlns:a16="http://schemas.microsoft.com/office/drawing/2014/main" id="{9AF65415-6B74-4C84-812D-7C80409F787B}"/>
            </a:ext>
          </a:extLst>
        </xdr:cNvPr>
        <xdr:cNvSpPr/>
      </xdr:nvSpPr>
      <xdr:spPr>
        <a:xfrm>
          <a:off x="984250" y="133945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65858</xdr:rowOff>
    </xdr:from>
    <xdr:to>
      <xdr:col>10</xdr:col>
      <xdr:colOff>114300</xdr:colOff>
      <xdr:row>81</xdr:row>
      <xdr:rowOff>127907</xdr:rowOff>
    </xdr:to>
    <xdr:cxnSp macro="">
      <xdr:nvCxnSpPr>
        <xdr:cNvPr id="315" name="直線コネクタ 314">
          <a:extLst>
            <a:ext uri="{FF2B5EF4-FFF2-40B4-BE49-F238E27FC236}">
              <a16:creationId xmlns:a16="http://schemas.microsoft.com/office/drawing/2014/main" id="{FD47CDDA-3103-4422-A33B-9D900688DC5B}"/>
            </a:ext>
          </a:extLst>
        </xdr:cNvPr>
        <xdr:cNvCxnSpPr/>
      </xdr:nvCxnSpPr>
      <xdr:spPr>
        <a:xfrm>
          <a:off x="1028700" y="13445308"/>
          <a:ext cx="8001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49003</xdr:rowOff>
    </xdr:from>
    <xdr:ext cx="405111" cy="259045"/>
    <xdr:sp macro="" textlink="">
      <xdr:nvSpPr>
        <xdr:cNvPr id="316" name="n_1aveValue【福祉施設】&#10;有形固定資産減価償却率">
          <a:extLst>
            <a:ext uri="{FF2B5EF4-FFF2-40B4-BE49-F238E27FC236}">
              <a16:creationId xmlns:a16="http://schemas.microsoft.com/office/drawing/2014/main" id="{7B1D85FA-E264-498C-86CC-F13CF817FFE4}"/>
            </a:ext>
          </a:extLst>
        </xdr:cNvPr>
        <xdr:cNvSpPr txBox="1"/>
      </xdr:nvSpPr>
      <xdr:spPr>
        <a:xfrm>
          <a:off x="3239144" y="13758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35940</xdr:rowOff>
    </xdr:from>
    <xdr:ext cx="405111" cy="259045"/>
    <xdr:sp macro="" textlink="">
      <xdr:nvSpPr>
        <xdr:cNvPr id="317" name="n_2aveValue【福祉施設】&#10;有形固定資産減価償却率">
          <a:extLst>
            <a:ext uri="{FF2B5EF4-FFF2-40B4-BE49-F238E27FC236}">
              <a16:creationId xmlns:a16="http://schemas.microsoft.com/office/drawing/2014/main" id="{88F7A2C9-7057-466C-B3B5-F15FD409BE7E}"/>
            </a:ext>
          </a:extLst>
        </xdr:cNvPr>
        <xdr:cNvSpPr txBox="1"/>
      </xdr:nvSpPr>
      <xdr:spPr>
        <a:xfrm>
          <a:off x="2439044" y="13745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318" name="n_3aveValue【福祉施設】&#10;有形固定資産減価償却率">
          <a:extLst>
            <a:ext uri="{FF2B5EF4-FFF2-40B4-BE49-F238E27FC236}">
              <a16:creationId xmlns:a16="http://schemas.microsoft.com/office/drawing/2014/main" id="{1FE60A43-89FD-44B9-94BC-33DF53C4BBBC}"/>
            </a:ext>
          </a:extLst>
        </xdr:cNvPr>
        <xdr:cNvSpPr txBox="1"/>
      </xdr:nvSpPr>
      <xdr:spPr>
        <a:xfrm>
          <a:off x="1645294" y="13716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111051</xdr:rowOff>
    </xdr:from>
    <xdr:ext cx="405111" cy="259045"/>
    <xdr:sp macro="" textlink="">
      <xdr:nvSpPr>
        <xdr:cNvPr id="319" name="n_4aveValue【福祉施設】&#10;有形固定資産減価償却率">
          <a:extLst>
            <a:ext uri="{FF2B5EF4-FFF2-40B4-BE49-F238E27FC236}">
              <a16:creationId xmlns:a16="http://schemas.microsoft.com/office/drawing/2014/main" id="{1C7AA64A-B70A-4212-B6F2-7B1AE3E755F4}"/>
            </a:ext>
          </a:extLst>
        </xdr:cNvPr>
        <xdr:cNvSpPr txBox="1"/>
      </xdr:nvSpPr>
      <xdr:spPr>
        <a:xfrm>
          <a:off x="851544" y="1365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85833</xdr:rowOff>
    </xdr:from>
    <xdr:ext cx="405111" cy="259045"/>
    <xdr:sp macro="" textlink="">
      <xdr:nvSpPr>
        <xdr:cNvPr id="320" name="n_1mainValue【福祉施設】&#10;有形固定資産減価償却率">
          <a:extLst>
            <a:ext uri="{FF2B5EF4-FFF2-40B4-BE49-F238E27FC236}">
              <a16:creationId xmlns:a16="http://schemas.microsoft.com/office/drawing/2014/main" id="{57D2A127-88A4-423D-9037-374DEEB127D5}"/>
            </a:ext>
          </a:extLst>
        </xdr:cNvPr>
        <xdr:cNvSpPr txBox="1"/>
      </xdr:nvSpPr>
      <xdr:spPr>
        <a:xfrm>
          <a:off x="3239144" y="13300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321" name="n_2mainValue【福祉施設】&#10;有形固定資産減価償却率">
          <a:extLst>
            <a:ext uri="{FF2B5EF4-FFF2-40B4-BE49-F238E27FC236}">
              <a16:creationId xmlns:a16="http://schemas.microsoft.com/office/drawing/2014/main" id="{2F44F17F-EEE0-485F-90EB-4809ED62556D}"/>
            </a:ext>
          </a:extLst>
        </xdr:cNvPr>
        <xdr:cNvSpPr txBox="1"/>
      </xdr:nvSpPr>
      <xdr:spPr>
        <a:xfrm>
          <a:off x="2439044" y="1327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23784</xdr:rowOff>
    </xdr:from>
    <xdr:ext cx="405111" cy="259045"/>
    <xdr:sp macro="" textlink="">
      <xdr:nvSpPr>
        <xdr:cNvPr id="322" name="n_3mainValue【福祉施設】&#10;有形固定資産減価償却率">
          <a:extLst>
            <a:ext uri="{FF2B5EF4-FFF2-40B4-BE49-F238E27FC236}">
              <a16:creationId xmlns:a16="http://schemas.microsoft.com/office/drawing/2014/main" id="{E211E41F-5D55-402F-AFBF-543C254389D6}"/>
            </a:ext>
          </a:extLst>
        </xdr:cNvPr>
        <xdr:cNvSpPr txBox="1"/>
      </xdr:nvSpPr>
      <xdr:spPr>
        <a:xfrm>
          <a:off x="1645294" y="1323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133185</xdr:rowOff>
    </xdr:from>
    <xdr:ext cx="405111" cy="259045"/>
    <xdr:sp macro="" textlink="">
      <xdr:nvSpPr>
        <xdr:cNvPr id="323" name="n_4mainValue【福祉施設】&#10;有形固定資産減価償却率">
          <a:extLst>
            <a:ext uri="{FF2B5EF4-FFF2-40B4-BE49-F238E27FC236}">
              <a16:creationId xmlns:a16="http://schemas.microsoft.com/office/drawing/2014/main" id="{077DB78F-5A0B-4AE6-8263-0A837F2808AD}"/>
            </a:ext>
          </a:extLst>
        </xdr:cNvPr>
        <xdr:cNvSpPr txBox="1"/>
      </xdr:nvSpPr>
      <xdr:spPr>
        <a:xfrm>
          <a:off x="851544" y="1318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BBF4E6B-6C9A-4AC9-B9F4-FF0477BF61E2}"/>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1EB3D36C-9477-41E8-9676-8450E7F8789A}"/>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D0E1AAB4-0D7F-4930-8207-E3E50A5B6F04}"/>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C123E11A-021C-4A22-B3B0-797F11CCA64A}"/>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44AE0DC5-62A8-4A3A-AD3D-76E5EF3CEB58}"/>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23C0CB92-7745-4693-9E6E-6DC23948142B}"/>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BB036C84-F14E-4AB7-B1E9-F39938AA1BE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914F9003-21E1-446A-A8DE-45B3CDCC9976}"/>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89327E35-F0D2-4A5F-853F-DD75AEF9021B}"/>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E75C4E10-FA02-43A9-9E61-69450337466D}"/>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B8BF0EE2-5405-4453-A77B-33525D478DAE}"/>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396B51EC-905A-4137-8889-43A925D8D169}"/>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F94804A-F279-4789-A821-3A29559C96B3}"/>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E307E1DB-CEFB-4BF6-AE32-81399FE75838}"/>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5C737A14-D4C1-4B42-856A-9A43E4BB59CD}"/>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A5A4624B-5CA9-481A-B47C-0DB49C50054D}"/>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77E2D07-CDB6-48AC-8786-5CBE34202E57}"/>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4A4B1A48-1C92-42EA-82E5-C3DE97A0037E}"/>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34F2F2C-894B-4545-9587-F92C6A859BD2}"/>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4DF1E5D1-375F-4585-997C-BC8528C6158C}"/>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E11FCED1-4B6F-4653-BD37-283268C3527E}"/>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32E61ED3-056F-46C3-A7EE-38CE62C5B4E9}"/>
            </a:ext>
          </a:extLst>
        </xdr:cNvPr>
        <xdr:cNvCxnSpPr/>
      </xdr:nvCxnSpPr>
      <xdr:spPr>
        <a:xfrm flipV="1">
          <a:off x="9429115" y="12945111"/>
          <a:ext cx="0" cy="129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F4EE1861-EDDA-4020-A9A6-D4A6953147E7}"/>
            </a:ext>
          </a:extLst>
        </xdr:cNvPr>
        <xdr:cNvSpPr txBox="1"/>
      </xdr:nvSpPr>
      <xdr:spPr>
        <a:xfrm>
          <a:off x="9467850" y="1424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87D2A5A1-B36B-4875-B3D2-145DFC283AFE}"/>
            </a:ext>
          </a:extLst>
        </xdr:cNvPr>
        <xdr:cNvCxnSpPr/>
      </xdr:nvCxnSpPr>
      <xdr:spPr>
        <a:xfrm>
          <a:off x="9359900" y="14238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a16="http://schemas.microsoft.com/office/drawing/2014/main" id="{98CA60E5-0D00-451A-9754-F2B297901E17}"/>
            </a:ext>
          </a:extLst>
        </xdr:cNvPr>
        <xdr:cNvSpPr txBox="1"/>
      </xdr:nvSpPr>
      <xdr:spPr>
        <a:xfrm>
          <a:off x="9467850" y="1272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a16="http://schemas.microsoft.com/office/drawing/2014/main" id="{3853ECFC-74A1-4482-824E-C66A258762C4}"/>
            </a:ext>
          </a:extLst>
        </xdr:cNvPr>
        <xdr:cNvCxnSpPr/>
      </xdr:nvCxnSpPr>
      <xdr:spPr>
        <a:xfrm>
          <a:off x="935990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350" name="【福祉施設】&#10;一人当たり面積平均値テキスト">
          <a:extLst>
            <a:ext uri="{FF2B5EF4-FFF2-40B4-BE49-F238E27FC236}">
              <a16:creationId xmlns:a16="http://schemas.microsoft.com/office/drawing/2014/main" id="{0D325143-282F-4261-9AE9-183B69B7A8AE}"/>
            </a:ext>
          </a:extLst>
        </xdr:cNvPr>
        <xdr:cNvSpPr txBox="1"/>
      </xdr:nvSpPr>
      <xdr:spPr>
        <a:xfrm>
          <a:off x="9467850" y="13801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id="{BD2261CB-D401-444D-87E0-0C3A9EA4A8EB}"/>
            </a:ext>
          </a:extLst>
        </xdr:cNvPr>
        <xdr:cNvSpPr/>
      </xdr:nvSpPr>
      <xdr:spPr>
        <a:xfrm>
          <a:off x="9398000" y="138226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a16="http://schemas.microsoft.com/office/drawing/2014/main" id="{D9CCA8FE-0472-4DEB-A17A-04DF95045BA4}"/>
            </a:ext>
          </a:extLst>
        </xdr:cNvPr>
        <xdr:cNvSpPr/>
      </xdr:nvSpPr>
      <xdr:spPr>
        <a:xfrm>
          <a:off x="8636000" y="138181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a16="http://schemas.microsoft.com/office/drawing/2014/main" id="{631B5435-5C1F-44BC-8FE4-3BD07FF9F78E}"/>
            </a:ext>
          </a:extLst>
        </xdr:cNvPr>
        <xdr:cNvSpPr/>
      </xdr:nvSpPr>
      <xdr:spPr>
        <a:xfrm>
          <a:off x="7842250" y="13799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a16="http://schemas.microsoft.com/office/drawing/2014/main" id="{2EB66D18-D5D3-4489-ADD4-8DD8C48D3840}"/>
            </a:ext>
          </a:extLst>
        </xdr:cNvPr>
        <xdr:cNvSpPr/>
      </xdr:nvSpPr>
      <xdr:spPr>
        <a:xfrm>
          <a:off x="7029450" y="137952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a16="http://schemas.microsoft.com/office/drawing/2014/main" id="{731BA9D9-695C-48F8-9579-BD912F065777}"/>
            </a:ext>
          </a:extLst>
        </xdr:cNvPr>
        <xdr:cNvSpPr/>
      </xdr:nvSpPr>
      <xdr:spPr>
        <a:xfrm>
          <a:off x="6235700" y="1377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EB4AF63-590E-4C5E-9F7F-A3904AB9C2B4}"/>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81E9EBD-E9A4-4B83-B4D8-474FA5568B08}"/>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3FAA0B6-2E22-42CF-8AC3-A14DA0DA1C2C}"/>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CB39C47-D6FE-4C70-B4B1-E138CAE308FF}"/>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60A5294-190E-4E40-B48D-AA61F54A6ECC}"/>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3302</xdr:rowOff>
    </xdr:from>
    <xdr:to>
      <xdr:col>55</xdr:col>
      <xdr:colOff>50800</xdr:colOff>
      <xdr:row>81</xdr:row>
      <xdr:rowOff>104902</xdr:rowOff>
    </xdr:to>
    <xdr:sp macro="" textlink="">
      <xdr:nvSpPr>
        <xdr:cNvPr id="361" name="楕円 360">
          <a:extLst>
            <a:ext uri="{FF2B5EF4-FFF2-40B4-BE49-F238E27FC236}">
              <a16:creationId xmlns:a16="http://schemas.microsoft.com/office/drawing/2014/main" id="{4EEBBCF4-BF87-4ECB-AEB0-42251E9BF5F3}"/>
            </a:ext>
          </a:extLst>
        </xdr:cNvPr>
        <xdr:cNvSpPr/>
      </xdr:nvSpPr>
      <xdr:spPr>
        <a:xfrm>
          <a:off x="9398000" y="133827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26179</xdr:rowOff>
    </xdr:from>
    <xdr:ext cx="469744" cy="259045"/>
    <xdr:sp macro="" textlink="">
      <xdr:nvSpPr>
        <xdr:cNvPr id="362" name="【福祉施設】&#10;一人当たり面積該当値テキスト">
          <a:extLst>
            <a:ext uri="{FF2B5EF4-FFF2-40B4-BE49-F238E27FC236}">
              <a16:creationId xmlns:a16="http://schemas.microsoft.com/office/drawing/2014/main" id="{60313C02-4068-4848-B12D-4F21350CA19E}"/>
            </a:ext>
          </a:extLst>
        </xdr:cNvPr>
        <xdr:cNvSpPr txBox="1"/>
      </xdr:nvSpPr>
      <xdr:spPr>
        <a:xfrm>
          <a:off x="9467850" y="132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170180</xdr:rowOff>
    </xdr:from>
    <xdr:to>
      <xdr:col>50</xdr:col>
      <xdr:colOff>165100</xdr:colOff>
      <xdr:row>81</xdr:row>
      <xdr:rowOff>100330</xdr:rowOff>
    </xdr:to>
    <xdr:sp macro="" textlink="">
      <xdr:nvSpPr>
        <xdr:cNvPr id="363" name="楕円 362">
          <a:extLst>
            <a:ext uri="{FF2B5EF4-FFF2-40B4-BE49-F238E27FC236}">
              <a16:creationId xmlns:a16="http://schemas.microsoft.com/office/drawing/2014/main" id="{606FB770-6D31-47E1-AD87-4B04FB16C173}"/>
            </a:ext>
          </a:extLst>
        </xdr:cNvPr>
        <xdr:cNvSpPr/>
      </xdr:nvSpPr>
      <xdr:spPr>
        <a:xfrm>
          <a:off x="863600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49530</xdr:rowOff>
    </xdr:from>
    <xdr:to>
      <xdr:col>55</xdr:col>
      <xdr:colOff>0</xdr:colOff>
      <xdr:row>81</xdr:row>
      <xdr:rowOff>54102</xdr:rowOff>
    </xdr:to>
    <xdr:cxnSp macro="">
      <xdr:nvCxnSpPr>
        <xdr:cNvPr id="364" name="直線コネクタ 363">
          <a:extLst>
            <a:ext uri="{FF2B5EF4-FFF2-40B4-BE49-F238E27FC236}">
              <a16:creationId xmlns:a16="http://schemas.microsoft.com/office/drawing/2014/main" id="{6E3B2BF5-7156-437E-B838-CDC8AF58969C}"/>
            </a:ext>
          </a:extLst>
        </xdr:cNvPr>
        <xdr:cNvCxnSpPr/>
      </xdr:nvCxnSpPr>
      <xdr:spPr>
        <a:xfrm>
          <a:off x="8686800" y="13428980"/>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170180</xdr:rowOff>
    </xdr:from>
    <xdr:to>
      <xdr:col>46</xdr:col>
      <xdr:colOff>38100</xdr:colOff>
      <xdr:row>81</xdr:row>
      <xdr:rowOff>100330</xdr:rowOff>
    </xdr:to>
    <xdr:sp macro="" textlink="">
      <xdr:nvSpPr>
        <xdr:cNvPr id="365" name="楕円 364">
          <a:extLst>
            <a:ext uri="{FF2B5EF4-FFF2-40B4-BE49-F238E27FC236}">
              <a16:creationId xmlns:a16="http://schemas.microsoft.com/office/drawing/2014/main" id="{134507A2-C4A2-4CB6-B8F2-90A4D2AE8240}"/>
            </a:ext>
          </a:extLst>
        </xdr:cNvPr>
        <xdr:cNvSpPr/>
      </xdr:nvSpPr>
      <xdr:spPr>
        <a:xfrm>
          <a:off x="7842250" y="13378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49530</xdr:rowOff>
    </xdr:from>
    <xdr:to>
      <xdr:col>50</xdr:col>
      <xdr:colOff>114300</xdr:colOff>
      <xdr:row>81</xdr:row>
      <xdr:rowOff>49530</xdr:rowOff>
    </xdr:to>
    <xdr:cxnSp macro="">
      <xdr:nvCxnSpPr>
        <xdr:cNvPr id="366" name="直線コネクタ 365">
          <a:extLst>
            <a:ext uri="{FF2B5EF4-FFF2-40B4-BE49-F238E27FC236}">
              <a16:creationId xmlns:a16="http://schemas.microsoft.com/office/drawing/2014/main" id="{FB5E783A-BF71-4A41-A059-822C3CCF7965}"/>
            </a:ext>
          </a:extLst>
        </xdr:cNvPr>
        <xdr:cNvCxnSpPr/>
      </xdr:nvCxnSpPr>
      <xdr:spPr>
        <a:xfrm>
          <a:off x="7886700" y="1342898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170180</xdr:rowOff>
    </xdr:from>
    <xdr:to>
      <xdr:col>41</xdr:col>
      <xdr:colOff>101600</xdr:colOff>
      <xdr:row>81</xdr:row>
      <xdr:rowOff>100330</xdr:rowOff>
    </xdr:to>
    <xdr:sp macro="" textlink="">
      <xdr:nvSpPr>
        <xdr:cNvPr id="367" name="楕円 366">
          <a:extLst>
            <a:ext uri="{FF2B5EF4-FFF2-40B4-BE49-F238E27FC236}">
              <a16:creationId xmlns:a16="http://schemas.microsoft.com/office/drawing/2014/main" id="{A1C7E736-B218-42F3-884F-7FDC432FD2EB}"/>
            </a:ext>
          </a:extLst>
        </xdr:cNvPr>
        <xdr:cNvSpPr/>
      </xdr:nvSpPr>
      <xdr:spPr>
        <a:xfrm>
          <a:off x="702945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49530</xdr:rowOff>
    </xdr:from>
    <xdr:to>
      <xdr:col>45</xdr:col>
      <xdr:colOff>177800</xdr:colOff>
      <xdr:row>81</xdr:row>
      <xdr:rowOff>49530</xdr:rowOff>
    </xdr:to>
    <xdr:cxnSp macro="">
      <xdr:nvCxnSpPr>
        <xdr:cNvPr id="368" name="直線コネクタ 367">
          <a:extLst>
            <a:ext uri="{FF2B5EF4-FFF2-40B4-BE49-F238E27FC236}">
              <a16:creationId xmlns:a16="http://schemas.microsoft.com/office/drawing/2014/main" id="{6D15E60A-9BF9-41A3-B51D-250D01CF026E}"/>
            </a:ext>
          </a:extLst>
        </xdr:cNvPr>
        <xdr:cNvCxnSpPr/>
      </xdr:nvCxnSpPr>
      <xdr:spPr>
        <a:xfrm>
          <a:off x="7080250" y="134289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170180</xdr:rowOff>
    </xdr:from>
    <xdr:to>
      <xdr:col>36</xdr:col>
      <xdr:colOff>165100</xdr:colOff>
      <xdr:row>81</xdr:row>
      <xdr:rowOff>100330</xdr:rowOff>
    </xdr:to>
    <xdr:sp macro="" textlink="">
      <xdr:nvSpPr>
        <xdr:cNvPr id="369" name="楕円 368">
          <a:extLst>
            <a:ext uri="{FF2B5EF4-FFF2-40B4-BE49-F238E27FC236}">
              <a16:creationId xmlns:a16="http://schemas.microsoft.com/office/drawing/2014/main" id="{20FA866F-315D-4BF9-B388-DC8E16DE4869}"/>
            </a:ext>
          </a:extLst>
        </xdr:cNvPr>
        <xdr:cNvSpPr/>
      </xdr:nvSpPr>
      <xdr:spPr>
        <a:xfrm>
          <a:off x="623570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49530</xdr:rowOff>
    </xdr:from>
    <xdr:to>
      <xdr:col>41</xdr:col>
      <xdr:colOff>50800</xdr:colOff>
      <xdr:row>81</xdr:row>
      <xdr:rowOff>49530</xdr:rowOff>
    </xdr:to>
    <xdr:cxnSp macro="">
      <xdr:nvCxnSpPr>
        <xdr:cNvPr id="370" name="直線コネクタ 369">
          <a:extLst>
            <a:ext uri="{FF2B5EF4-FFF2-40B4-BE49-F238E27FC236}">
              <a16:creationId xmlns:a16="http://schemas.microsoft.com/office/drawing/2014/main" id="{C1F473D9-AC2B-41EF-A7FA-D253ADB72842}"/>
            </a:ext>
          </a:extLst>
        </xdr:cNvPr>
        <xdr:cNvCxnSpPr/>
      </xdr:nvCxnSpPr>
      <xdr:spPr>
        <a:xfrm>
          <a:off x="6286500" y="1342898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29735</xdr:rowOff>
    </xdr:from>
    <xdr:ext cx="469744" cy="259045"/>
    <xdr:sp macro="" textlink="">
      <xdr:nvSpPr>
        <xdr:cNvPr id="371" name="n_1aveValue【福祉施設】&#10;一人当たり面積">
          <a:extLst>
            <a:ext uri="{FF2B5EF4-FFF2-40B4-BE49-F238E27FC236}">
              <a16:creationId xmlns:a16="http://schemas.microsoft.com/office/drawing/2014/main" id="{510E8B01-F364-4D30-8F5A-BD7B0A20772D}"/>
            </a:ext>
          </a:extLst>
        </xdr:cNvPr>
        <xdr:cNvSpPr txBox="1"/>
      </xdr:nvSpPr>
      <xdr:spPr>
        <a:xfrm>
          <a:off x="8458277" y="139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372" name="n_2aveValue【福祉施設】&#10;一人当たり面積">
          <a:extLst>
            <a:ext uri="{FF2B5EF4-FFF2-40B4-BE49-F238E27FC236}">
              <a16:creationId xmlns:a16="http://schemas.microsoft.com/office/drawing/2014/main" id="{985325DA-59A9-4C9C-80FB-4A5D2A7B34E6}"/>
            </a:ext>
          </a:extLst>
        </xdr:cNvPr>
        <xdr:cNvSpPr txBox="1"/>
      </xdr:nvSpPr>
      <xdr:spPr>
        <a:xfrm>
          <a:off x="767722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6875</xdr:rowOff>
    </xdr:from>
    <xdr:ext cx="469744" cy="259045"/>
    <xdr:sp macro="" textlink="">
      <xdr:nvSpPr>
        <xdr:cNvPr id="373" name="n_3aveValue【福祉施設】&#10;一人当たり面積">
          <a:extLst>
            <a:ext uri="{FF2B5EF4-FFF2-40B4-BE49-F238E27FC236}">
              <a16:creationId xmlns:a16="http://schemas.microsoft.com/office/drawing/2014/main" id="{CEB74E3B-20D5-4239-B111-6DC00CA9AC9D}"/>
            </a:ext>
          </a:extLst>
        </xdr:cNvPr>
        <xdr:cNvSpPr txBox="1"/>
      </xdr:nvSpPr>
      <xdr:spPr>
        <a:xfrm>
          <a:off x="6864427" y="1388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155464</xdr:rowOff>
    </xdr:from>
    <xdr:ext cx="469744" cy="259045"/>
    <xdr:sp macro="" textlink="">
      <xdr:nvSpPr>
        <xdr:cNvPr id="374" name="n_4aveValue【福祉施設】&#10;一人当たり面積">
          <a:extLst>
            <a:ext uri="{FF2B5EF4-FFF2-40B4-BE49-F238E27FC236}">
              <a16:creationId xmlns:a16="http://schemas.microsoft.com/office/drawing/2014/main" id="{530DF407-496C-4F7C-9700-3F8D0EADE4A4}"/>
            </a:ext>
          </a:extLst>
        </xdr:cNvPr>
        <xdr:cNvSpPr txBox="1"/>
      </xdr:nvSpPr>
      <xdr:spPr>
        <a:xfrm>
          <a:off x="6070677" y="1386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116857</xdr:rowOff>
    </xdr:from>
    <xdr:ext cx="469744" cy="259045"/>
    <xdr:sp macro="" textlink="">
      <xdr:nvSpPr>
        <xdr:cNvPr id="375" name="n_1mainValue【福祉施設】&#10;一人当たり面積">
          <a:extLst>
            <a:ext uri="{FF2B5EF4-FFF2-40B4-BE49-F238E27FC236}">
              <a16:creationId xmlns:a16="http://schemas.microsoft.com/office/drawing/2014/main" id="{A1A8CFA3-BE3B-4ACF-A367-58F24BE5E5A4}"/>
            </a:ext>
          </a:extLst>
        </xdr:cNvPr>
        <xdr:cNvSpPr txBox="1"/>
      </xdr:nvSpPr>
      <xdr:spPr>
        <a:xfrm>
          <a:off x="8458277" y="131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116857</xdr:rowOff>
    </xdr:from>
    <xdr:ext cx="469744" cy="259045"/>
    <xdr:sp macro="" textlink="">
      <xdr:nvSpPr>
        <xdr:cNvPr id="376" name="n_2mainValue【福祉施設】&#10;一人当たり面積">
          <a:extLst>
            <a:ext uri="{FF2B5EF4-FFF2-40B4-BE49-F238E27FC236}">
              <a16:creationId xmlns:a16="http://schemas.microsoft.com/office/drawing/2014/main" id="{5D31D4E8-0BAE-44B0-A5A8-BD6B1D79FE07}"/>
            </a:ext>
          </a:extLst>
        </xdr:cNvPr>
        <xdr:cNvSpPr txBox="1"/>
      </xdr:nvSpPr>
      <xdr:spPr>
        <a:xfrm>
          <a:off x="7677227" y="131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116857</xdr:rowOff>
    </xdr:from>
    <xdr:ext cx="469744" cy="259045"/>
    <xdr:sp macro="" textlink="">
      <xdr:nvSpPr>
        <xdr:cNvPr id="377" name="n_3mainValue【福祉施設】&#10;一人当たり面積">
          <a:extLst>
            <a:ext uri="{FF2B5EF4-FFF2-40B4-BE49-F238E27FC236}">
              <a16:creationId xmlns:a16="http://schemas.microsoft.com/office/drawing/2014/main" id="{F114C5C8-D005-43B8-9558-F19D0FD3BA92}"/>
            </a:ext>
          </a:extLst>
        </xdr:cNvPr>
        <xdr:cNvSpPr txBox="1"/>
      </xdr:nvSpPr>
      <xdr:spPr>
        <a:xfrm>
          <a:off x="6864427" y="131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116857</xdr:rowOff>
    </xdr:from>
    <xdr:ext cx="469744" cy="259045"/>
    <xdr:sp macro="" textlink="">
      <xdr:nvSpPr>
        <xdr:cNvPr id="378" name="n_4mainValue【福祉施設】&#10;一人当たり面積">
          <a:extLst>
            <a:ext uri="{FF2B5EF4-FFF2-40B4-BE49-F238E27FC236}">
              <a16:creationId xmlns:a16="http://schemas.microsoft.com/office/drawing/2014/main" id="{15BC60E1-630D-4AEE-9A36-A6E32C16E674}"/>
            </a:ext>
          </a:extLst>
        </xdr:cNvPr>
        <xdr:cNvSpPr txBox="1"/>
      </xdr:nvSpPr>
      <xdr:spPr>
        <a:xfrm>
          <a:off x="6070677" y="131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D28C1879-F5B4-415F-9632-F7BFAA7EC808}"/>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48363D07-F11A-43F8-A67C-972A17DAC71E}"/>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D4071DC5-D467-4CA5-B8E5-86C49C47C6BC}"/>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3E319F64-2600-4EA1-8C14-50ACC8E2BF2D}"/>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A573C77E-ADD5-4B35-BC64-B788E47EF9F8}"/>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A1879F00-9026-47E4-8219-B4D5FEF2429C}"/>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FA3C4C9B-D1DC-40F8-9842-12C345FED43F}"/>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54846365-1B03-4A08-9F8C-571EB836C7A7}"/>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5F679B6D-8717-4FD8-9844-997273A66B3A}"/>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A611E953-9056-46B3-A2F9-6878FBB814E4}"/>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CF369F5A-4550-477A-9832-784B7E59C5BA}"/>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752A2DD2-1EFA-4CD9-BF91-40A9234F847A}"/>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2494B50C-BBC9-4FB9-8EA7-EA0B9CE211D6}"/>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71CB3BD1-3821-4129-AFCB-1A133321F032}"/>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C5AB7760-B172-4CBA-97B6-8BD81D8E62E2}"/>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3CE98F2D-C866-4242-AC4B-10559F180D84}"/>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A496CC54-12B9-4911-8666-57D971F7DB94}"/>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1B86EDE9-D150-49D8-92D6-64E79F9304D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CE8BB457-4F5B-4207-96F1-EA06D692C491}"/>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77FC28AB-D394-477B-A04A-69C5A8C63FB8}"/>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2520C8EC-FC75-4CF0-BD5D-FD312EFE5B43}"/>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B7BC848F-D48F-49FF-B6D0-2EFCAE346B36}"/>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BDCB3D54-B36A-42AF-A046-624B6F5DEB52}"/>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97B3FA93-DECC-4734-9A5A-56ADBD7EC92D}"/>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36043019-C648-4764-9E67-8788092A4DB4}"/>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F8BD6BDA-6F46-4E4F-9A92-F1D90E3A8FA1}"/>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AFD2D8BD-224F-4C3B-B815-490FD19B44DB}"/>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FEDE691D-45FC-48F5-BC75-BB5437F20BBE}"/>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EA67B366-4B2C-4ECA-A118-0FFED75F8053}"/>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2282D22B-E752-45EE-AF0B-FD398412E29D}"/>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81F40B31-C094-48BA-84B7-062B34E33633}"/>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7602293F-68D5-4601-BA2B-F6A39439FC71}"/>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42DC4F82-75C9-49D5-ADDC-16B2E7572C69}"/>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C126DD3C-BA18-491B-AD5B-55F5EC61DB9E}"/>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CDAF3746-BB90-4412-B609-1EF7AF171089}"/>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957DEC45-6396-4DAF-AC59-556CA9920EF2}"/>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E89F1723-2C66-481E-A4E2-02CFED4162F9}"/>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B5FAF048-03EA-46DB-A8BC-BA438A4A3726}"/>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BC068EBF-BAD3-4C59-BCAC-FF1CA3D17201}"/>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7C9C98EC-2B27-424C-9A82-8F4BA6A9686A}"/>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id="{3CB254A5-BC5B-4E80-B108-31A513CF9CED}"/>
            </a:ext>
          </a:extLst>
        </xdr:cNvPr>
        <xdr:cNvCxnSpPr/>
      </xdr:nvCxnSpPr>
      <xdr:spPr>
        <a:xfrm flipV="1">
          <a:off x="14699614" y="5453380"/>
          <a:ext cx="0" cy="15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一般廃棄物処理施設】&#10;有形固定資産減価償却率最小値テキスト">
          <a:extLst>
            <a:ext uri="{FF2B5EF4-FFF2-40B4-BE49-F238E27FC236}">
              <a16:creationId xmlns:a16="http://schemas.microsoft.com/office/drawing/2014/main" id="{20E6730C-52A4-41FC-9FEF-368999900A9B}"/>
            </a:ext>
          </a:extLst>
        </xdr:cNvPr>
        <xdr:cNvSpPr txBox="1"/>
      </xdr:nvSpPr>
      <xdr:spPr>
        <a:xfrm>
          <a:off x="1473835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id="{FCD306ED-F433-411F-9C08-C020A080F2F6}"/>
            </a:ext>
          </a:extLst>
        </xdr:cNvPr>
        <xdr:cNvCxnSpPr/>
      </xdr:nvCxnSpPr>
      <xdr:spPr>
        <a:xfrm>
          <a:off x="146113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C5D36A85-35D7-4E58-8734-5C2EA54BEC7C}"/>
            </a:ext>
          </a:extLst>
        </xdr:cNvPr>
        <xdr:cNvSpPr txBox="1"/>
      </xdr:nvSpPr>
      <xdr:spPr>
        <a:xfrm>
          <a:off x="14738350" y="52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23" name="直線コネクタ 422">
          <a:extLst>
            <a:ext uri="{FF2B5EF4-FFF2-40B4-BE49-F238E27FC236}">
              <a16:creationId xmlns:a16="http://schemas.microsoft.com/office/drawing/2014/main" id="{13096EFD-3612-4E47-A023-C76371D86607}"/>
            </a:ext>
          </a:extLst>
        </xdr:cNvPr>
        <xdr:cNvCxnSpPr/>
      </xdr:nvCxnSpPr>
      <xdr:spPr>
        <a:xfrm>
          <a:off x="14611350" y="5453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3DA47979-8FF4-44AE-92D6-C75E1F9C98C8}"/>
            </a:ext>
          </a:extLst>
        </xdr:cNvPr>
        <xdr:cNvSpPr txBox="1"/>
      </xdr:nvSpPr>
      <xdr:spPr>
        <a:xfrm>
          <a:off x="14738350" y="624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5" name="フローチャート: 判断 424">
          <a:extLst>
            <a:ext uri="{FF2B5EF4-FFF2-40B4-BE49-F238E27FC236}">
              <a16:creationId xmlns:a16="http://schemas.microsoft.com/office/drawing/2014/main" id="{ECAE86EF-803C-4199-A568-CBF992B52461}"/>
            </a:ext>
          </a:extLst>
        </xdr:cNvPr>
        <xdr:cNvSpPr/>
      </xdr:nvSpPr>
      <xdr:spPr>
        <a:xfrm>
          <a:off x="14649450" y="62680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6" name="フローチャート: 判断 425">
          <a:extLst>
            <a:ext uri="{FF2B5EF4-FFF2-40B4-BE49-F238E27FC236}">
              <a16:creationId xmlns:a16="http://schemas.microsoft.com/office/drawing/2014/main" id="{C713047A-8F93-4432-87B4-E043A21E3F31}"/>
            </a:ext>
          </a:extLst>
        </xdr:cNvPr>
        <xdr:cNvSpPr/>
      </xdr:nvSpPr>
      <xdr:spPr>
        <a:xfrm>
          <a:off x="13887450" y="6266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7" name="フローチャート: 判断 426">
          <a:extLst>
            <a:ext uri="{FF2B5EF4-FFF2-40B4-BE49-F238E27FC236}">
              <a16:creationId xmlns:a16="http://schemas.microsoft.com/office/drawing/2014/main" id="{13A3B652-2AA2-499E-8FA8-99DB0A440C3F}"/>
            </a:ext>
          </a:extLst>
        </xdr:cNvPr>
        <xdr:cNvSpPr/>
      </xdr:nvSpPr>
      <xdr:spPr>
        <a:xfrm>
          <a:off x="13093700" y="6237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8" name="フローチャート: 判断 427">
          <a:extLst>
            <a:ext uri="{FF2B5EF4-FFF2-40B4-BE49-F238E27FC236}">
              <a16:creationId xmlns:a16="http://schemas.microsoft.com/office/drawing/2014/main" id="{234B5CE3-F49E-430B-A069-0832E9BC51E7}"/>
            </a:ext>
          </a:extLst>
        </xdr:cNvPr>
        <xdr:cNvSpPr/>
      </xdr:nvSpPr>
      <xdr:spPr>
        <a:xfrm>
          <a:off x="12299950" y="62299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9" name="フローチャート: 判断 428">
          <a:extLst>
            <a:ext uri="{FF2B5EF4-FFF2-40B4-BE49-F238E27FC236}">
              <a16:creationId xmlns:a16="http://schemas.microsoft.com/office/drawing/2014/main" id="{0FA1C0C8-CD8E-436B-BBDB-84BA9CA24759}"/>
            </a:ext>
          </a:extLst>
        </xdr:cNvPr>
        <xdr:cNvSpPr/>
      </xdr:nvSpPr>
      <xdr:spPr>
        <a:xfrm>
          <a:off x="11487150" y="6203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06B0EAB-EE11-45D9-BEAD-1A3BBA064B3D}"/>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86FE0A4-6F2A-42F4-9FCB-6BD354D753A6}"/>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C0408E7-AE1E-4A5E-9410-4A266FFFAB12}"/>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0AEBB9C-A74E-4A62-849B-2B9D9A7D6D21}"/>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980EDE0-2EA3-4FC9-9AF6-3DF6E1FA446C}"/>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53975</xdr:rowOff>
    </xdr:from>
    <xdr:to>
      <xdr:col>85</xdr:col>
      <xdr:colOff>177800</xdr:colOff>
      <xdr:row>35</xdr:row>
      <xdr:rowOff>155575</xdr:rowOff>
    </xdr:to>
    <xdr:sp macro="" textlink="">
      <xdr:nvSpPr>
        <xdr:cNvPr id="435" name="楕円 434">
          <a:extLst>
            <a:ext uri="{FF2B5EF4-FFF2-40B4-BE49-F238E27FC236}">
              <a16:creationId xmlns:a16="http://schemas.microsoft.com/office/drawing/2014/main" id="{3B4078F8-DB88-42D4-A05A-FDAD9A8A685C}"/>
            </a:ext>
          </a:extLst>
        </xdr:cNvPr>
        <xdr:cNvSpPr/>
      </xdr:nvSpPr>
      <xdr:spPr>
        <a:xfrm>
          <a:off x="14649450" y="58388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76852</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7BF5D9A9-B0B3-4BA1-8876-3FA9B11D1EEE}"/>
            </a:ext>
          </a:extLst>
        </xdr:cNvPr>
        <xdr:cNvSpPr txBox="1"/>
      </xdr:nvSpPr>
      <xdr:spPr>
        <a:xfrm>
          <a:off x="14738350" y="56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27305</xdr:rowOff>
    </xdr:from>
    <xdr:to>
      <xdr:col>81</xdr:col>
      <xdr:colOff>101600</xdr:colOff>
      <xdr:row>35</xdr:row>
      <xdr:rowOff>128905</xdr:rowOff>
    </xdr:to>
    <xdr:sp macro="" textlink="">
      <xdr:nvSpPr>
        <xdr:cNvPr id="437" name="楕円 436">
          <a:extLst>
            <a:ext uri="{FF2B5EF4-FFF2-40B4-BE49-F238E27FC236}">
              <a16:creationId xmlns:a16="http://schemas.microsoft.com/office/drawing/2014/main" id="{5B857FF1-1FF7-4F55-A9AF-B16256DE02AA}"/>
            </a:ext>
          </a:extLst>
        </xdr:cNvPr>
        <xdr:cNvSpPr/>
      </xdr:nvSpPr>
      <xdr:spPr>
        <a:xfrm>
          <a:off x="13887450" y="58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78105</xdr:rowOff>
    </xdr:from>
    <xdr:to>
      <xdr:col>85</xdr:col>
      <xdr:colOff>127000</xdr:colOff>
      <xdr:row>35</xdr:row>
      <xdr:rowOff>104775</xdr:rowOff>
    </xdr:to>
    <xdr:cxnSp macro="">
      <xdr:nvCxnSpPr>
        <xdr:cNvPr id="438" name="直線コネクタ 437">
          <a:extLst>
            <a:ext uri="{FF2B5EF4-FFF2-40B4-BE49-F238E27FC236}">
              <a16:creationId xmlns:a16="http://schemas.microsoft.com/office/drawing/2014/main" id="{C40647DC-37F0-4EAE-B610-4F254F9ED86A}"/>
            </a:ext>
          </a:extLst>
        </xdr:cNvPr>
        <xdr:cNvCxnSpPr/>
      </xdr:nvCxnSpPr>
      <xdr:spPr>
        <a:xfrm>
          <a:off x="13938250" y="5862955"/>
          <a:ext cx="762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149225</xdr:rowOff>
    </xdr:from>
    <xdr:to>
      <xdr:col>76</xdr:col>
      <xdr:colOff>165100</xdr:colOff>
      <xdr:row>35</xdr:row>
      <xdr:rowOff>79375</xdr:rowOff>
    </xdr:to>
    <xdr:sp macro="" textlink="">
      <xdr:nvSpPr>
        <xdr:cNvPr id="439" name="楕円 438">
          <a:extLst>
            <a:ext uri="{FF2B5EF4-FFF2-40B4-BE49-F238E27FC236}">
              <a16:creationId xmlns:a16="http://schemas.microsoft.com/office/drawing/2014/main" id="{9AD7F5EA-93C7-4039-90B3-46AA098C56B1}"/>
            </a:ext>
          </a:extLst>
        </xdr:cNvPr>
        <xdr:cNvSpPr/>
      </xdr:nvSpPr>
      <xdr:spPr>
        <a:xfrm>
          <a:off x="13093700" y="57689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28575</xdr:rowOff>
    </xdr:from>
    <xdr:to>
      <xdr:col>81</xdr:col>
      <xdr:colOff>50800</xdr:colOff>
      <xdr:row>35</xdr:row>
      <xdr:rowOff>78105</xdr:rowOff>
    </xdr:to>
    <xdr:cxnSp macro="">
      <xdr:nvCxnSpPr>
        <xdr:cNvPr id="440" name="直線コネクタ 439">
          <a:extLst>
            <a:ext uri="{FF2B5EF4-FFF2-40B4-BE49-F238E27FC236}">
              <a16:creationId xmlns:a16="http://schemas.microsoft.com/office/drawing/2014/main" id="{BE3A3568-8357-4BB2-B48C-1455CBBD0992}"/>
            </a:ext>
          </a:extLst>
        </xdr:cNvPr>
        <xdr:cNvCxnSpPr/>
      </xdr:nvCxnSpPr>
      <xdr:spPr>
        <a:xfrm>
          <a:off x="13144500" y="5813425"/>
          <a:ext cx="7937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105410</xdr:rowOff>
    </xdr:from>
    <xdr:to>
      <xdr:col>72</xdr:col>
      <xdr:colOff>38100</xdr:colOff>
      <xdr:row>35</xdr:row>
      <xdr:rowOff>35560</xdr:rowOff>
    </xdr:to>
    <xdr:sp macro="" textlink="">
      <xdr:nvSpPr>
        <xdr:cNvPr id="441" name="楕円 440">
          <a:extLst>
            <a:ext uri="{FF2B5EF4-FFF2-40B4-BE49-F238E27FC236}">
              <a16:creationId xmlns:a16="http://schemas.microsoft.com/office/drawing/2014/main" id="{F940A27D-30CF-4488-B581-06698AD90694}"/>
            </a:ext>
          </a:extLst>
        </xdr:cNvPr>
        <xdr:cNvSpPr/>
      </xdr:nvSpPr>
      <xdr:spPr>
        <a:xfrm>
          <a:off x="12299950" y="57251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156210</xdr:rowOff>
    </xdr:from>
    <xdr:to>
      <xdr:col>76</xdr:col>
      <xdr:colOff>114300</xdr:colOff>
      <xdr:row>35</xdr:row>
      <xdr:rowOff>28575</xdr:rowOff>
    </xdr:to>
    <xdr:cxnSp macro="">
      <xdr:nvCxnSpPr>
        <xdr:cNvPr id="442" name="直線コネクタ 441">
          <a:extLst>
            <a:ext uri="{FF2B5EF4-FFF2-40B4-BE49-F238E27FC236}">
              <a16:creationId xmlns:a16="http://schemas.microsoft.com/office/drawing/2014/main" id="{C215E6C4-AFA4-44F8-9F54-4F72F0ED3F90}"/>
            </a:ext>
          </a:extLst>
        </xdr:cNvPr>
        <xdr:cNvCxnSpPr/>
      </xdr:nvCxnSpPr>
      <xdr:spPr>
        <a:xfrm>
          <a:off x="12344400" y="5775960"/>
          <a:ext cx="8001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57785</xdr:rowOff>
    </xdr:from>
    <xdr:to>
      <xdr:col>67</xdr:col>
      <xdr:colOff>101600</xdr:colOff>
      <xdr:row>34</xdr:row>
      <xdr:rowOff>159385</xdr:rowOff>
    </xdr:to>
    <xdr:sp macro="" textlink="">
      <xdr:nvSpPr>
        <xdr:cNvPr id="443" name="楕円 442">
          <a:extLst>
            <a:ext uri="{FF2B5EF4-FFF2-40B4-BE49-F238E27FC236}">
              <a16:creationId xmlns:a16="http://schemas.microsoft.com/office/drawing/2014/main" id="{4890E757-B69C-4F43-B7D2-E4AA8A126EE6}"/>
            </a:ext>
          </a:extLst>
        </xdr:cNvPr>
        <xdr:cNvSpPr/>
      </xdr:nvSpPr>
      <xdr:spPr>
        <a:xfrm>
          <a:off x="11487150" y="56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108585</xdr:rowOff>
    </xdr:from>
    <xdr:to>
      <xdr:col>71</xdr:col>
      <xdr:colOff>177800</xdr:colOff>
      <xdr:row>34</xdr:row>
      <xdr:rowOff>156210</xdr:rowOff>
    </xdr:to>
    <xdr:cxnSp macro="">
      <xdr:nvCxnSpPr>
        <xdr:cNvPr id="444" name="直線コネクタ 443">
          <a:extLst>
            <a:ext uri="{FF2B5EF4-FFF2-40B4-BE49-F238E27FC236}">
              <a16:creationId xmlns:a16="http://schemas.microsoft.com/office/drawing/2014/main" id="{79A41A86-0B79-4FD3-8521-EDA0CD1F6280}"/>
            </a:ext>
          </a:extLst>
        </xdr:cNvPr>
        <xdr:cNvCxnSpPr/>
      </xdr:nvCxnSpPr>
      <xdr:spPr>
        <a:xfrm>
          <a:off x="11537950" y="5728335"/>
          <a:ext cx="8064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257682DB-5198-4631-8F23-75B43A07E1A1}"/>
            </a:ext>
          </a:extLst>
        </xdr:cNvPr>
        <xdr:cNvSpPr txBox="1"/>
      </xdr:nvSpPr>
      <xdr:spPr>
        <a:xfrm>
          <a:off x="13742044" y="635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AEB98C7D-ED0C-4B3F-9971-C7953139F50F}"/>
            </a:ext>
          </a:extLst>
        </xdr:cNvPr>
        <xdr:cNvSpPr txBox="1"/>
      </xdr:nvSpPr>
      <xdr:spPr>
        <a:xfrm>
          <a:off x="12960994" y="6323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D6A67634-A2DE-426E-8921-4CE3370CF19C}"/>
            </a:ext>
          </a:extLst>
        </xdr:cNvPr>
        <xdr:cNvSpPr txBox="1"/>
      </xdr:nvSpPr>
      <xdr:spPr>
        <a:xfrm>
          <a:off x="12167244" y="6316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EEC859F4-6B79-4C18-A4DE-FDC603E6A0E9}"/>
            </a:ext>
          </a:extLst>
        </xdr:cNvPr>
        <xdr:cNvSpPr txBox="1"/>
      </xdr:nvSpPr>
      <xdr:spPr>
        <a:xfrm>
          <a:off x="11354444" y="628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145432</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B32F1026-9EF4-4EE4-B22D-BDC01C3ED332}"/>
            </a:ext>
          </a:extLst>
        </xdr:cNvPr>
        <xdr:cNvSpPr txBox="1"/>
      </xdr:nvSpPr>
      <xdr:spPr>
        <a:xfrm>
          <a:off x="13742044" y="560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95902</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F3837F5D-27BF-479B-8C9B-D007E612CDB5}"/>
            </a:ext>
          </a:extLst>
        </xdr:cNvPr>
        <xdr:cNvSpPr txBox="1"/>
      </xdr:nvSpPr>
      <xdr:spPr>
        <a:xfrm>
          <a:off x="12960994" y="5550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52087</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A60C9B9D-F27E-407F-8A3C-DE4F50CD7B0C}"/>
            </a:ext>
          </a:extLst>
        </xdr:cNvPr>
        <xdr:cNvSpPr txBox="1"/>
      </xdr:nvSpPr>
      <xdr:spPr>
        <a:xfrm>
          <a:off x="12167244" y="5506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4462</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734A8B7F-91F3-4612-AFBF-E88F4C3BD887}"/>
            </a:ext>
          </a:extLst>
        </xdr:cNvPr>
        <xdr:cNvSpPr txBox="1"/>
      </xdr:nvSpPr>
      <xdr:spPr>
        <a:xfrm>
          <a:off x="11354444" y="545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818E2CCD-9514-4BDA-B633-BCB02D4A1805}"/>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3C7EF5D7-5B8E-41F2-8ACB-0DB5ACFECFF0}"/>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52157394-FC8C-46AF-9A21-2ED659B80E23}"/>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5329B9D8-CA7B-4B95-BBCA-75EC2E369CB3}"/>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CF3173C5-DE39-46D3-9BBF-A8143F0C2DAE}"/>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A8CDC978-8F62-4D82-9A00-81E5EA8372D1}"/>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203371E3-7BA9-47A9-A4A6-3FDC8669CB9C}"/>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4FD94543-A802-487F-A807-9422D773B171}"/>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D66FF1B6-B472-4E81-B821-705C64D743B4}"/>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845779A5-CF77-4769-8BD1-931120D06648}"/>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3" name="直線コネクタ 462">
          <a:extLst>
            <a:ext uri="{FF2B5EF4-FFF2-40B4-BE49-F238E27FC236}">
              <a16:creationId xmlns:a16="http://schemas.microsoft.com/office/drawing/2014/main" id="{71439B01-DDF6-424E-B87F-BCF6849B2A90}"/>
            </a:ext>
          </a:extLst>
        </xdr:cNvPr>
        <xdr:cNvCxnSpPr/>
      </xdr:nvCxnSpPr>
      <xdr:spPr>
        <a:xfrm>
          <a:off x="16459200" y="679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4" name="テキスト ボックス 463">
          <a:extLst>
            <a:ext uri="{FF2B5EF4-FFF2-40B4-BE49-F238E27FC236}">
              <a16:creationId xmlns:a16="http://schemas.microsoft.com/office/drawing/2014/main" id="{77ED3984-F243-42C2-9844-48AFECFDE5F1}"/>
            </a:ext>
          </a:extLst>
        </xdr:cNvPr>
        <xdr:cNvSpPr txBox="1"/>
      </xdr:nvSpPr>
      <xdr:spPr>
        <a:xfrm>
          <a:off x="16248514" y="6658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603CE0E8-0BAD-419B-A906-CF5D61C8EFD9}"/>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6" name="テキスト ボックス 465">
          <a:extLst>
            <a:ext uri="{FF2B5EF4-FFF2-40B4-BE49-F238E27FC236}">
              <a16:creationId xmlns:a16="http://schemas.microsoft.com/office/drawing/2014/main" id="{1BF4018B-BB44-469B-9F2D-86BF174F5E50}"/>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7" name="直線コネクタ 466">
          <a:extLst>
            <a:ext uri="{FF2B5EF4-FFF2-40B4-BE49-F238E27FC236}">
              <a16:creationId xmlns:a16="http://schemas.microsoft.com/office/drawing/2014/main" id="{5315D385-E285-4E4D-ACE0-62D811229E02}"/>
            </a:ext>
          </a:extLst>
        </xdr:cNvPr>
        <xdr:cNvCxnSpPr/>
      </xdr:nvCxnSpPr>
      <xdr:spPr>
        <a:xfrm>
          <a:off x="16459200" y="569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8" name="テキスト ボックス 467">
          <a:extLst>
            <a:ext uri="{FF2B5EF4-FFF2-40B4-BE49-F238E27FC236}">
              <a16:creationId xmlns:a16="http://schemas.microsoft.com/office/drawing/2014/main" id="{CF1C1737-F2DE-47B9-8A93-DA5B081FEA12}"/>
            </a:ext>
          </a:extLst>
        </xdr:cNvPr>
        <xdr:cNvSpPr txBox="1"/>
      </xdr:nvSpPr>
      <xdr:spPr>
        <a:xfrm>
          <a:off x="15939981" y="556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4FAE0BEF-BA6E-48D9-9E3D-2B2CB7CC3782}"/>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id="{9127FEF6-CB97-4207-9ABB-2E7E1E5AE3F3}"/>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1C9B30EE-11A9-4961-9DD3-5584E2923ED2}"/>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72" name="直線コネクタ 471">
          <a:extLst>
            <a:ext uri="{FF2B5EF4-FFF2-40B4-BE49-F238E27FC236}">
              <a16:creationId xmlns:a16="http://schemas.microsoft.com/office/drawing/2014/main" id="{6D264244-C2D9-4D8E-A392-427FE4ECE7B2}"/>
            </a:ext>
          </a:extLst>
        </xdr:cNvPr>
        <xdr:cNvCxnSpPr/>
      </xdr:nvCxnSpPr>
      <xdr:spPr>
        <a:xfrm flipV="1">
          <a:off x="19951064" y="5571941"/>
          <a:ext cx="0" cy="1222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3" name="【一般廃棄物処理施設】&#10;一人当たり有形固定資産（償却資産）額最小値テキスト">
          <a:extLst>
            <a:ext uri="{FF2B5EF4-FFF2-40B4-BE49-F238E27FC236}">
              <a16:creationId xmlns:a16="http://schemas.microsoft.com/office/drawing/2014/main" id="{593BE66C-68E7-4B85-9C63-7DA2AE579145}"/>
            </a:ext>
          </a:extLst>
        </xdr:cNvPr>
        <xdr:cNvSpPr txBox="1"/>
      </xdr:nvSpPr>
      <xdr:spPr>
        <a:xfrm>
          <a:off x="19989800" y="6798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4" name="直線コネクタ 473">
          <a:extLst>
            <a:ext uri="{FF2B5EF4-FFF2-40B4-BE49-F238E27FC236}">
              <a16:creationId xmlns:a16="http://schemas.microsoft.com/office/drawing/2014/main" id="{750FACAD-DD43-4EA8-AC33-B5286C537684}"/>
            </a:ext>
          </a:extLst>
        </xdr:cNvPr>
        <xdr:cNvCxnSpPr/>
      </xdr:nvCxnSpPr>
      <xdr:spPr>
        <a:xfrm>
          <a:off x="19881850" y="67944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BC5047C6-EB8F-45D7-BBDC-8F1B33111428}"/>
            </a:ext>
          </a:extLst>
        </xdr:cNvPr>
        <xdr:cNvSpPr txBox="1"/>
      </xdr:nvSpPr>
      <xdr:spPr>
        <a:xfrm>
          <a:off x="19989800" y="535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76" name="直線コネクタ 475">
          <a:extLst>
            <a:ext uri="{FF2B5EF4-FFF2-40B4-BE49-F238E27FC236}">
              <a16:creationId xmlns:a16="http://schemas.microsoft.com/office/drawing/2014/main" id="{55A82791-4819-48F3-85B9-2C25E0B1D8DF}"/>
            </a:ext>
          </a:extLst>
        </xdr:cNvPr>
        <xdr:cNvCxnSpPr/>
      </xdr:nvCxnSpPr>
      <xdr:spPr>
        <a:xfrm>
          <a:off x="19881850" y="55719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477" name="【一般廃棄物処理施設】&#10;一人当たり有形固定資産（償却資産）額平均値テキスト">
          <a:extLst>
            <a:ext uri="{FF2B5EF4-FFF2-40B4-BE49-F238E27FC236}">
              <a16:creationId xmlns:a16="http://schemas.microsoft.com/office/drawing/2014/main" id="{4916585F-B30C-4DE8-8896-18F37803D5CE}"/>
            </a:ext>
          </a:extLst>
        </xdr:cNvPr>
        <xdr:cNvSpPr txBox="1"/>
      </xdr:nvSpPr>
      <xdr:spPr>
        <a:xfrm>
          <a:off x="19989800" y="6294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78" name="フローチャート: 判断 477">
          <a:extLst>
            <a:ext uri="{FF2B5EF4-FFF2-40B4-BE49-F238E27FC236}">
              <a16:creationId xmlns:a16="http://schemas.microsoft.com/office/drawing/2014/main" id="{4C37A21E-5B27-4DF2-82F2-4EB158365D7A}"/>
            </a:ext>
          </a:extLst>
        </xdr:cNvPr>
        <xdr:cNvSpPr/>
      </xdr:nvSpPr>
      <xdr:spPr>
        <a:xfrm>
          <a:off x="19900900" y="63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79" name="フローチャート: 判断 478">
          <a:extLst>
            <a:ext uri="{FF2B5EF4-FFF2-40B4-BE49-F238E27FC236}">
              <a16:creationId xmlns:a16="http://schemas.microsoft.com/office/drawing/2014/main" id="{64B54ACF-3C43-43EB-A8C6-B4CEBE57C19E}"/>
            </a:ext>
          </a:extLst>
        </xdr:cNvPr>
        <xdr:cNvSpPr/>
      </xdr:nvSpPr>
      <xdr:spPr>
        <a:xfrm>
          <a:off x="19157950" y="63233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80" name="フローチャート: 判断 479">
          <a:extLst>
            <a:ext uri="{FF2B5EF4-FFF2-40B4-BE49-F238E27FC236}">
              <a16:creationId xmlns:a16="http://schemas.microsoft.com/office/drawing/2014/main" id="{AA8268DC-4A0B-4CD5-A37D-9F9C4F089773}"/>
            </a:ext>
          </a:extLst>
        </xdr:cNvPr>
        <xdr:cNvSpPr/>
      </xdr:nvSpPr>
      <xdr:spPr>
        <a:xfrm>
          <a:off x="18345150" y="634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81" name="フローチャート: 判断 480">
          <a:extLst>
            <a:ext uri="{FF2B5EF4-FFF2-40B4-BE49-F238E27FC236}">
              <a16:creationId xmlns:a16="http://schemas.microsoft.com/office/drawing/2014/main" id="{ECA5BAE1-1158-4F7E-8048-67A0D22A5C2C}"/>
            </a:ext>
          </a:extLst>
        </xdr:cNvPr>
        <xdr:cNvSpPr/>
      </xdr:nvSpPr>
      <xdr:spPr>
        <a:xfrm>
          <a:off x="17551400" y="63502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82" name="フローチャート: 判断 481">
          <a:extLst>
            <a:ext uri="{FF2B5EF4-FFF2-40B4-BE49-F238E27FC236}">
              <a16:creationId xmlns:a16="http://schemas.microsoft.com/office/drawing/2014/main" id="{6025B912-CCF2-4298-AABE-FA506E029114}"/>
            </a:ext>
          </a:extLst>
        </xdr:cNvPr>
        <xdr:cNvSpPr/>
      </xdr:nvSpPr>
      <xdr:spPr>
        <a:xfrm>
          <a:off x="16757650" y="63665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DD151117-9879-475D-BEFD-85850E941E26}"/>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E8E2800-D9A0-45CC-9803-6C1E4716B043}"/>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CAAB9864-972F-4634-82FE-15ED1A52EE1F}"/>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F94B47BF-EAFD-40DE-A342-F367C7B86C3E}"/>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425CCF2-9B08-417C-ACD7-1E05D24C31BE}"/>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13524</xdr:rowOff>
    </xdr:from>
    <xdr:to>
      <xdr:col>116</xdr:col>
      <xdr:colOff>114300</xdr:colOff>
      <xdr:row>36</xdr:row>
      <xdr:rowOff>115124</xdr:rowOff>
    </xdr:to>
    <xdr:sp macro="" textlink="">
      <xdr:nvSpPr>
        <xdr:cNvPr id="488" name="楕円 487">
          <a:extLst>
            <a:ext uri="{FF2B5EF4-FFF2-40B4-BE49-F238E27FC236}">
              <a16:creationId xmlns:a16="http://schemas.microsoft.com/office/drawing/2014/main" id="{376821C6-F56B-4AE4-9035-57DE8E383108}"/>
            </a:ext>
          </a:extLst>
        </xdr:cNvPr>
        <xdr:cNvSpPr/>
      </xdr:nvSpPr>
      <xdr:spPr>
        <a:xfrm>
          <a:off x="19900900" y="59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36401</xdr:rowOff>
    </xdr:from>
    <xdr:ext cx="599010" cy="259045"/>
    <xdr:sp macro="" textlink="">
      <xdr:nvSpPr>
        <xdr:cNvPr id="489" name="【一般廃棄物処理施設】&#10;一人当たり有形固定資産（償却資産）額該当値テキスト">
          <a:extLst>
            <a:ext uri="{FF2B5EF4-FFF2-40B4-BE49-F238E27FC236}">
              <a16:creationId xmlns:a16="http://schemas.microsoft.com/office/drawing/2014/main" id="{822A7739-5021-4338-B711-BBB7954AAB12}"/>
            </a:ext>
          </a:extLst>
        </xdr:cNvPr>
        <xdr:cNvSpPr txBox="1"/>
      </xdr:nvSpPr>
      <xdr:spPr>
        <a:xfrm>
          <a:off x="19989800" y="582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5678</xdr:rowOff>
    </xdr:from>
    <xdr:to>
      <xdr:col>112</xdr:col>
      <xdr:colOff>38100</xdr:colOff>
      <xdr:row>36</xdr:row>
      <xdr:rowOff>107278</xdr:rowOff>
    </xdr:to>
    <xdr:sp macro="" textlink="">
      <xdr:nvSpPr>
        <xdr:cNvPr id="490" name="楕円 489">
          <a:extLst>
            <a:ext uri="{FF2B5EF4-FFF2-40B4-BE49-F238E27FC236}">
              <a16:creationId xmlns:a16="http://schemas.microsoft.com/office/drawing/2014/main" id="{10089AB5-32BE-4331-8F39-E1E8B0768663}"/>
            </a:ext>
          </a:extLst>
        </xdr:cNvPr>
        <xdr:cNvSpPr/>
      </xdr:nvSpPr>
      <xdr:spPr>
        <a:xfrm>
          <a:off x="19157950" y="59556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56478</xdr:rowOff>
    </xdr:from>
    <xdr:to>
      <xdr:col>116</xdr:col>
      <xdr:colOff>63500</xdr:colOff>
      <xdr:row>36</xdr:row>
      <xdr:rowOff>64324</xdr:rowOff>
    </xdr:to>
    <xdr:cxnSp macro="">
      <xdr:nvCxnSpPr>
        <xdr:cNvPr id="491" name="直線コネクタ 490">
          <a:extLst>
            <a:ext uri="{FF2B5EF4-FFF2-40B4-BE49-F238E27FC236}">
              <a16:creationId xmlns:a16="http://schemas.microsoft.com/office/drawing/2014/main" id="{41651DF4-E6CA-46FA-8B8A-E1A48D9E441A}"/>
            </a:ext>
          </a:extLst>
        </xdr:cNvPr>
        <xdr:cNvCxnSpPr/>
      </xdr:nvCxnSpPr>
      <xdr:spPr>
        <a:xfrm>
          <a:off x="19202400" y="6006428"/>
          <a:ext cx="749300" cy="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14610</xdr:rowOff>
    </xdr:from>
    <xdr:to>
      <xdr:col>107</xdr:col>
      <xdr:colOff>101600</xdr:colOff>
      <xdr:row>36</xdr:row>
      <xdr:rowOff>116210</xdr:rowOff>
    </xdr:to>
    <xdr:sp macro="" textlink="">
      <xdr:nvSpPr>
        <xdr:cNvPr id="492" name="楕円 491">
          <a:extLst>
            <a:ext uri="{FF2B5EF4-FFF2-40B4-BE49-F238E27FC236}">
              <a16:creationId xmlns:a16="http://schemas.microsoft.com/office/drawing/2014/main" id="{5460FA69-19D9-4463-B88F-0F878E9D9DEA}"/>
            </a:ext>
          </a:extLst>
        </xdr:cNvPr>
        <xdr:cNvSpPr/>
      </xdr:nvSpPr>
      <xdr:spPr>
        <a:xfrm>
          <a:off x="18345150" y="59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56478</xdr:rowOff>
    </xdr:from>
    <xdr:to>
      <xdr:col>111</xdr:col>
      <xdr:colOff>177800</xdr:colOff>
      <xdr:row>36</xdr:row>
      <xdr:rowOff>65410</xdr:rowOff>
    </xdr:to>
    <xdr:cxnSp macro="">
      <xdr:nvCxnSpPr>
        <xdr:cNvPr id="493" name="直線コネクタ 492">
          <a:extLst>
            <a:ext uri="{FF2B5EF4-FFF2-40B4-BE49-F238E27FC236}">
              <a16:creationId xmlns:a16="http://schemas.microsoft.com/office/drawing/2014/main" id="{249E33D7-EE7D-49B5-B4C5-81D88413EF6D}"/>
            </a:ext>
          </a:extLst>
        </xdr:cNvPr>
        <xdr:cNvCxnSpPr/>
      </xdr:nvCxnSpPr>
      <xdr:spPr>
        <a:xfrm flipV="1">
          <a:off x="18395950" y="6006428"/>
          <a:ext cx="806450" cy="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6598</xdr:rowOff>
    </xdr:from>
    <xdr:to>
      <xdr:col>102</xdr:col>
      <xdr:colOff>165100</xdr:colOff>
      <xdr:row>36</xdr:row>
      <xdr:rowOff>108198</xdr:rowOff>
    </xdr:to>
    <xdr:sp macro="" textlink="">
      <xdr:nvSpPr>
        <xdr:cNvPr id="494" name="楕円 493">
          <a:extLst>
            <a:ext uri="{FF2B5EF4-FFF2-40B4-BE49-F238E27FC236}">
              <a16:creationId xmlns:a16="http://schemas.microsoft.com/office/drawing/2014/main" id="{05AD6988-5201-434A-A922-B6B5DB727FCE}"/>
            </a:ext>
          </a:extLst>
        </xdr:cNvPr>
        <xdr:cNvSpPr/>
      </xdr:nvSpPr>
      <xdr:spPr>
        <a:xfrm>
          <a:off x="17551400" y="595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57398</xdr:rowOff>
    </xdr:from>
    <xdr:to>
      <xdr:col>107</xdr:col>
      <xdr:colOff>50800</xdr:colOff>
      <xdr:row>36</xdr:row>
      <xdr:rowOff>65410</xdr:rowOff>
    </xdr:to>
    <xdr:cxnSp macro="">
      <xdr:nvCxnSpPr>
        <xdr:cNvPr id="495" name="直線コネクタ 494">
          <a:extLst>
            <a:ext uri="{FF2B5EF4-FFF2-40B4-BE49-F238E27FC236}">
              <a16:creationId xmlns:a16="http://schemas.microsoft.com/office/drawing/2014/main" id="{FF194B80-7F74-4F3F-A97A-41094EBEC6FF}"/>
            </a:ext>
          </a:extLst>
        </xdr:cNvPr>
        <xdr:cNvCxnSpPr/>
      </xdr:nvCxnSpPr>
      <xdr:spPr>
        <a:xfrm>
          <a:off x="17602200" y="6007348"/>
          <a:ext cx="793750" cy="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167578</xdr:rowOff>
    </xdr:from>
    <xdr:to>
      <xdr:col>98</xdr:col>
      <xdr:colOff>38100</xdr:colOff>
      <xdr:row>36</xdr:row>
      <xdr:rowOff>97728</xdr:rowOff>
    </xdr:to>
    <xdr:sp macro="" textlink="">
      <xdr:nvSpPr>
        <xdr:cNvPr id="496" name="楕円 495">
          <a:extLst>
            <a:ext uri="{FF2B5EF4-FFF2-40B4-BE49-F238E27FC236}">
              <a16:creationId xmlns:a16="http://schemas.microsoft.com/office/drawing/2014/main" id="{0262CAE0-C95D-4A27-8058-9F8C882A9FA3}"/>
            </a:ext>
          </a:extLst>
        </xdr:cNvPr>
        <xdr:cNvSpPr/>
      </xdr:nvSpPr>
      <xdr:spPr>
        <a:xfrm>
          <a:off x="16757650" y="59524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46928</xdr:rowOff>
    </xdr:from>
    <xdr:to>
      <xdr:col>102</xdr:col>
      <xdr:colOff>114300</xdr:colOff>
      <xdr:row>36</xdr:row>
      <xdr:rowOff>57398</xdr:rowOff>
    </xdr:to>
    <xdr:cxnSp macro="">
      <xdr:nvCxnSpPr>
        <xdr:cNvPr id="497" name="直線コネクタ 496">
          <a:extLst>
            <a:ext uri="{FF2B5EF4-FFF2-40B4-BE49-F238E27FC236}">
              <a16:creationId xmlns:a16="http://schemas.microsoft.com/office/drawing/2014/main" id="{7E3A70E7-16C4-4F8B-A8B1-CB3BAD785D84}"/>
            </a:ext>
          </a:extLst>
        </xdr:cNvPr>
        <xdr:cNvCxnSpPr/>
      </xdr:nvCxnSpPr>
      <xdr:spPr>
        <a:xfrm>
          <a:off x="16802100" y="5996878"/>
          <a:ext cx="8001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498" name="n_1aveValue【一般廃棄物処理施設】&#10;一人当たり有形固定資産（償却資産）額">
          <a:extLst>
            <a:ext uri="{FF2B5EF4-FFF2-40B4-BE49-F238E27FC236}">
              <a16:creationId xmlns:a16="http://schemas.microsoft.com/office/drawing/2014/main" id="{B8622700-F07B-42AC-B033-8D47FB7393B3}"/>
            </a:ext>
          </a:extLst>
        </xdr:cNvPr>
        <xdr:cNvSpPr txBox="1"/>
      </xdr:nvSpPr>
      <xdr:spPr>
        <a:xfrm>
          <a:off x="18947911" y="641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499" name="n_2aveValue【一般廃棄物処理施設】&#10;一人当たり有形固定資産（償却資産）額">
          <a:extLst>
            <a:ext uri="{FF2B5EF4-FFF2-40B4-BE49-F238E27FC236}">
              <a16:creationId xmlns:a16="http://schemas.microsoft.com/office/drawing/2014/main" id="{BEE15E87-A643-4004-9902-6B8296D29B4E}"/>
            </a:ext>
          </a:extLst>
        </xdr:cNvPr>
        <xdr:cNvSpPr txBox="1"/>
      </xdr:nvSpPr>
      <xdr:spPr>
        <a:xfrm>
          <a:off x="18166861" y="643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500" name="n_3aveValue【一般廃棄物処理施設】&#10;一人当たり有形固定資産（償却資産）額">
          <a:extLst>
            <a:ext uri="{FF2B5EF4-FFF2-40B4-BE49-F238E27FC236}">
              <a16:creationId xmlns:a16="http://schemas.microsoft.com/office/drawing/2014/main" id="{FAD156F3-BC8B-4EC9-A06A-07DD70111827}"/>
            </a:ext>
          </a:extLst>
        </xdr:cNvPr>
        <xdr:cNvSpPr txBox="1"/>
      </xdr:nvSpPr>
      <xdr:spPr>
        <a:xfrm>
          <a:off x="17354061" y="644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501" name="n_4aveValue【一般廃棄物処理施設】&#10;一人当たり有形固定資産（償却資産）額">
          <a:extLst>
            <a:ext uri="{FF2B5EF4-FFF2-40B4-BE49-F238E27FC236}">
              <a16:creationId xmlns:a16="http://schemas.microsoft.com/office/drawing/2014/main" id="{3D0AABD1-7677-4C71-B1ED-437D0526E94F}"/>
            </a:ext>
          </a:extLst>
        </xdr:cNvPr>
        <xdr:cNvSpPr txBox="1"/>
      </xdr:nvSpPr>
      <xdr:spPr>
        <a:xfrm>
          <a:off x="16560311" y="645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123805</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EDF1F690-0733-4868-90CB-3CA48AAAB298}"/>
            </a:ext>
          </a:extLst>
        </xdr:cNvPr>
        <xdr:cNvSpPr txBox="1"/>
      </xdr:nvSpPr>
      <xdr:spPr>
        <a:xfrm>
          <a:off x="18915595" y="574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132737</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7CBBA4A9-0B4B-42BF-8D7D-4293148211CA}"/>
            </a:ext>
          </a:extLst>
        </xdr:cNvPr>
        <xdr:cNvSpPr txBox="1"/>
      </xdr:nvSpPr>
      <xdr:spPr>
        <a:xfrm>
          <a:off x="18134545" y="575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124725</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4E35791D-1DD5-4238-A1A6-FCA06C7C440C}"/>
            </a:ext>
          </a:extLst>
        </xdr:cNvPr>
        <xdr:cNvSpPr txBox="1"/>
      </xdr:nvSpPr>
      <xdr:spPr>
        <a:xfrm>
          <a:off x="17321745" y="574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114255</xdr:rowOff>
    </xdr:from>
    <xdr:ext cx="599010" cy="259045"/>
    <xdr:sp macro="" textlink="">
      <xdr:nvSpPr>
        <xdr:cNvPr id="505" name="n_4mainValue【一般廃棄物処理施設】&#10;一人当たり有形固定資産（償却資産）額">
          <a:extLst>
            <a:ext uri="{FF2B5EF4-FFF2-40B4-BE49-F238E27FC236}">
              <a16:creationId xmlns:a16="http://schemas.microsoft.com/office/drawing/2014/main" id="{ECFCB5C1-A815-43AF-BB80-E387953FAF84}"/>
            </a:ext>
          </a:extLst>
        </xdr:cNvPr>
        <xdr:cNvSpPr txBox="1"/>
      </xdr:nvSpPr>
      <xdr:spPr>
        <a:xfrm>
          <a:off x="16527995" y="573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66113EC2-5F8D-4CE4-A2D2-70389288C716}"/>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AEFE9038-667F-4C2A-847D-8A4094AB7143}"/>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462F95CB-EE91-4C07-9172-2DA17B00F3C8}"/>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9D68F3E6-7DC6-41B5-9332-F6484F206DCB}"/>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4C0FCF33-41CF-497B-AE72-0ACC02247EC5}"/>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A380DAD7-5ACF-47D7-A819-296E50BBFA73}"/>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1D288BB2-E635-49DD-82B2-FBA860323F6C}"/>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41FD66D2-1339-41DF-B18C-31770D2D2930}"/>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D163159C-63D6-401C-8060-DAC72643385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a16="http://schemas.microsoft.com/office/drawing/2014/main" id="{B2B63BA4-653F-4324-BF95-81E4056C59D1}"/>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a16="http://schemas.microsoft.com/office/drawing/2014/main" id="{15F63E52-D359-4F93-949C-766E6FB46B34}"/>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a16="http://schemas.microsoft.com/office/drawing/2014/main" id="{401F4A64-63DD-4AA2-AAD5-41116CFD9B41}"/>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a16="http://schemas.microsoft.com/office/drawing/2014/main" id="{A29E4AFC-3C89-490C-AB57-A2D0E225A1CD}"/>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a16="http://schemas.microsoft.com/office/drawing/2014/main" id="{A08B6B4E-F28B-4B2F-9EF1-10C0EA6226DB}"/>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a16="http://schemas.microsoft.com/office/drawing/2014/main" id="{3295B7C2-8BC4-457D-B642-25BD7D77FC08}"/>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id="{29082AFC-5C42-490A-872A-6357A847457A}"/>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198C75AC-84F6-46A7-AA05-821C02743B68}"/>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9D15C7FE-8F19-4581-9AB0-C20723032ED1}"/>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2F2C4DBC-BD9F-4754-A2B2-BE8DB40E818E}"/>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4918B343-EED8-4CF5-A961-B7D62ABFEED5}"/>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B39B3B5D-DEB7-4890-9337-BF9241178575}"/>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1DCB33A1-D6D6-455D-897C-61EFCDEA7A54}"/>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E6189812-0EDA-4BF1-B898-41AAE1224FFE}"/>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0BA678CA-8B69-410D-9C79-D78401E85018}"/>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a:extLst>
            <a:ext uri="{FF2B5EF4-FFF2-40B4-BE49-F238E27FC236}">
              <a16:creationId xmlns:a16="http://schemas.microsoft.com/office/drawing/2014/main" id="{76BA3FED-2601-4FCA-BCD4-B657C50B0598}"/>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a:extLst>
            <a:ext uri="{FF2B5EF4-FFF2-40B4-BE49-F238E27FC236}">
              <a16:creationId xmlns:a16="http://schemas.microsoft.com/office/drawing/2014/main" id="{C061419B-F3E6-4D1F-8E2C-B4D5CB366C12}"/>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a:extLst>
            <a:ext uri="{FF2B5EF4-FFF2-40B4-BE49-F238E27FC236}">
              <a16:creationId xmlns:a16="http://schemas.microsoft.com/office/drawing/2014/main" id="{BC09E5C3-7B4C-4B7D-B962-A9F18A1D6FFF}"/>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a:extLst>
            <a:ext uri="{FF2B5EF4-FFF2-40B4-BE49-F238E27FC236}">
              <a16:creationId xmlns:a16="http://schemas.microsoft.com/office/drawing/2014/main" id="{AB7963DE-6DA4-470A-BD29-EFDD93401889}"/>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a:extLst>
            <a:ext uri="{FF2B5EF4-FFF2-40B4-BE49-F238E27FC236}">
              <a16:creationId xmlns:a16="http://schemas.microsoft.com/office/drawing/2014/main" id="{EF432559-8D0E-4C59-B4D4-B68BB210F936}"/>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a:extLst>
            <a:ext uri="{FF2B5EF4-FFF2-40B4-BE49-F238E27FC236}">
              <a16:creationId xmlns:a16="http://schemas.microsoft.com/office/drawing/2014/main" id="{CFC8C714-DC26-4BCD-A84A-AD0E7A45B028}"/>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a:extLst>
            <a:ext uri="{FF2B5EF4-FFF2-40B4-BE49-F238E27FC236}">
              <a16:creationId xmlns:a16="http://schemas.microsoft.com/office/drawing/2014/main" id="{978CD98B-B2E3-4759-A49F-84E317B089C5}"/>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a:extLst>
            <a:ext uri="{FF2B5EF4-FFF2-40B4-BE49-F238E27FC236}">
              <a16:creationId xmlns:a16="http://schemas.microsoft.com/office/drawing/2014/main" id="{C86EFC4C-81BF-459A-9493-4F407F0C5F42}"/>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a:extLst>
            <a:ext uri="{FF2B5EF4-FFF2-40B4-BE49-F238E27FC236}">
              <a16:creationId xmlns:a16="http://schemas.microsoft.com/office/drawing/2014/main" id="{EBC7D947-10F1-468B-970D-D7A9A611BBED}"/>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a:extLst>
            <a:ext uri="{FF2B5EF4-FFF2-40B4-BE49-F238E27FC236}">
              <a16:creationId xmlns:a16="http://schemas.microsoft.com/office/drawing/2014/main" id="{06F86E01-C66D-45C3-9D6D-56C3FFFD1BC9}"/>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a:extLst>
            <a:ext uri="{FF2B5EF4-FFF2-40B4-BE49-F238E27FC236}">
              <a16:creationId xmlns:a16="http://schemas.microsoft.com/office/drawing/2014/main" id="{23921566-9E08-4F3B-9616-58C5E19EAFC5}"/>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a:extLst>
            <a:ext uri="{FF2B5EF4-FFF2-40B4-BE49-F238E27FC236}">
              <a16:creationId xmlns:a16="http://schemas.microsoft.com/office/drawing/2014/main" id="{EBCAA45C-0EDE-4767-9792-C5120F2DFCEF}"/>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a:extLst>
            <a:ext uri="{FF2B5EF4-FFF2-40B4-BE49-F238E27FC236}">
              <a16:creationId xmlns:a16="http://schemas.microsoft.com/office/drawing/2014/main" id="{37867A85-896F-4645-8DF2-74DDA2BCFEC5}"/>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a:extLst>
            <a:ext uri="{FF2B5EF4-FFF2-40B4-BE49-F238E27FC236}">
              <a16:creationId xmlns:a16="http://schemas.microsoft.com/office/drawing/2014/main" id="{8FF3EB18-0D4E-4691-B6D6-DA35022D8D8B}"/>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a:extLst>
            <a:ext uri="{FF2B5EF4-FFF2-40B4-BE49-F238E27FC236}">
              <a16:creationId xmlns:a16="http://schemas.microsoft.com/office/drawing/2014/main" id="{28055B65-59C7-4B6B-B53E-D40146D925B7}"/>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a:extLst>
            <a:ext uri="{FF2B5EF4-FFF2-40B4-BE49-F238E27FC236}">
              <a16:creationId xmlns:a16="http://schemas.microsoft.com/office/drawing/2014/main" id="{D197041A-4B81-48F1-BA41-179C6073E136}"/>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a:extLst>
            <a:ext uri="{FF2B5EF4-FFF2-40B4-BE49-F238E27FC236}">
              <a16:creationId xmlns:a16="http://schemas.microsoft.com/office/drawing/2014/main" id="{D495AAF0-D0DF-45EC-89C2-1059025BED45}"/>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47" name="直線コネクタ 546">
          <a:extLst>
            <a:ext uri="{FF2B5EF4-FFF2-40B4-BE49-F238E27FC236}">
              <a16:creationId xmlns:a16="http://schemas.microsoft.com/office/drawing/2014/main" id="{FF3616A5-DDF3-4CDF-867E-D560915D0E35}"/>
            </a:ext>
          </a:extLst>
        </xdr:cNvPr>
        <xdr:cNvCxnSpPr/>
      </xdr:nvCxnSpPr>
      <xdr:spPr>
        <a:xfrm flipV="1">
          <a:off x="14699614" y="12994095"/>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8" name="【消防施設】&#10;有形固定資産減価償却率最小値テキスト">
          <a:extLst>
            <a:ext uri="{FF2B5EF4-FFF2-40B4-BE49-F238E27FC236}">
              <a16:creationId xmlns:a16="http://schemas.microsoft.com/office/drawing/2014/main" id="{B09E2101-88F4-4414-95D4-A6418BA46927}"/>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9" name="直線コネクタ 548">
          <a:extLst>
            <a:ext uri="{FF2B5EF4-FFF2-40B4-BE49-F238E27FC236}">
              <a16:creationId xmlns:a16="http://schemas.microsoft.com/office/drawing/2014/main" id="{2FB94621-587A-41B0-9BF7-4FC51A445E74}"/>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50" name="【消防施設】&#10;有形固定資産減価償却率最大値テキスト">
          <a:extLst>
            <a:ext uri="{FF2B5EF4-FFF2-40B4-BE49-F238E27FC236}">
              <a16:creationId xmlns:a16="http://schemas.microsoft.com/office/drawing/2014/main" id="{B5356625-02BF-4009-918A-6344097B4531}"/>
            </a:ext>
          </a:extLst>
        </xdr:cNvPr>
        <xdr:cNvSpPr txBox="1"/>
      </xdr:nvSpPr>
      <xdr:spPr>
        <a:xfrm>
          <a:off x="14738350" y="127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51" name="直線コネクタ 550">
          <a:extLst>
            <a:ext uri="{FF2B5EF4-FFF2-40B4-BE49-F238E27FC236}">
              <a16:creationId xmlns:a16="http://schemas.microsoft.com/office/drawing/2014/main" id="{B3385ACE-C42D-40B6-B8E3-58B2BE454854}"/>
            </a:ext>
          </a:extLst>
        </xdr:cNvPr>
        <xdr:cNvCxnSpPr/>
      </xdr:nvCxnSpPr>
      <xdr:spPr>
        <a:xfrm>
          <a:off x="14611350" y="129940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552" name="【消防施設】&#10;有形固定資産減価償却率平均値テキスト">
          <a:extLst>
            <a:ext uri="{FF2B5EF4-FFF2-40B4-BE49-F238E27FC236}">
              <a16:creationId xmlns:a16="http://schemas.microsoft.com/office/drawing/2014/main" id="{1DDEDD4D-2140-4894-9D61-861754D5B700}"/>
            </a:ext>
          </a:extLst>
        </xdr:cNvPr>
        <xdr:cNvSpPr txBox="1"/>
      </xdr:nvSpPr>
      <xdr:spPr>
        <a:xfrm>
          <a:off x="14738350" y="136605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3" name="フローチャート: 判断 552">
          <a:extLst>
            <a:ext uri="{FF2B5EF4-FFF2-40B4-BE49-F238E27FC236}">
              <a16:creationId xmlns:a16="http://schemas.microsoft.com/office/drawing/2014/main" id="{FA615870-A1CD-49D3-9803-B4156321F7B7}"/>
            </a:ext>
          </a:extLst>
        </xdr:cNvPr>
        <xdr:cNvSpPr/>
      </xdr:nvSpPr>
      <xdr:spPr>
        <a:xfrm>
          <a:off x="14649450" y="1368207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554" name="フローチャート: 判断 553">
          <a:extLst>
            <a:ext uri="{FF2B5EF4-FFF2-40B4-BE49-F238E27FC236}">
              <a16:creationId xmlns:a16="http://schemas.microsoft.com/office/drawing/2014/main" id="{717083CF-0851-4E4A-B342-1D4C6F64FF08}"/>
            </a:ext>
          </a:extLst>
        </xdr:cNvPr>
        <xdr:cNvSpPr/>
      </xdr:nvSpPr>
      <xdr:spPr>
        <a:xfrm>
          <a:off x="13887450" y="13675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55" name="フローチャート: 判断 554">
          <a:extLst>
            <a:ext uri="{FF2B5EF4-FFF2-40B4-BE49-F238E27FC236}">
              <a16:creationId xmlns:a16="http://schemas.microsoft.com/office/drawing/2014/main" id="{65B69632-1498-41EB-A886-DCAD6A9A0D89}"/>
            </a:ext>
          </a:extLst>
        </xdr:cNvPr>
        <xdr:cNvSpPr/>
      </xdr:nvSpPr>
      <xdr:spPr>
        <a:xfrm>
          <a:off x="1309370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556" name="フローチャート: 判断 555">
          <a:extLst>
            <a:ext uri="{FF2B5EF4-FFF2-40B4-BE49-F238E27FC236}">
              <a16:creationId xmlns:a16="http://schemas.microsoft.com/office/drawing/2014/main" id="{0CC9B880-7D07-46C1-9023-A1D5E10DCB2D}"/>
            </a:ext>
          </a:extLst>
        </xdr:cNvPr>
        <xdr:cNvSpPr/>
      </xdr:nvSpPr>
      <xdr:spPr>
        <a:xfrm>
          <a:off x="12299950" y="136314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557" name="フローチャート: 判断 556">
          <a:extLst>
            <a:ext uri="{FF2B5EF4-FFF2-40B4-BE49-F238E27FC236}">
              <a16:creationId xmlns:a16="http://schemas.microsoft.com/office/drawing/2014/main" id="{3093C5D2-B683-42A4-904E-174FE78C7521}"/>
            </a:ext>
          </a:extLst>
        </xdr:cNvPr>
        <xdr:cNvSpPr/>
      </xdr:nvSpPr>
      <xdr:spPr>
        <a:xfrm>
          <a:off x="11487150" y="1356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37AC4036-4350-40E9-B55F-1EC63166C5DF}"/>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803E4C5C-E3D9-4AF8-BCA2-3D6DEEE2E836}"/>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15312C8F-BB39-4824-B0EE-4B828CB0710F}"/>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C9263303-6AD4-4F67-839B-0290248B31E5}"/>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2E7062E9-47B9-4FCD-86B1-A076BBC7B8D2}"/>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62412</xdr:rowOff>
    </xdr:from>
    <xdr:to>
      <xdr:col>85</xdr:col>
      <xdr:colOff>177800</xdr:colOff>
      <xdr:row>82</xdr:row>
      <xdr:rowOff>164012</xdr:rowOff>
    </xdr:to>
    <xdr:sp macro="" textlink="">
      <xdr:nvSpPr>
        <xdr:cNvPr id="563" name="楕円 562">
          <a:extLst>
            <a:ext uri="{FF2B5EF4-FFF2-40B4-BE49-F238E27FC236}">
              <a16:creationId xmlns:a16="http://schemas.microsoft.com/office/drawing/2014/main" id="{34CF05F6-B770-4193-B4D3-75F750CB7311}"/>
            </a:ext>
          </a:extLst>
        </xdr:cNvPr>
        <xdr:cNvSpPr/>
      </xdr:nvSpPr>
      <xdr:spPr>
        <a:xfrm>
          <a:off x="14649450" y="1360696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85289</xdr:rowOff>
    </xdr:from>
    <xdr:ext cx="405111" cy="259045"/>
    <xdr:sp macro="" textlink="">
      <xdr:nvSpPr>
        <xdr:cNvPr id="564" name="【消防施設】&#10;有形固定資産減価償却率該当値テキスト">
          <a:extLst>
            <a:ext uri="{FF2B5EF4-FFF2-40B4-BE49-F238E27FC236}">
              <a16:creationId xmlns:a16="http://schemas.microsoft.com/office/drawing/2014/main" id="{57054DEB-0D1D-4F59-A03E-B6367280BA8A}"/>
            </a:ext>
          </a:extLst>
        </xdr:cNvPr>
        <xdr:cNvSpPr txBox="1"/>
      </xdr:nvSpPr>
      <xdr:spPr>
        <a:xfrm>
          <a:off x="14738350" y="13464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168548</xdr:rowOff>
    </xdr:from>
    <xdr:to>
      <xdr:col>81</xdr:col>
      <xdr:colOff>101600</xdr:colOff>
      <xdr:row>83</xdr:row>
      <xdr:rowOff>98698</xdr:rowOff>
    </xdr:to>
    <xdr:sp macro="" textlink="">
      <xdr:nvSpPr>
        <xdr:cNvPr id="565" name="楕円 564">
          <a:extLst>
            <a:ext uri="{FF2B5EF4-FFF2-40B4-BE49-F238E27FC236}">
              <a16:creationId xmlns:a16="http://schemas.microsoft.com/office/drawing/2014/main" id="{B74EFE63-4768-456A-A44E-3CBE73A6C798}"/>
            </a:ext>
          </a:extLst>
        </xdr:cNvPr>
        <xdr:cNvSpPr/>
      </xdr:nvSpPr>
      <xdr:spPr>
        <a:xfrm>
          <a:off x="13887450" y="1370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113212</xdr:rowOff>
    </xdr:from>
    <xdr:to>
      <xdr:col>85</xdr:col>
      <xdr:colOff>127000</xdr:colOff>
      <xdr:row>83</xdr:row>
      <xdr:rowOff>47898</xdr:rowOff>
    </xdr:to>
    <xdr:cxnSp macro="">
      <xdr:nvCxnSpPr>
        <xdr:cNvPr id="566" name="直線コネクタ 565">
          <a:extLst>
            <a:ext uri="{FF2B5EF4-FFF2-40B4-BE49-F238E27FC236}">
              <a16:creationId xmlns:a16="http://schemas.microsoft.com/office/drawing/2014/main" id="{ACCFB84D-7ACB-404C-8B03-D010CEFFC432}"/>
            </a:ext>
          </a:extLst>
        </xdr:cNvPr>
        <xdr:cNvCxnSpPr/>
      </xdr:nvCxnSpPr>
      <xdr:spPr>
        <a:xfrm flipV="1">
          <a:off x="13938250" y="13657762"/>
          <a:ext cx="762000" cy="9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152219</xdr:rowOff>
    </xdr:from>
    <xdr:to>
      <xdr:col>76</xdr:col>
      <xdr:colOff>165100</xdr:colOff>
      <xdr:row>83</xdr:row>
      <xdr:rowOff>82369</xdr:rowOff>
    </xdr:to>
    <xdr:sp macro="" textlink="">
      <xdr:nvSpPr>
        <xdr:cNvPr id="567" name="楕円 566">
          <a:extLst>
            <a:ext uri="{FF2B5EF4-FFF2-40B4-BE49-F238E27FC236}">
              <a16:creationId xmlns:a16="http://schemas.microsoft.com/office/drawing/2014/main" id="{FEDC62FE-F94E-4795-AEDD-D2B636917CA3}"/>
            </a:ext>
          </a:extLst>
        </xdr:cNvPr>
        <xdr:cNvSpPr/>
      </xdr:nvSpPr>
      <xdr:spPr>
        <a:xfrm>
          <a:off x="13093700" y="136967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31569</xdr:rowOff>
    </xdr:from>
    <xdr:to>
      <xdr:col>81</xdr:col>
      <xdr:colOff>50800</xdr:colOff>
      <xdr:row>83</xdr:row>
      <xdr:rowOff>47898</xdr:rowOff>
    </xdr:to>
    <xdr:cxnSp macro="">
      <xdr:nvCxnSpPr>
        <xdr:cNvPr id="568" name="直線コネクタ 567">
          <a:extLst>
            <a:ext uri="{FF2B5EF4-FFF2-40B4-BE49-F238E27FC236}">
              <a16:creationId xmlns:a16="http://schemas.microsoft.com/office/drawing/2014/main" id="{1F7E8438-C710-4D75-9E74-84C7371ABE41}"/>
            </a:ext>
          </a:extLst>
        </xdr:cNvPr>
        <xdr:cNvCxnSpPr/>
      </xdr:nvCxnSpPr>
      <xdr:spPr>
        <a:xfrm>
          <a:off x="13144500" y="13741219"/>
          <a:ext cx="7937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124461</xdr:rowOff>
    </xdr:from>
    <xdr:to>
      <xdr:col>72</xdr:col>
      <xdr:colOff>38100</xdr:colOff>
      <xdr:row>83</xdr:row>
      <xdr:rowOff>54611</xdr:rowOff>
    </xdr:to>
    <xdr:sp macro="" textlink="">
      <xdr:nvSpPr>
        <xdr:cNvPr id="569" name="楕円 568">
          <a:extLst>
            <a:ext uri="{FF2B5EF4-FFF2-40B4-BE49-F238E27FC236}">
              <a16:creationId xmlns:a16="http://schemas.microsoft.com/office/drawing/2014/main" id="{2A5A909D-80FC-4BBD-A3FB-DC3176E39E70}"/>
            </a:ext>
          </a:extLst>
        </xdr:cNvPr>
        <xdr:cNvSpPr/>
      </xdr:nvSpPr>
      <xdr:spPr>
        <a:xfrm>
          <a:off x="12299950" y="136690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3811</xdr:rowOff>
    </xdr:from>
    <xdr:to>
      <xdr:col>76</xdr:col>
      <xdr:colOff>114300</xdr:colOff>
      <xdr:row>83</xdr:row>
      <xdr:rowOff>31569</xdr:rowOff>
    </xdr:to>
    <xdr:cxnSp macro="">
      <xdr:nvCxnSpPr>
        <xdr:cNvPr id="570" name="直線コネクタ 569">
          <a:extLst>
            <a:ext uri="{FF2B5EF4-FFF2-40B4-BE49-F238E27FC236}">
              <a16:creationId xmlns:a16="http://schemas.microsoft.com/office/drawing/2014/main" id="{C4DD56CD-A726-4277-BE03-2A393F631204}"/>
            </a:ext>
          </a:extLst>
        </xdr:cNvPr>
        <xdr:cNvCxnSpPr/>
      </xdr:nvCxnSpPr>
      <xdr:spPr>
        <a:xfrm>
          <a:off x="12344400" y="13713461"/>
          <a:ext cx="8001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91802</xdr:rowOff>
    </xdr:from>
    <xdr:to>
      <xdr:col>67</xdr:col>
      <xdr:colOff>101600</xdr:colOff>
      <xdr:row>83</xdr:row>
      <xdr:rowOff>21952</xdr:rowOff>
    </xdr:to>
    <xdr:sp macro="" textlink="">
      <xdr:nvSpPr>
        <xdr:cNvPr id="571" name="楕円 570">
          <a:extLst>
            <a:ext uri="{FF2B5EF4-FFF2-40B4-BE49-F238E27FC236}">
              <a16:creationId xmlns:a16="http://schemas.microsoft.com/office/drawing/2014/main" id="{B96A1390-B62C-46DA-B392-425AB53DD89B}"/>
            </a:ext>
          </a:extLst>
        </xdr:cNvPr>
        <xdr:cNvSpPr/>
      </xdr:nvSpPr>
      <xdr:spPr>
        <a:xfrm>
          <a:off x="11487150" y="136363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142602</xdr:rowOff>
    </xdr:from>
    <xdr:to>
      <xdr:col>71</xdr:col>
      <xdr:colOff>177800</xdr:colOff>
      <xdr:row>83</xdr:row>
      <xdr:rowOff>3811</xdr:rowOff>
    </xdr:to>
    <xdr:cxnSp macro="">
      <xdr:nvCxnSpPr>
        <xdr:cNvPr id="572" name="直線コネクタ 571">
          <a:extLst>
            <a:ext uri="{FF2B5EF4-FFF2-40B4-BE49-F238E27FC236}">
              <a16:creationId xmlns:a16="http://schemas.microsoft.com/office/drawing/2014/main" id="{CB1101B4-0AE4-44F0-B07A-039831138509}"/>
            </a:ext>
          </a:extLst>
        </xdr:cNvPr>
        <xdr:cNvCxnSpPr/>
      </xdr:nvCxnSpPr>
      <xdr:spPr>
        <a:xfrm>
          <a:off x="11537950" y="13687152"/>
          <a:ext cx="806450" cy="2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573" name="n_1aveValue【消防施設】&#10;有形固定資産減価償却率">
          <a:extLst>
            <a:ext uri="{FF2B5EF4-FFF2-40B4-BE49-F238E27FC236}">
              <a16:creationId xmlns:a16="http://schemas.microsoft.com/office/drawing/2014/main" id="{8049049C-EE5D-4942-8DD3-0785689824CA}"/>
            </a:ext>
          </a:extLst>
        </xdr:cNvPr>
        <xdr:cNvSpPr txBox="1"/>
      </xdr:nvSpPr>
      <xdr:spPr>
        <a:xfrm>
          <a:off x="13742044" y="1345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74" name="n_2aveValue【消防施設】&#10;有形固定資産減価償却率">
          <a:extLst>
            <a:ext uri="{FF2B5EF4-FFF2-40B4-BE49-F238E27FC236}">
              <a16:creationId xmlns:a16="http://schemas.microsoft.com/office/drawing/2014/main" id="{D6ED38ED-404F-4FFC-B29D-44100B335715}"/>
            </a:ext>
          </a:extLst>
        </xdr:cNvPr>
        <xdr:cNvSpPr txBox="1"/>
      </xdr:nvSpPr>
      <xdr:spPr>
        <a:xfrm>
          <a:off x="12960994" y="13444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575" name="n_3aveValue【消防施設】&#10;有形固定資産減価償却率">
          <a:extLst>
            <a:ext uri="{FF2B5EF4-FFF2-40B4-BE49-F238E27FC236}">
              <a16:creationId xmlns:a16="http://schemas.microsoft.com/office/drawing/2014/main" id="{779623D3-1925-4020-B65B-3C039844725F}"/>
            </a:ext>
          </a:extLst>
        </xdr:cNvPr>
        <xdr:cNvSpPr txBox="1"/>
      </xdr:nvSpPr>
      <xdr:spPr>
        <a:xfrm>
          <a:off x="12167244" y="13413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576" name="n_4aveValue【消防施設】&#10;有形固定資産減価償却率">
          <a:extLst>
            <a:ext uri="{FF2B5EF4-FFF2-40B4-BE49-F238E27FC236}">
              <a16:creationId xmlns:a16="http://schemas.microsoft.com/office/drawing/2014/main" id="{AA8F5733-5D9B-43F4-BC9A-67A53C21186C}"/>
            </a:ext>
          </a:extLst>
        </xdr:cNvPr>
        <xdr:cNvSpPr txBox="1"/>
      </xdr:nvSpPr>
      <xdr:spPr>
        <a:xfrm>
          <a:off x="11354444" y="13352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89825</xdr:rowOff>
    </xdr:from>
    <xdr:ext cx="405111" cy="259045"/>
    <xdr:sp macro="" textlink="">
      <xdr:nvSpPr>
        <xdr:cNvPr id="577" name="n_1mainValue【消防施設】&#10;有形固定資産減価償却率">
          <a:extLst>
            <a:ext uri="{FF2B5EF4-FFF2-40B4-BE49-F238E27FC236}">
              <a16:creationId xmlns:a16="http://schemas.microsoft.com/office/drawing/2014/main" id="{2D7349C2-07E0-4830-B2DD-7A26EAA5CFAF}"/>
            </a:ext>
          </a:extLst>
        </xdr:cNvPr>
        <xdr:cNvSpPr txBox="1"/>
      </xdr:nvSpPr>
      <xdr:spPr>
        <a:xfrm>
          <a:off x="13742044" y="13799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578" name="n_2mainValue【消防施設】&#10;有形固定資産減価償却率">
          <a:extLst>
            <a:ext uri="{FF2B5EF4-FFF2-40B4-BE49-F238E27FC236}">
              <a16:creationId xmlns:a16="http://schemas.microsoft.com/office/drawing/2014/main" id="{7A9F9CAC-6255-4F2F-B120-91ECBE63DB82}"/>
            </a:ext>
          </a:extLst>
        </xdr:cNvPr>
        <xdr:cNvSpPr txBox="1"/>
      </xdr:nvSpPr>
      <xdr:spPr>
        <a:xfrm>
          <a:off x="12960994" y="13783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579" name="n_3mainValue【消防施設】&#10;有形固定資産減価償却率">
          <a:extLst>
            <a:ext uri="{FF2B5EF4-FFF2-40B4-BE49-F238E27FC236}">
              <a16:creationId xmlns:a16="http://schemas.microsoft.com/office/drawing/2014/main" id="{E1657BAE-E7BC-47E3-8DDB-7EA354F0AEA5}"/>
            </a:ext>
          </a:extLst>
        </xdr:cNvPr>
        <xdr:cNvSpPr txBox="1"/>
      </xdr:nvSpPr>
      <xdr:spPr>
        <a:xfrm>
          <a:off x="12167244" y="1375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13079</xdr:rowOff>
    </xdr:from>
    <xdr:ext cx="405111" cy="259045"/>
    <xdr:sp macro="" textlink="">
      <xdr:nvSpPr>
        <xdr:cNvPr id="580" name="n_4mainValue【消防施設】&#10;有形固定資産減価償却率">
          <a:extLst>
            <a:ext uri="{FF2B5EF4-FFF2-40B4-BE49-F238E27FC236}">
              <a16:creationId xmlns:a16="http://schemas.microsoft.com/office/drawing/2014/main" id="{23FEC697-154C-4010-A1B6-2A8EF7F33B32}"/>
            </a:ext>
          </a:extLst>
        </xdr:cNvPr>
        <xdr:cNvSpPr txBox="1"/>
      </xdr:nvSpPr>
      <xdr:spPr>
        <a:xfrm>
          <a:off x="11354444" y="13722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id="{5ACC8528-A6A7-4B8E-8223-D1C1DE54CB99}"/>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id="{D22AB7D4-62B3-4FC6-B35D-42B9CA2C4929}"/>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id="{7CF2709E-62BC-4E77-A56D-F23589338C2C}"/>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id="{EF1E513B-40AC-42B7-B5A9-256BB567B24F}"/>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id="{249AC4F6-F8FF-4CA5-BD4A-E23839A516F8}"/>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id="{9F5FDCDB-A186-4F76-B487-594A38F744E9}"/>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id="{C96CCBE6-B069-4AF4-94D3-572A65527A7C}"/>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id="{A8CE2A55-C43B-4B38-AB97-28F1BBC5298A}"/>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a:extLst>
            <a:ext uri="{FF2B5EF4-FFF2-40B4-BE49-F238E27FC236}">
              <a16:creationId xmlns:a16="http://schemas.microsoft.com/office/drawing/2014/main" id="{B21AE73D-823B-4F78-8D22-B63C655DA5A6}"/>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a:extLst>
            <a:ext uri="{FF2B5EF4-FFF2-40B4-BE49-F238E27FC236}">
              <a16:creationId xmlns:a16="http://schemas.microsoft.com/office/drawing/2014/main" id="{90663092-F75D-4C10-B737-5F4D9CA0B343}"/>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1" name="直線コネクタ 590">
          <a:extLst>
            <a:ext uri="{FF2B5EF4-FFF2-40B4-BE49-F238E27FC236}">
              <a16:creationId xmlns:a16="http://schemas.microsoft.com/office/drawing/2014/main" id="{100A076B-0AFB-4178-8FE9-9F4962679030}"/>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2" name="テキスト ボックス 591">
          <a:extLst>
            <a:ext uri="{FF2B5EF4-FFF2-40B4-BE49-F238E27FC236}">
              <a16:creationId xmlns:a16="http://schemas.microsoft.com/office/drawing/2014/main" id="{F72D8537-1927-4424-8F9A-37706496BB5B}"/>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3" name="直線コネクタ 592">
          <a:extLst>
            <a:ext uri="{FF2B5EF4-FFF2-40B4-BE49-F238E27FC236}">
              <a16:creationId xmlns:a16="http://schemas.microsoft.com/office/drawing/2014/main" id="{2DA93A44-26FD-44F4-B74D-39035539067F}"/>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4" name="テキスト ボックス 593">
          <a:extLst>
            <a:ext uri="{FF2B5EF4-FFF2-40B4-BE49-F238E27FC236}">
              <a16:creationId xmlns:a16="http://schemas.microsoft.com/office/drawing/2014/main" id="{25513DF9-2E7E-44C4-8EEE-CE4F8FFF814A}"/>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5" name="直線コネクタ 594">
          <a:extLst>
            <a:ext uri="{FF2B5EF4-FFF2-40B4-BE49-F238E27FC236}">
              <a16:creationId xmlns:a16="http://schemas.microsoft.com/office/drawing/2014/main" id="{F0153C8A-D4B6-4FA3-A551-5D461DF775CA}"/>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6" name="テキスト ボックス 595">
          <a:extLst>
            <a:ext uri="{FF2B5EF4-FFF2-40B4-BE49-F238E27FC236}">
              <a16:creationId xmlns:a16="http://schemas.microsoft.com/office/drawing/2014/main" id="{3BFDBE49-2EA0-408D-9F13-9FFD7AF2EE94}"/>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7" name="直線コネクタ 596">
          <a:extLst>
            <a:ext uri="{FF2B5EF4-FFF2-40B4-BE49-F238E27FC236}">
              <a16:creationId xmlns:a16="http://schemas.microsoft.com/office/drawing/2014/main" id="{4FC613AA-6942-4CA7-BDC1-6BA147653CCE}"/>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8" name="テキスト ボックス 597">
          <a:extLst>
            <a:ext uri="{FF2B5EF4-FFF2-40B4-BE49-F238E27FC236}">
              <a16:creationId xmlns:a16="http://schemas.microsoft.com/office/drawing/2014/main" id="{4D02E3E9-2441-4994-9088-512C34C89105}"/>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a:extLst>
            <a:ext uri="{FF2B5EF4-FFF2-40B4-BE49-F238E27FC236}">
              <a16:creationId xmlns:a16="http://schemas.microsoft.com/office/drawing/2014/main" id="{0C7265D6-C67B-4506-A5A2-C69C9E3AE509}"/>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C8F9FFCC-D5AD-4E2B-827D-E80A86F3DC11}"/>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a:extLst>
            <a:ext uri="{FF2B5EF4-FFF2-40B4-BE49-F238E27FC236}">
              <a16:creationId xmlns:a16="http://schemas.microsoft.com/office/drawing/2014/main" id="{1F3AB87D-6425-469B-96DA-CB24553C77D7}"/>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02" name="直線コネクタ 601">
          <a:extLst>
            <a:ext uri="{FF2B5EF4-FFF2-40B4-BE49-F238E27FC236}">
              <a16:creationId xmlns:a16="http://schemas.microsoft.com/office/drawing/2014/main" id="{439E971F-8543-474B-939E-0860698CFDB3}"/>
            </a:ext>
          </a:extLst>
        </xdr:cNvPr>
        <xdr:cNvCxnSpPr/>
      </xdr:nvCxnSpPr>
      <xdr:spPr>
        <a:xfrm flipV="1">
          <a:off x="19951064" y="13089637"/>
          <a:ext cx="0" cy="112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3" name="【消防施設】&#10;一人当たり面積最小値テキスト">
          <a:extLst>
            <a:ext uri="{FF2B5EF4-FFF2-40B4-BE49-F238E27FC236}">
              <a16:creationId xmlns:a16="http://schemas.microsoft.com/office/drawing/2014/main" id="{B6D4F402-08CD-4876-A387-FAC6EB3002F7}"/>
            </a:ext>
          </a:extLst>
        </xdr:cNvPr>
        <xdr:cNvSpPr txBox="1"/>
      </xdr:nvSpPr>
      <xdr:spPr>
        <a:xfrm>
          <a:off x="19989800" y="1421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4" name="直線コネクタ 603">
          <a:extLst>
            <a:ext uri="{FF2B5EF4-FFF2-40B4-BE49-F238E27FC236}">
              <a16:creationId xmlns:a16="http://schemas.microsoft.com/office/drawing/2014/main" id="{57C04FC9-2A81-4D0C-AC6A-6551F97CEEBC}"/>
            </a:ext>
          </a:extLst>
        </xdr:cNvPr>
        <xdr:cNvCxnSpPr/>
      </xdr:nvCxnSpPr>
      <xdr:spPr>
        <a:xfrm>
          <a:off x="19881850" y="142156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05" name="【消防施設】&#10;一人当たり面積最大値テキスト">
          <a:extLst>
            <a:ext uri="{FF2B5EF4-FFF2-40B4-BE49-F238E27FC236}">
              <a16:creationId xmlns:a16="http://schemas.microsoft.com/office/drawing/2014/main" id="{765DA2AD-42C6-412B-AF89-D9EA281A6B7C}"/>
            </a:ext>
          </a:extLst>
        </xdr:cNvPr>
        <xdr:cNvSpPr txBox="1"/>
      </xdr:nvSpPr>
      <xdr:spPr>
        <a:xfrm>
          <a:off x="19989800" y="1287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06" name="直線コネクタ 605">
          <a:extLst>
            <a:ext uri="{FF2B5EF4-FFF2-40B4-BE49-F238E27FC236}">
              <a16:creationId xmlns:a16="http://schemas.microsoft.com/office/drawing/2014/main" id="{02CD6FA9-F1CC-4E13-89A3-1F422F2DAFDA}"/>
            </a:ext>
          </a:extLst>
        </xdr:cNvPr>
        <xdr:cNvCxnSpPr/>
      </xdr:nvCxnSpPr>
      <xdr:spPr>
        <a:xfrm>
          <a:off x="19881850" y="13089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607" name="【消防施設】&#10;一人当たり面積平均値テキスト">
          <a:extLst>
            <a:ext uri="{FF2B5EF4-FFF2-40B4-BE49-F238E27FC236}">
              <a16:creationId xmlns:a16="http://schemas.microsoft.com/office/drawing/2014/main" id="{79B0CD5E-A1FF-468B-A3D2-AF86EAF9E4B0}"/>
            </a:ext>
          </a:extLst>
        </xdr:cNvPr>
        <xdr:cNvSpPr txBox="1"/>
      </xdr:nvSpPr>
      <xdr:spPr>
        <a:xfrm>
          <a:off x="19989800" y="13874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08" name="フローチャート: 判断 607">
          <a:extLst>
            <a:ext uri="{FF2B5EF4-FFF2-40B4-BE49-F238E27FC236}">
              <a16:creationId xmlns:a16="http://schemas.microsoft.com/office/drawing/2014/main" id="{CACC2FD5-968E-4662-BB8C-1CC9DA802C97}"/>
            </a:ext>
          </a:extLst>
        </xdr:cNvPr>
        <xdr:cNvSpPr/>
      </xdr:nvSpPr>
      <xdr:spPr>
        <a:xfrm>
          <a:off x="19900900" y="1388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09" name="フローチャート: 判断 608">
          <a:extLst>
            <a:ext uri="{FF2B5EF4-FFF2-40B4-BE49-F238E27FC236}">
              <a16:creationId xmlns:a16="http://schemas.microsoft.com/office/drawing/2014/main" id="{C66EB6C1-9F34-46D3-8D9F-A8E68E693824}"/>
            </a:ext>
          </a:extLst>
        </xdr:cNvPr>
        <xdr:cNvSpPr/>
      </xdr:nvSpPr>
      <xdr:spPr>
        <a:xfrm>
          <a:off x="19157950" y="138986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610" name="フローチャート: 判断 609">
          <a:extLst>
            <a:ext uri="{FF2B5EF4-FFF2-40B4-BE49-F238E27FC236}">
              <a16:creationId xmlns:a16="http://schemas.microsoft.com/office/drawing/2014/main" id="{516F204C-7429-4DF7-84FA-544E65EEDB51}"/>
            </a:ext>
          </a:extLst>
        </xdr:cNvPr>
        <xdr:cNvSpPr/>
      </xdr:nvSpPr>
      <xdr:spPr>
        <a:xfrm>
          <a:off x="18345150" y="1389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11" name="フローチャート: 判断 610">
          <a:extLst>
            <a:ext uri="{FF2B5EF4-FFF2-40B4-BE49-F238E27FC236}">
              <a16:creationId xmlns:a16="http://schemas.microsoft.com/office/drawing/2014/main" id="{9A9D01FA-E04A-48F2-ADCD-334F276B3C59}"/>
            </a:ext>
          </a:extLst>
        </xdr:cNvPr>
        <xdr:cNvSpPr/>
      </xdr:nvSpPr>
      <xdr:spPr>
        <a:xfrm>
          <a:off x="17551400" y="1390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12" name="フローチャート: 判断 611">
          <a:extLst>
            <a:ext uri="{FF2B5EF4-FFF2-40B4-BE49-F238E27FC236}">
              <a16:creationId xmlns:a16="http://schemas.microsoft.com/office/drawing/2014/main" id="{CDC5FD80-5D77-42A0-9D25-300D885E899A}"/>
            </a:ext>
          </a:extLst>
        </xdr:cNvPr>
        <xdr:cNvSpPr/>
      </xdr:nvSpPr>
      <xdr:spPr>
        <a:xfrm>
          <a:off x="16757650" y="138894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F9E74E06-0D4A-40B0-B14D-69E111BC8E4D}"/>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958982ED-300B-4F07-9917-21B1735F42E9}"/>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E1E882CF-F924-4D1C-83DD-4AC94F09BD4C}"/>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FFE3D148-435C-4837-88D5-A819AD7D5573}"/>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1B9C2CBD-BE4B-4463-9320-BB2C9E2BF461}"/>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18" name="楕円 617">
          <a:extLst>
            <a:ext uri="{FF2B5EF4-FFF2-40B4-BE49-F238E27FC236}">
              <a16:creationId xmlns:a16="http://schemas.microsoft.com/office/drawing/2014/main" id="{E7593DB0-F784-41A0-97A1-D333D1DC3662}"/>
            </a:ext>
          </a:extLst>
        </xdr:cNvPr>
        <xdr:cNvSpPr/>
      </xdr:nvSpPr>
      <xdr:spPr>
        <a:xfrm>
          <a:off x="19900900" y="138272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140479</xdr:rowOff>
    </xdr:from>
    <xdr:ext cx="469744" cy="259045"/>
    <xdr:sp macro="" textlink="">
      <xdr:nvSpPr>
        <xdr:cNvPr id="619" name="【消防施設】&#10;一人当たり面積該当値テキスト">
          <a:extLst>
            <a:ext uri="{FF2B5EF4-FFF2-40B4-BE49-F238E27FC236}">
              <a16:creationId xmlns:a16="http://schemas.microsoft.com/office/drawing/2014/main" id="{B9385474-F52C-4B5F-9618-BEDFAA33CEC8}"/>
            </a:ext>
          </a:extLst>
        </xdr:cNvPr>
        <xdr:cNvSpPr txBox="1"/>
      </xdr:nvSpPr>
      <xdr:spPr>
        <a:xfrm>
          <a:off x="19989800" y="1368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117602</xdr:rowOff>
    </xdr:from>
    <xdr:to>
      <xdr:col>112</xdr:col>
      <xdr:colOff>38100</xdr:colOff>
      <xdr:row>84</xdr:row>
      <xdr:rowOff>47752</xdr:rowOff>
    </xdr:to>
    <xdr:sp macro="" textlink="">
      <xdr:nvSpPr>
        <xdr:cNvPr id="620" name="楕円 619">
          <a:extLst>
            <a:ext uri="{FF2B5EF4-FFF2-40B4-BE49-F238E27FC236}">
              <a16:creationId xmlns:a16="http://schemas.microsoft.com/office/drawing/2014/main" id="{96C868D4-B185-4859-ACD6-CC0219FB7921}"/>
            </a:ext>
          </a:extLst>
        </xdr:cNvPr>
        <xdr:cNvSpPr/>
      </xdr:nvSpPr>
      <xdr:spPr>
        <a:xfrm>
          <a:off x="19157950" y="138272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168402</xdr:rowOff>
    </xdr:from>
    <xdr:to>
      <xdr:col>116</xdr:col>
      <xdr:colOff>63500</xdr:colOff>
      <xdr:row>83</xdr:row>
      <xdr:rowOff>168402</xdr:rowOff>
    </xdr:to>
    <xdr:cxnSp macro="">
      <xdr:nvCxnSpPr>
        <xdr:cNvPr id="621" name="直線コネクタ 620">
          <a:extLst>
            <a:ext uri="{FF2B5EF4-FFF2-40B4-BE49-F238E27FC236}">
              <a16:creationId xmlns:a16="http://schemas.microsoft.com/office/drawing/2014/main" id="{C303369B-300F-4EE6-90EC-3183EEBC1FE1}"/>
            </a:ext>
          </a:extLst>
        </xdr:cNvPr>
        <xdr:cNvCxnSpPr/>
      </xdr:nvCxnSpPr>
      <xdr:spPr>
        <a:xfrm>
          <a:off x="19202400" y="13871702"/>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103887</xdr:rowOff>
    </xdr:from>
    <xdr:to>
      <xdr:col>107</xdr:col>
      <xdr:colOff>101600</xdr:colOff>
      <xdr:row>84</xdr:row>
      <xdr:rowOff>34037</xdr:rowOff>
    </xdr:to>
    <xdr:sp macro="" textlink="">
      <xdr:nvSpPr>
        <xdr:cNvPr id="622" name="楕円 621">
          <a:extLst>
            <a:ext uri="{FF2B5EF4-FFF2-40B4-BE49-F238E27FC236}">
              <a16:creationId xmlns:a16="http://schemas.microsoft.com/office/drawing/2014/main" id="{B90317FE-1CDC-40C8-BC44-F521F69DA655}"/>
            </a:ext>
          </a:extLst>
        </xdr:cNvPr>
        <xdr:cNvSpPr/>
      </xdr:nvSpPr>
      <xdr:spPr>
        <a:xfrm>
          <a:off x="18345150" y="138135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154687</xdr:rowOff>
    </xdr:from>
    <xdr:to>
      <xdr:col>111</xdr:col>
      <xdr:colOff>177800</xdr:colOff>
      <xdr:row>83</xdr:row>
      <xdr:rowOff>168402</xdr:rowOff>
    </xdr:to>
    <xdr:cxnSp macro="">
      <xdr:nvCxnSpPr>
        <xdr:cNvPr id="623" name="直線コネクタ 622">
          <a:extLst>
            <a:ext uri="{FF2B5EF4-FFF2-40B4-BE49-F238E27FC236}">
              <a16:creationId xmlns:a16="http://schemas.microsoft.com/office/drawing/2014/main" id="{9C10FABB-DE95-4401-AED1-934C25636EFB}"/>
            </a:ext>
          </a:extLst>
        </xdr:cNvPr>
        <xdr:cNvCxnSpPr/>
      </xdr:nvCxnSpPr>
      <xdr:spPr>
        <a:xfrm>
          <a:off x="18395950" y="13864337"/>
          <a:ext cx="80645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81026</xdr:rowOff>
    </xdr:from>
    <xdr:to>
      <xdr:col>102</xdr:col>
      <xdr:colOff>165100</xdr:colOff>
      <xdr:row>84</xdr:row>
      <xdr:rowOff>11176</xdr:rowOff>
    </xdr:to>
    <xdr:sp macro="" textlink="">
      <xdr:nvSpPr>
        <xdr:cNvPr id="624" name="楕円 623">
          <a:extLst>
            <a:ext uri="{FF2B5EF4-FFF2-40B4-BE49-F238E27FC236}">
              <a16:creationId xmlns:a16="http://schemas.microsoft.com/office/drawing/2014/main" id="{99D1D086-6566-4CCB-AC51-7600C18ACFDE}"/>
            </a:ext>
          </a:extLst>
        </xdr:cNvPr>
        <xdr:cNvSpPr/>
      </xdr:nvSpPr>
      <xdr:spPr>
        <a:xfrm>
          <a:off x="17551400" y="137906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131826</xdr:rowOff>
    </xdr:from>
    <xdr:to>
      <xdr:col>107</xdr:col>
      <xdr:colOff>50800</xdr:colOff>
      <xdr:row>83</xdr:row>
      <xdr:rowOff>154687</xdr:rowOff>
    </xdr:to>
    <xdr:cxnSp macro="">
      <xdr:nvCxnSpPr>
        <xdr:cNvPr id="625" name="直線コネクタ 624">
          <a:extLst>
            <a:ext uri="{FF2B5EF4-FFF2-40B4-BE49-F238E27FC236}">
              <a16:creationId xmlns:a16="http://schemas.microsoft.com/office/drawing/2014/main" id="{E46F335E-6983-464C-A973-D9C2955B8578}"/>
            </a:ext>
          </a:extLst>
        </xdr:cNvPr>
        <xdr:cNvCxnSpPr/>
      </xdr:nvCxnSpPr>
      <xdr:spPr>
        <a:xfrm>
          <a:off x="17602200" y="13841476"/>
          <a:ext cx="7937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94742</xdr:rowOff>
    </xdr:from>
    <xdr:to>
      <xdr:col>98</xdr:col>
      <xdr:colOff>38100</xdr:colOff>
      <xdr:row>84</xdr:row>
      <xdr:rowOff>24892</xdr:rowOff>
    </xdr:to>
    <xdr:sp macro="" textlink="">
      <xdr:nvSpPr>
        <xdr:cNvPr id="626" name="楕円 625">
          <a:extLst>
            <a:ext uri="{FF2B5EF4-FFF2-40B4-BE49-F238E27FC236}">
              <a16:creationId xmlns:a16="http://schemas.microsoft.com/office/drawing/2014/main" id="{FE509770-359B-4710-9FCF-3D2515FC66AF}"/>
            </a:ext>
          </a:extLst>
        </xdr:cNvPr>
        <xdr:cNvSpPr/>
      </xdr:nvSpPr>
      <xdr:spPr>
        <a:xfrm>
          <a:off x="16757650" y="138043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131826</xdr:rowOff>
    </xdr:from>
    <xdr:to>
      <xdr:col>102</xdr:col>
      <xdr:colOff>114300</xdr:colOff>
      <xdr:row>83</xdr:row>
      <xdr:rowOff>145542</xdr:rowOff>
    </xdr:to>
    <xdr:cxnSp macro="">
      <xdr:nvCxnSpPr>
        <xdr:cNvPr id="627" name="直線コネクタ 626">
          <a:extLst>
            <a:ext uri="{FF2B5EF4-FFF2-40B4-BE49-F238E27FC236}">
              <a16:creationId xmlns:a16="http://schemas.microsoft.com/office/drawing/2014/main" id="{2A4C5A8F-96F3-491C-B87D-BE905C0D5D3C}"/>
            </a:ext>
          </a:extLst>
        </xdr:cNvPr>
        <xdr:cNvCxnSpPr/>
      </xdr:nvCxnSpPr>
      <xdr:spPr>
        <a:xfrm flipV="1">
          <a:off x="16802100" y="13841476"/>
          <a:ext cx="8001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628" name="n_1aveValue【消防施設】&#10;一人当たり面積">
          <a:extLst>
            <a:ext uri="{FF2B5EF4-FFF2-40B4-BE49-F238E27FC236}">
              <a16:creationId xmlns:a16="http://schemas.microsoft.com/office/drawing/2014/main" id="{564DAAF3-2D60-49E4-A348-597C4E3B1282}"/>
            </a:ext>
          </a:extLst>
        </xdr:cNvPr>
        <xdr:cNvSpPr txBox="1"/>
      </xdr:nvSpPr>
      <xdr:spPr>
        <a:xfrm>
          <a:off x="18980227" y="1399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629" name="n_2aveValue【消防施設】&#10;一人当たり面積">
          <a:extLst>
            <a:ext uri="{FF2B5EF4-FFF2-40B4-BE49-F238E27FC236}">
              <a16:creationId xmlns:a16="http://schemas.microsoft.com/office/drawing/2014/main" id="{3888053E-DE1D-430B-AE8B-E24DC0E0A47E}"/>
            </a:ext>
          </a:extLst>
        </xdr:cNvPr>
        <xdr:cNvSpPr txBox="1"/>
      </xdr:nvSpPr>
      <xdr:spPr>
        <a:xfrm>
          <a:off x="18180127" y="139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630" name="n_3aveValue【消防施設】&#10;一人当たり面積">
          <a:extLst>
            <a:ext uri="{FF2B5EF4-FFF2-40B4-BE49-F238E27FC236}">
              <a16:creationId xmlns:a16="http://schemas.microsoft.com/office/drawing/2014/main" id="{B45D04FA-CEC0-4CF4-B7E3-A33CE2EBE3A5}"/>
            </a:ext>
          </a:extLst>
        </xdr:cNvPr>
        <xdr:cNvSpPr txBox="1"/>
      </xdr:nvSpPr>
      <xdr:spPr>
        <a:xfrm>
          <a:off x="17386377" y="1399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631" name="n_4aveValue【消防施設】&#10;一人当たり面積">
          <a:extLst>
            <a:ext uri="{FF2B5EF4-FFF2-40B4-BE49-F238E27FC236}">
              <a16:creationId xmlns:a16="http://schemas.microsoft.com/office/drawing/2014/main" id="{AA993EF9-11B1-421A-B640-C560CAB7D8F1}"/>
            </a:ext>
          </a:extLst>
        </xdr:cNvPr>
        <xdr:cNvSpPr txBox="1"/>
      </xdr:nvSpPr>
      <xdr:spPr>
        <a:xfrm>
          <a:off x="16592627" y="1398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64279</xdr:rowOff>
    </xdr:from>
    <xdr:ext cx="469744" cy="259045"/>
    <xdr:sp macro="" textlink="">
      <xdr:nvSpPr>
        <xdr:cNvPr id="632" name="n_1mainValue【消防施設】&#10;一人当たり面積">
          <a:extLst>
            <a:ext uri="{FF2B5EF4-FFF2-40B4-BE49-F238E27FC236}">
              <a16:creationId xmlns:a16="http://schemas.microsoft.com/office/drawing/2014/main" id="{4F0AB532-26EB-414C-BDF9-6E995DA8F276}"/>
            </a:ext>
          </a:extLst>
        </xdr:cNvPr>
        <xdr:cNvSpPr txBox="1"/>
      </xdr:nvSpPr>
      <xdr:spPr>
        <a:xfrm>
          <a:off x="18980227" y="1360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50564</xdr:rowOff>
    </xdr:from>
    <xdr:ext cx="469744" cy="259045"/>
    <xdr:sp macro="" textlink="">
      <xdr:nvSpPr>
        <xdr:cNvPr id="633" name="n_2mainValue【消防施設】&#10;一人当たり面積">
          <a:extLst>
            <a:ext uri="{FF2B5EF4-FFF2-40B4-BE49-F238E27FC236}">
              <a16:creationId xmlns:a16="http://schemas.microsoft.com/office/drawing/2014/main" id="{CDD46D71-FC8B-4B10-925F-BCDD0D4AA65B}"/>
            </a:ext>
          </a:extLst>
        </xdr:cNvPr>
        <xdr:cNvSpPr txBox="1"/>
      </xdr:nvSpPr>
      <xdr:spPr>
        <a:xfrm>
          <a:off x="18180127" y="1359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27703</xdr:rowOff>
    </xdr:from>
    <xdr:ext cx="469744" cy="259045"/>
    <xdr:sp macro="" textlink="">
      <xdr:nvSpPr>
        <xdr:cNvPr id="634" name="n_3mainValue【消防施設】&#10;一人当たり面積">
          <a:extLst>
            <a:ext uri="{FF2B5EF4-FFF2-40B4-BE49-F238E27FC236}">
              <a16:creationId xmlns:a16="http://schemas.microsoft.com/office/drawing/2014/main" id="{0A7974F3-6BA4-4F04-8FF9-7A028E81006D}"/>
            </a:ext>
          </a:extLst>
        </xdr:cNvPr>
        <xdr:cNvSpPr txBox="1"/>
      </xdr:nvSpPr>
      <xdr:spPr>
        <a:xfrm>
          <a:off x="17386377" y="1357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41419</xdr:rowOff>
    </xdr:from>
    <xdr:ext cx="469744" cy="259045"/>
    <xdr:sp macro="" textlink="">
      <xdr:nvSpPr>
        <xdr:cNvPr id="635" name="n_4mainValue【消防施設】&#10;一人当たり面積">
          <a:extLst>
            <a:ext uri="{FF2B5EF4-FFF2-40B4-BE49-F238E27FC236}">
              <a16:creationId xmlns:a16="http://schemas.microsoft.com/office/drawing/2014/main" id="{ED9353B4-4F6C-441D-AF7D-A1DA2C5B3509}"/>
            </a:ext>
          </a:extLst>
        </xdr:cNvPr>
        <xdr:cNvSpPr txBox="1"/>
      </xdr:nvSpPr>
      <xdr:spPr>
        <a:xfrm>
          <a:off x="16592627" y="1358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976608AE-AFCB-415A-9668-28C10E48364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BD67E3A8-F1E0-4D22-B9FD-A6FCE738F2B3}"/>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335071DF-F9C5-4987-B306-C530766CFA17}"/>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B3813178-8D31-47C4-ADD1-515E39650594}"/>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291FD76D-DA62-4FF9-B539-1FF152931075}"/>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73A42560-A141-489F-9627-1B1EA1E59A0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F6C5DF73-21EA-4AA1-8E32-AE147B2AD741}"/>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C246FE8D-BB0C-4ECA-ACB7-44E2D99B322B}"/>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F0B11115-1426-4F8F-AA60-D64B4D810747}"/>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BF92987A-869E-468A-8B9C-24D5B314E4CF}"/>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FAE405FC-BC19-48A5-8FB6-33461B9BEA0C}"/>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a:extLst>
            <a:ext uri="{FF2B5EF4-FFF2-40B4-BE49-F238E27FC236}">
              <a16:creationId xmlns:a16="http://schemas.microsoft.com/office/drawing/2014/main" id="{2071A4FC-85C4-4E53-8C82-27BA19FE94E0}"/>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a:extLst>
            <a:ext uri="{FF2B5EF4-FFF2-40B4-BE49-F238E27FC236}">
              <a16:creationId xmlns:a16="http://schemas.microsoft.com/office/drawing/2014/main" id="{DBBFA867-13F2-45D3-9D77-EB7166DB6912}"/>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a:extLst>
            <a:ext uri="{FF2B5EF4-FFF2-40B4-BE49-F238E27FC236}">
              <a16:creationId xmlns:a16="http://schemas.microsoft.com/office/drawing/2014/main" id="{F85B8E91-FD12-4D43-9EC4-A4C207BC5260}"/>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a:extLst>
            <a:ext uri="{FF2B5EF4-FFF2-40B4-BE49-F238E27FC236}">
              <a16:creationId xmlns:a16="http://schemas.microsoft.com/office/drawing/2014/main" id="{10478D47-75EE-4EAF-BB37-D8F1D7B657F3}"/>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a:extLst>
            <a:ext uri="{FF2B5EF4-FFF2-40B4-BE49-F238E27FC236}">
              <a16:creationId xmlns:a16="http://schemas.microsoft.com/office/drawing/2014/main" id="{CF9306B0-FDA0-40ED-A14B-493B5FE97473}"/>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a:extLst>
            <a:ext uri="{FF2B5EF4-FFF2-40B4-BE49-F238E27FC236}">
              <a16:creationId xmlns:a16="http://schemas.microsoft.com/office/drawing/2014/main" id="{50D5F47D-E011-4300-8217-82894CE2DB56}"/>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a:extLst>
            <a:ext uri="{FF2B5EF4-FFF2-40B4-BE49-F238E27FC236}">
              <a16:creationId xmlns:a16="http://schemas.microsoft.com/office/drawing/2014/main" id="{4D30B3CC-17C5-4CC8-AAF9-A8773EB2C104}"/>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a:extLst>
            <a:ext uri="{FF2B5EF4-FFF2-40B4-BE49-F238E27FC236}">
              <a16:creationId xmlns:a16="http://schemas.microsoft.com/office/drawing/2014/main" id="{9E9A6AB8-3226-47DA-9C38-5D6EF08758FD}"/>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a:extLst>
            <a:ext uri="{FF2B5EF4-FFF2-40B4-BE49-F238E27FC236}">
              <a16:creationId xmlns:a16="http://schemas.microsoft.com/office/drawing/2014/main" id="{26C56FD3-B579-47B4-91D8-36BC6977A4B9}"/>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a:extLst>
            <a:ext uri="{FF2B5EF4-FFF2-40B4-BE49-F238E27FC236}">
              <a16:creationId xmlns:a16="http://schemas.microsoft.com/office/drawing/2014/main" id="{6F3A56AE-D4DD-44F3-A9AB-4A944D7C1D34}"/>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a:extLst>
            <a:ext uri="{FF2B5EF4-FFF2-40B4-BE49-F238E27FC236}">
              <a16:creationId xmlns:a16="http://schemas.microsoft.com/office/drawing/2014/main" id="{7C91B402-AE39-4B1D-BB5D-884517AD24E3}"/>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a:extLst>
            <a:ext uri="{FF2B5EF4-FFF2-40B4-BE49-F238E27FC236}">
              <a16:creationId xmlns:a16="http://schemas.microsoft.com/office/drawing/2014/main" id="{A5D04A82-2223-4B2C-91CA-8D5B021E8B95}"/>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FFED8936-F441-43EE-9E07-B44D57C005C3}"/>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a:extLst>
            <a:ext uri="{FF2B5EF4-FFF2-40B4-BE49-F238E27FC236}">
              <a16:creationId xmlns:a16="http://schemas.microsoft.com/office/drawing/2014/main" id="{97BBAF45-A166-43CD-B448-030CEF5F80F6}"/>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1" name="直線コネクタ 660">
          <a:extLst>
            <a:ext uri="{FF2B5EF4-FFF2-40B4-BE49-F238E27FC236}">
              <a16:creationId xmlns:a16="http://schemas.microsoft.com/office/drawing/2014/main" id="{1ABA9142-AEB8-4709-B3A8-F4968561FD00}"/>
            </a:ext>
          </a:extLst>
        </xdr:cNvPr>
        <xdr:cNvCxnSpPr/>
      </xdr:nvCxnSpPr>
      <xdr:spPr>
        <a:xfrm flipV="1">
          <a:off x="14699614" y="165533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2" name="【庁舎】&#10;有形固定資産減価償却率最小値テキスト">
          <a:extLst>
            <a:ext uri="{FF2B5EF4-FFF2-40B4-BE49-F238E27FC236}">
              <a16:creationId xmlns:a16="http://schemas.microsoft.com/office/drawing/2014/main" id="{46192B44-DFF1-4B3D-914C-17412482BB04}"/>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3" name="直線コネクタ 662">
          <a:extLst>
            <a:ext uri="{FF2B5EF4-FFF2-40B4-BE49-F238E27FC236}">
              <a16:creationId xmlns:a16="http://schemas.microsoft.com/office/drawing/2014/main" id="{8578AE31-F412-4196-A192-93E7F2977674}"/>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64" name="【庁舎】&#10;有形固定資産減価償却率最大値テキスト">
          <a:extLst>
            <a:ext uri="{FF2B5EF4-FFF2-40B4-BE49-F238E27FC236}">
              <a16:creationId xmlns:a16="http://schemas.microsoft.com/office/drawing/2014/main" id="{3B94F927-D7B7-4F8E-86B5-93104708E97E}"/>
            </a:ext>
          </a:extLst>
        </xdr:cNvPr>
        <xdr:cNvSpPr txBox="1"/>
      </xdr:nvSpPr>
      <xdr:spPr>
        <a:xfrm>
          <a:off x="14738350" y="16328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65" name="直線コネクタ 664">
          <a:extLst>
            <a:ext uri="{FF2B5EF4-FFF2-40B4-BE49-F238E27FC236}">
              <a16:creationId xmlns:a16="http://schemas.microsoft.com/office/drawing/2014/main" id="{C2444E68-1848-45FC-9628-840D8A0B9345}"/>
            </a:ext>
          </a:extLst>
        </xdr:cNvPr>
        <xdr:cNvCxnSpPr/>
      </xdr:nvCxnSpPr>
      <xdr:spPr>
        <a:xfrm>
          <a:off x="14611350" y="165533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66" name="【庁舎】&#10;有形固定資産減価償却率平均値テキスト">
          <a:extLst>
            <a:ext uri="{FF2B5EF4-FFF2-40B4-BE49-F238E27FC236}">
              <a16:creationId xmlns:a16="http://schemas.microsoft.com/office/drawing/2014/main" id="{84FAD62E-A49B-41F7-B8FC-2C6799A423A2}"/>
            </a:ext>
          </a:extLst>
        </xdr:cNvPr>
        <xdr:cNvSpPr txBox="1"/>
      </xdr:nvSpPr>
      <xdr:spPr>
        <a:xfrm>
          <a:off x="14738350" y="171638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67" name="フローチャート: 判断 666">
          <a:extLst>
            <a:ext uri="{FF2B5EF4-FFF2-40B4-BE49-F238E27FC236}">
              <a16:creationId xmlns:a16="http://schemas.microsoft.com/office/drawing/2014/main" id="{2C38D806-817B-485A-82A6-5B2A4972228E}"/>
            </a:ext>
          </a:extLst>
        </xdr:cNvPr>
        <xdr:cNvSpPr/>
      </xdr:nvSpPr>
      <xdr:spPr>
        <a:xfrm>
          <a:off x="14649450" y="1731245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68" name="フローチャート: 判断 667">
          <a:extLst>
            <a:ext uri="{FF2B5EF4-FFF2-40B4-BE49-F238E27FC236}">
              <a16:creationId xmlns:a16="http://schemas.microsoft.com/office/drawing/2014/main" id="{F7431B64-1216-4689-959E-DA1F485EA894}"/>
            </a:ext>
          </a:extLst>
        </xdr:cNvPr>
        <xdr:cNvSpPr/>
      </xdr:nvSpPr>
      <xdr:spPr>
        <a:xfrm>
          <a:off x="13887450" y="1733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69" name="フローチャート: 判断 668">
          <a:extLst>
            <a:ext uri="{FF2B5EF4-FFF2-40B4-BE49-F238E27FC236}">
              <a16:creationId xmlns:a16="http://schemas.microsoft.com/office/drawing/2014/main" id="{D168DB7A-DE29-4A9A-98AF-816552C0C02C}"/>
            </a:ext>
          </a:extLst>
        </xdr:cNvPr>
        <xdr:cNvSpPr/>
      </xdr:nvSpPr>
      <xdr:spPr>
        <a:xfrm>
          <a:off x="13093700" y="1737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70" name="フローチャート: 判断 669">
          <a:extLst>
            <a:ext uri="{FF2B5EF4-FFF2-40B4-BE49-F238E27FC236}">
              <a16:creationId xmlns:a16="http://schemas.microsoft.com/office/drawing/2014/main" id="{AAD35CAD-B213-4A8A-B741-38028EF03D03}"/>
            </a:ext>
          </a:extLst>
        </xdr:cNvPr>
        <xdr:cNvSpPr/>
      </xdr:nvSpPr>
      <xdr:spPr>
        <a:xfrm>
          <a:off x="12299950" y="17341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71" name="フローチャート: 判断 670">
          <a:extLst>
            <a:ext uri="{FF2B5EF4-FFF2-40B4-BE49-F238E27FC236}">
              <a16:creationId xmlns:a16="http://schemas.microsoft.com/office/drawing/2014/main" id="{2068A7C1-FEE0-455D-BA0D-8EB3610B26A2}"/>
            </a:ext>
          </a:extLst>
        </xdr:cNvPr>
        <xdr:cNvSpPr/>
      </xdr:nvSpPr>
      <xdr:spPr>
        <a:xfrm>
          <a:off x="11487150" y="1730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B02C4A65-210D-4DB4-B952-317DFD2063BA}"/>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92606265-4200-4624-A773-972F7AFA8113}"/>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A388CFBD-3F53-4B5E-8384-20449429E1DB}"/>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2DD31741-6759-48AB-A628-B8DA6EA0571A}"/>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FB0EDA3-2129-438F-8A61-ECD6D5205021}"/>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157662</xdr:rowOff>
    </xdr:from>
    <xdr:to>
      <xdr:col>85</xdr:col>
      <xdr:colOff>177800</xdr:colOff>
      <xdr:row>106</xdr:row>
      <xdr:rowOff>87812</xdr:rowOff>
    </xdr:to>
    <xdr:sp macro="" textlink="">
      <xdr:nvSpPr>
        <xdr:cNvPr id="677" name="楕円 676">
          <a:extLst>
            <a:ext uri="{FF2B5EF4-FFF2-40B4-BE49-F238E27FC236}">
              <a16:creationId xmlns:a16="http://schemas.microsoft.com/office/drawing/2014/main" id="{91FEE105-5D1A-4DCC-AA7C-4057F792F9C5}"/>
            </a:ext>
          </a:extLst>
        </xdr:cNvPr>
        <xdr:cNvSpPr/>
      </xdr:nvSpPr>
      <xdr:spPr>
        <a:xfrm>
          <a:off x="14649450" y="1758841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136089</xdr:rowOff>
    </xdr:from>
    <xdr:ext cx="405111" cy="259045"/>
    <xdr:sp macro="" textlink="">
      <xdr:nvSpPr>
        <xdr:cNvPr id="678" name="【庁舎】&#10;有形固定資産減価償却率該当値テキスト">
          <a:extLst>
            <a:ext uri="{FF2B5EF4-FFF2-40B4-BE49-F238E27FC236}">
              <a16:creationId xmlns:a16="http://schemas.microsoft.com/office/drawing/2014/main" id="{26594923-8AA7-44C3-9D4B-757576016C72}"/>
            </a:ext>
          </a:extLst>
        </xdr:cNvPr>
        <xdr:cNvSpPr txBox="1"/>
      </xdr:nvSpPr>
      <xdr:spPr>
        <a:xfrm>
          <a:off x="14738350" y="1756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134801</xdr:rowOff>
    </xdr:from>
    <xdr:to>
      <xdr:col>81</xdr:col>
      <xdr:colOff>101600</xdr:colOff>
      <xdr:row>106</xdr:row>
      <xdr:rowOff>64951</xdr:rowOff>
    </xdr:to>
    <xdr:sp macro="" textlink="">
      <xdr:nvSpPr>
        <xdr:cNvPr id="679" name="楕円 678">
          <a:extLst>
            <a:ext uri="{FF2B5EF4-FFF2-40B4-BE49-F238E27FC236}">
              <a16:creationId xmlns:a16="http://schemas.microsoft.com/office/drawing/2014/main" id="{E9C7A48D-9758-481D-96F0-A2D9C9A96873}"/>
            </a:ext>
          </a:extLst>
        </xdr:cNvPr>
        <xdr:cNvSpPr/>
      </xdr:nvSpPr>
      <xdr:spPr>
        <a:xfrm>
          <a:off x="1388745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14151</xdr:rowOff>
    </xdr:from>
    <xdr:to>
      <xdr:col>85</xdr:col>
      <xdr:colOff>127000</xdr:colOff>
      <xdr:row>106</xdr:row>
      <xdr:rowOff>37012</xdr:rowOff>
    </xdr:to>
    <xdr:cxnSp macro="">
      <xdr:nvCxnSpPr>
        <xdr:cNvPr id="680" name="直線コネクタ 679">
          <a:extLst>
            <a:ext uri="{FF2B5EF4-FFF2-40B4-BE49-F238E27FC236}">
              <a16:creationId xmlns:a16="http://schemas.microsoft.com/office/drawing/2014/main" id="{434C42B2-DB99-4AE3-A6CF-8075C0FEEE7C}"/>
            </a:ext>
          </a:extLst>
        </xdr:cNvPr>
        <xdr:cNvCxnSpPr/>
      </xdr:nvCxnSpPr>
      <xdr:spPr>
        <a:xfrm>
          <a:off x="13938250" y="17616351"/>
          <a:ext cx="762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103777</xdr:rowOff>
    </xdr:from>
    <xdr:to>
      <xdr:col>76</xdr:col>
      <xdr:colOff>165100</xdr:colOff>
      <xdr:row>106</xdr:row>
      <xdr:rowOff>33927</xdr:rowOff>
    </xdr:to>
    <xdr:sp macro="" textlink="">
      <xdr:nvSpPr>
        <xdr:cNvPr id="681" name="楕円 680">
          <a:extLst>
            <a:ext uri="{FF2B5EF4-FFF2-40B4-BE49-F238E27FC236}">
              <a16:creationId xmlns:a16="http://schemas.microsoft.com/office/drawing/2014/main" id="{A0369E00-843A-40F5-B1AA-250E89711F2D}"/>
            </a:ext>
          </a:extLst>
        </xdr:cNvPr>
        <xdr:cNvSpPr/>
      </xdr:nvSpPr>
      <xdr:spPr>
        <a:xfrm>
          <a:off x="130937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154577</xdr:rowOff>
    </xdr:from>
    <xdr:to>
      <xdr:col>81</xdr:col>
      <xdr:colOff>50800</xdr:colOff>
      <xdr:row>106</xdr:row>
      <xdr:rowOff>14151</xdr:rowOff>
    </xdr:to>
    <xdr:cxnSp macro="">
      <xdr:nvCxnSpPr>
        <xdr:cNvPr id="682" name="直線コネクタ 681">
          <a:extLst>
            <a:ext uri="{FF2B5EF4-FFF2-40B4-BE49-F238E27FC236}">
              <a16:creationId xmlns:a16="http://schemas.microsoft.com/office/drawing/2014/main" id="{CAD3A65E-FD21-4A0C-82C3-1F0D2AF7332B}"/>
            </a:ext>
          </a:extLst>
        </xdr:cNvPr>
        <xdr:cNvCxnSpPr/>
      </xdr:nvCxnSpPr>
      <xdr:spPr>
        <a:xfrm>
          <a:off x="13144500" y="17585327"/>
          <a:ext cx="7937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83" name="楕円 682">
          <a:extLst>
            <a:ext uri="{FF2B5EF4-FFF2-40B4-BE49-F238E27FC236}">
              <a16:creationId xmlns:a16="http://schemas.microsoft.com/office/drawing/2014/main" id="{C8BBAE67-9E11-4A03-96CC-CD7149300EA0}"/>
            </a:ext>
          </a:extLst>
        </xdr:cNvPr>
        <xdr:cNvSpPr/>
      </xdr:nvSpPr>
      <xdr:spPr>
        <a:xfrm>
          <a:off x="12299950" y="175018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121920</xdr:rowOff>
    </xdr:from>
    <xdr:to>
      <xdr:col>76</xdr:col>
      <xdr:colOff>114300</xdr:colOff>
      <xdr:row>105</xdr:row>
      <xdr:rowOff>154577</xdr:rowOff>
    </xdr:to>
    <xdr:cxnSp macro="">
      <xdr:nvCxnSpPr>
        <xdr:cNvPr id="684" name="直線コネクタ 683">
          <a:extLst>
            <a:ext uri="{FF2B5EF4-FFF2-40B4-BE49-F238E27FC236}">
              <a16:creationId xmlns:a16="http://schemas.microsoft.com/office/drawing/2014/main" id="{131D6AA5-7AF7-4B65-A704-3E9D2B9D9A6F}"/>
            </a:ext>
          </a:extLst>
        </xdr:cNvPr>
        <xdr:cNvCxnSpPr/>
      </xdr:nvCxnSpPr>
      <xdr:spPr>
        <a:xfrm>
          <a:off x="12344400" y="17552670"/>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40095</xdr:rowOff>
    </xdr:from>
    <xdr:to>
      <xdr:col>67</xdr:col>
      <xdr:colOff>101600</xdr:colOff>
      <xdr:row>105</xdr:row>
      <xdr:rowOff>141695</xdr:rowOff>
    </xdr:to>
    <xdr:sp macro="" textlink="">
      <xdr:nvSpPr>
        <xdr:cNvPr id="685" name="楕円 684">
          <a:extLst>
            <a:ext uri="{FF2B5EF4-FFF2-40B4-BE49-F238E27FC236}">
              <a16:creationId xmlns:a16="http://schemas.microsoft.com/office/drawing/2014/main" id="{97A900D4-A96A-4C2C-BF52-4D8D6E051A0F}"/>
            </a:ext>
          </a:extLst>
        </xdr:cNvPr>
        <xdr:cNvSpPr/>
      </xdr:nvSpPr>
      <xdr:spPr>
        <a:xfrm>
          <a:off x="1148715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90895</xdr:rowOff>
    </xdr:from>
    <xdr:to>
      <xdr:col>71</xdr:col>
      <xdr:colOff>177800</xdr:colOff>
      <xdr:row>105</xdr:row>
      <xdr:rowOff>121920</xdr:rowOff>
    </xdr:to>
    <xdr:cxnSp macro="">
      <xdr:nvCxnSpPr>
        <xdr:cNvPr id="686" name="直線コネクタ 685">
          <a:extLst>
            <a:ext uri="{FF2B5EF4-FFF2-40B4-BE49-F238E27FC236}">
              <a16:creationId xmlns:a16="http://schemas.microsoft.com/office/drawing/2014/main" id="{A227591B-9E70-4DB8-8CB0-E9E060083B21}"/>
            </a:ext>
          </a:extLst>
        </xdr:cNvPr>
        <xdr:cNvCxnSpPr/>
      </xdr:nvCxnSpPr>
      <xdr:spPr>
        <a:xfrm>
          <a:off x="11537950" y="17521645"/>
          <a:ext cx="8064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687" name="n_1aveValue【庁舎】&#10;有形固定資産減価償却率">
          <a:extLst>
            <a:ext uri="{FF2B5EF4-FFF2-40B4-BE49-F238E27FC236}">
              <a16:creationId xmlns:a16="http://schemas.microsoft.com/office/drawing/2014/main" id="{3F3B9045-4F7A-4305-ADF7-24DE48AEB174}"/>
            </a:ext>
          </a:extLst>
        </xdr:cNvPr>
        <xdr:cNvSpPr txBox="1"/>
      </xdr:nvSpPr>
      <xdr:spPr>
        <a:xfrm>
          <a:off x="13742044" y="1711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688" name="n_2aveValue【庁舎】&#10;有形固定資産減価償却率">
          <a:extLst>
            <a:ext uri="{FF2B5EF4-FFF2-40B4-BE49-F238E27FC236}">
              <a16:creationId xmlns:a16="http://schemas.microsoft.com/office/drawing/2014/main" id="{C14ACD42-38D8-4608-9E36-099E53345AA9}"/>
            </a:ext>
          </a:extLst>
        </xdr:cNvPr>
        <xdr:cNvSpPr txBox="1"/>
      </xdr:nvSpPr>
      <xdr:spPr>
        <a:xfrm>
          <a:off x="1296099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89" name="n_3aveValue【庁舎】&#10;有形固定資産減価償却率">
          <a:extLst>
            <a:ext uri="{FF2B5EF4-FFF2-40B4-BE49-F238E27FC236}">
              <a16:creationId xmlns:a16="http://schemas.microsoft.com/office/drawing/2014/main" id="{C68BCDEA-D3A8-4632-B524-8176B4CC1F58}"/>
            </a:ext>
          </a:extLst>
        </xdr:cNvPr>
        <xdr:cNvSpPr txBox="1"/>
      </xdr:nvSpPr>
      <xdr:spPr>
        <a:xfrm>
          <a:off x="121672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690" name="n_4aveValue【庁舎】&#10;有形固定資産減価償却率">
          <a:extLst>
            <a:ext uri="{FF2B5EF4-FFF2-40B4-BE49-F238E27FC236}">
              <a16:creationId xmlns:a16="http://schemas.microsoft.com/office/drawing/2014/main" id="{B9D95A95-4A6F-414E-AFAB-1EBBCA1E153A}"/>
            </a:ext>
          </a:extLst>
        </xdr:cNvPr>
        <xdr:cNvSpPr txBox="1"/>
      </xdr:nvSpPr>
      <xdr:spPr>
        <a:xfrm>
          <a:off x="11354444" y="1707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56078</xdr:rowOff>
    </xdr:from>
    <xdr:ext cx="405111" cy="259045"/>
    <xdr:sp macro="" textlink="">
      <xdr:nvSpPr>
        <xdr:cNvPr id="691" name="n_1mainValue【庁舎】&#10;有形固定資産減価償却率">
          <a:extLst>
            <a:ext uri="{FF2B5EF4-FFF2-40B4-BE49-F238E27FC236}">
              <a16:creationId xmlns:a16="http://schemas.microsoft.com/office/drawing/2014/main" id="{DCD22A84-270D-40A1-87CC-CE10A2C4E639}"/>
            </a:ext>
          </a:extLst>
        </xdr:cNvPr>
        <xdr:cNvSpPr txBox="1"/>
      </xdr:nvSpPr>
      <xdr:spPr>
        <a:xfrm>
          <a:off x="137420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25054</xdr:rowOff>
    </xdr:from>
    <xdr:ext cx="405111" cy="259045"/>
    <xdr:sp macro="" textlink="">
      <xdr:nvSpPr>
        <xdr:cNvPr id="692" name="n_2mainValue【庁舎】&#10;有形固定資産減価償却率">
          <a:extLst>
            <a:ext uri="{FF2B5EF4-FFF2-40B4-BE49-F238E27FC236}">
              <a16:creationId xmlns:a16="http://schemas.microsoft.com/office/drawing/2014/main" id="{46D1FEDE-3186-4D0B-BCFE-95134A5B614F}"/>
            </a:ext>
          </a:extLst>
        </xdr:cNvPr>
        <xdr:cNvSpPr txBox="1"/>
      </xdr:nvSpPr>
      <xdr:spPr>
        <a:xfrm>
          <a:off x="12960994" y="1762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693" name="n_3mainValue【庁舎】&#10;有形固定資産減価償却率">
          <a:extLst>
            <a:ext uri="{FF2B5EF4-FFF2-40B4-BE49-F238E27FC236}">
              <a16:creationId xmlns:a16="http://schemas.microsoft.com/office/drawing/2014/main" id="{2AD0992C-5611-44EC-9C89-F139F9090E70}"/>
            </a:ext>
          </a:extLst>
        </xdr:cNvPr>
        <xdr:cNvSpPr txBox="1"/>
      </xdr:nvSpPr>
      <xdr:spPr>
        <a:xfrm>
          <a:off x="121672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694" name="n_4mainValue【庁舎】&#10;有形固定資産減価償却率">
          <a:extLst>
            <a:ext uri="{FF2B5EF4-FFF2-40B4-BE49-F238E27FC236}">
              <a16:creationId xmlns:a16="http://schemas.microsoft.com/office/drawing/2014/main" id="{99D7C57D-F353-4A7F-9120-990C1FC31FA7}"/>
            </a:ext>
          </a:extLst>
        </xdr:cNvPr>
        <xdr:cNvSpPr txBox="1"/>
      </xdr:nvSpPr>
      <xdr:spPr>
        <a:xfrm>
          <a:off x="11354444" y="1756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969440A5-5D0D-44B3-971C-C9B54E4E0F2C}"/>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E9E58365-C077-4483-8DBC-A46F82B4FFAB}"/>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E1664EC6-4B67-486D-B8CA-91F0AB555D4D}"/>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6A09FB41-566F-41A2-BC49-B7C1D69A14E1}"/>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A332699F-32E1-4A12-86DC-B6352CD24E85}"/>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EC96D5D2-BDD3-448F-A871-90E4ED26D292}"/>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9C1BAF0B-76F0-40E4-89F9-9F09D83726A3}"/>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25751797-FB1A-49A9-B6D4-AC4168D1A066}"/>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DD0891E6-9772-42D6-A035-FE1B9D1A1806}"/>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4128E7C1-4B1C-4454-BA4F-53C1C43C3407}"/>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5" name="テキスト ボックス 704">
          <a:extLst>
            <a:ext uri="{FF2B5EF4-FFF2-40B4-BE49-F238E27FC236}">
              <a16:creationId xmlns:a16="http://schemas.microsoft.com/office/drawing/2014/main" id="{156C7114-6498-4EAE-9830-3A2ADD85FF46}"/>
            </a:ext>
          </a:extLst>
        </xdr:cNvPr>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a:extLst>
            <a:ext uri="{FF2B5EF4-FFF2-40B4-BE49-F238E27FC236}">
              <a16:creationId xmlns:a16="http://schemas.microsoft.com/office/drawing/2014/main" id="{9368FB40-7F67-4F6C-9DA2-0CABC07773D9}"/>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a:extLst>
            <a:ext uri="{FF2B5EF4-FFF2-40B4-BE49-F238E27FC236}">
              <a16:creationId xmlns:a16="http://schemas.microsoft.com/office/drawing/2014/main" id="{5C34930B-32D7-4EAA-B8B7-0F994C93C5BB}"/>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a:extLst>
            <a:ext uri="{FF2B5EF4-FFF2-40B4-BE49-F238E27FC236}">
              <a16:creationId xmlns:a16="http://schemas.microsoft.com/office/drawing/2014/main" id="{C500406A-5648-4799-BC24-9081450BFEF1}"/>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a:extLst>
            <a:ext uri="{FF2B5EF4-FFF2-40B4-BE49-F238E27FC236}">
              <a16:creationId xmlns:a16="http://schemas.microsoft.com/office/drawing/2014/main" id="{3F414D3B-2190-4354-9921-80D912D82F4C}"/>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a:extLst>
            <a:ext uri="{FF2B5EF4-FFF2-40B4-BE49-F238E27FC236}">
              <a16:creationId xmlns:a16="http://schemas.microsoft.com/office/drawing/2014/main" id="{446EAFD8-6AE5-4D3A-9E3F-5AFAAE17A997}"/>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a:extLst>
            <a:ext uri="{FF2B5EF4-FFF2-40B4-BE49-F238E27FC236}">
              <a16:creationId xmlns:a16="http://schemas.microsoft.com/office/drawing/2014/main" id="{6AE9E276-673A-43E5-A5DF-9F39ED666A72}"/>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a:extLst>
            <a:ext uri="{FF2B5EF4-FFF2-40B4-BE49-F238E27FC236}">
              <a16:creationId xmlns:a16="http://schemas.microsoft.com/office/drawing/2014/main" id="{8674EC81-BC3E-496F-B9B1-6165D5A42ADA}"/>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a:extLst>
            <a:ext uri="{FF2B5EF4-FFF2-40B4-BE49-F238E27FC236}">
              <a16:creationId xmlns:a16="http://schemas.microsoft.com/office/drawing/2014/main" id="{B342C7CE-12CC-4097-91F4-F4203A88E96C}"/>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a:extLst>
            <a:ext uri="{FF2B5EF4-FFF2-40B4-BE49-F238E27FC236}">
              <a16:creationId xmlns:a16="http://schemas.microsoft.com/office/drawing/2014/main" id="{79E40868-E3CE-4C68-BC6A-36C135DC0B7B}"/>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a:extLst>
            <a:ext uri="{FF2B5EF4-FFF2-40B4-BE49-F238E27FC236}">
              <a16:creationId xmlns:a16="http://schemas.microsoft.com/office/drawing/2014/main" id="{862F9517-612A-4259-A951-E603E10A5D25}"/>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a:extLst>
            <a:ext uri="{FF2B5EF4-FFF2-40B4-BE49-F238E27FC236}">
              <a16:creationId xmlns:a16="http://schemas.microsoft.com/office/drawing/2014/main" id="{8BC47C29-0468-461F-ABA6-CCA71BD5EDEE}"/>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a:extLst>
            <a:ext uri="{FF2B5EF4-FFF2-40B4-BE49-F238E27FC236}">
              <a16:creationId xmlns:a16="http://schemas.microsoft.com/office/drawing/2014/main" id="{B8B79C68-220A-4D79-AB5F-40A06499FBD5}"/>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1698C64-FFDB-40C9-B215-F875EB06C9FF}"/>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1F67A427-2971-40C5-BD0D-F9A55F114F9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a16="http://schemas.microsoft.com/office/drawing/2014/main" id="{59B70DEF-0A87-44B3-A362-97D5BCBDFADB}"/>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21" name="直線コネクタ 720">
          <a:extLst>
            <a:ext uri="{FF2B5EF4-FFF2-40B4-BE49-F238E27FC236}">
              <a16:creationId xmlns:a16="http://schemas.microsoft.com/office/drawing/2014/main" id="{2420C9FA-8B2A-4F64-9DD9-BFC997C2935B}"/>
            </a:ext>
          </a:extLst>
        </xdr:cNvPr>
        <xdr:cNvCxnSpPr/>
      </xdr:nvCxnSpPr>
      <xdr:spPr>
        <a:xfrm flipV="1">
          <a:off x="19951064" y="166235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2" name="【庁舎】&#10;一人当たり面積最小値テキスト">
          <a:extLst>
            <a:ext uri="{FF2B5EF4-FFF2-40B4-BE49-F238E27FC236}">
              <a16:creationId xmlns:a16="http://schemas.microsoft.com/office/drawing/2014/main" id="{51203644-BABA-4DFF-8270-A6758D5B1599}"/>
            </a:ext>
          </a:extLst>
        </xdr:cNvPr>
        <xdr:cNvSpPr txBox="1"/>
      </xdr:nvSpPr>
      <xdr:spPr>
        <a:xfrm>
          <a:off x="19989800" y="181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3" name="直線コネクタ 722">
          <a:extLst>
            <a:ext uri="{FF2B5EF4-FFF2-40B4-BE49-F238E27FC236}">
              <a16:creationId xmlns:a16="http://schemas.microsoft.com/office/drawing/2014/main" id="{31712F1F-F1F3-4F14-ACED-D9E1DF756D1F}"/>
            </a:ext>
          </a:extLst>
        </xdr:cNvPr>
        <xdr:cNvCxnSpPr/>
      </xdr:nvCxnSpPr>
      <xdr:spPr>
        <a:xfrm>
          <a:off x="19881850" y="181094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24" name="【庁舎】&#10;一人当たり面積最大値テキスト">
          <a:extLst>
            <a:ext uri="{FF2B5EF4-FFF2-40B4-BE49-F238E27FC236}">
              <a16:creationId xmlns:a16="http://schemas.microsoft.com/office/drawing/2014/main" id="{76DBDFE9-4D91-44C3-A796-293978A35AB5}"/>
            </a:ext>
          </a:extLst>
        </xdr:cNvPr>
        <xdr:cNvSpPr txBox="1"/>
      </xdr:nvSpPr>
      <xdr:spPr>
        <a:xfrm>
          <a:off x="19989800" y="1639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25" name="直線コネクタ 724">
          <a:extLst>
            <a:ext uri="{FF2B5EF4-FFF2-40B4-BE49-F238E27FC236}">
              <a16:creationId xmlns:a16="http://schemas.microsoft.com/office/drawing/2014/main" id="{2D06D3D8-9F0B-4194-8246-4E28C855F47C}"/>
            </a:ext>
          </a:extLst>
        </xdr:cNvPr>
        <xdr:cNvCxnSpPr/>
      </xdr:nvCxnSpPr>
      <xdr:spPr>
        <a:xfrm>
          <a:off x="19881850" y="166235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26" name="【庁舎】&#10;一人当たり面積平均値テキスト">
          <a:extLst>
            <a:ext uri="{FF2B5EF4-FFF2-40B4-BE49-F238E27FC236}">
              <a16:creationId xmlns:a16="http://schemas.microsoft.com/office/drawing/2014/main" id="{582322B9-4B7C-4C02-A3BA-57A08ACFCF21}"/>
            </a:ext>
          </a:extLst>
        </xdr:cNvPr>
        <xdr:cNvSpPr txBox="1"/>
      </xdr:nvSpPr>
      <xdr:spPr>
        <a:xfrm>
          <a:off x="19989800" y="17570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27" name="フローチャート: 判断 726">
          <a:extLst>
            <a:ext uri="{FF2B5EF4-FFF2-40B4-BE49-F238E27FC236}">
              <a16:creationId xmlns:a16="http://schemas.microsoft.com/office/drawing/2014/main" id="{0DFFE6B9-9809-470F-A897-D4450F2A3430}"/>
            </a:ext>
          </a:extLst>
        </xdr:cNvPr>
        <xdr:cNvSpPr/>
      </xdr:nvSpPr>
      <xdr:spPr>
        <a:xfrm>
          <a:off x="199009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28" name="フローチャート: 判断 727">
          <a:extLst>
            <a:ext uri="{FF2B5EF4-FFF2-40B4-BE49-F238E27FC236}">
              <a16:creationId xmlns:a16="http://schemas.microsoft.com/office/drawing/2014/main" id="{442ED622-C2B1-40F3-A1F2-408A620482A4}"/>
            </a:ext>
          </a:extLst>
        </xdr:cNvPr>
        <xdr:cNvSpPr/>
      </xdr:nvSpPr>
      <xdr:spPr>
        <a:xfrm>
          <a:off x="19157950" y="177451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29" name="フローチャート: 判断 728">
          <a:extLst>
            <a:ext uri="{FF2B5EF4-FFF2-40B4-BE49-F238E27FC236}">
              <a16:creationId xmlns:a16="http://schemas.microsoft.com/office/drawing/2014/main" id="{69E9D3A6-A9C7-4C07-9060-A8087284B0EE}"/>
            </a:ext>
          </a:extLst>
        </xdr:cNvPr>
        <xdr:cNvSpPr/>
      </xdr:nvSpPr>
      <xdr:spPr>
        <a:xfrm>
          <a:off x="18345150" y="1774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30" name="フローチャート: 判断 729">
          <a:extLst>
            <a:ext uri="{FF2B5EF4-FFF2-40B4-BE49-F238E27FC236}">
              <a16:creationId xmlns:a16="http://schemas.microsoft.com/office/drawing/2014/main" id="{CA73E341-C1B5-4ACB-9446-49BC0B9BA631}"/>
            </a:ext>
          </a:extLst>
        </xdr:cNvPr>
        <xdr:cNvSpPr/>
      </xdr:nvSpPr>
      <xdr:spPr>
        <a:xfrm>
          <a:off x="17551400" y="1774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31" name="フローチャート: 判断 730">
          <a:extLst>
            <a:ext uri="{FF2B5EF4-FFF2-40B4-BE49-F238E27FC236}">
              <a16:creationId xmlns:a16="http://schemas.microsoft.com/office/drawing/2014/main" id="{6FB744D3-F058-4A32-BE92-052146B79052}"/>
            </a:ext>
          </a:extLst>
        </xdr:cNvPr>
        <xdr:cNvSpPr/>
      </xdr:nvSpPr>
      <xdr:spPr>
        <a:xfrm>
          <a:off x="16757650" y="177712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C188C4B0-E045-4915-9E5A-89001D85A5B1}"/>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297B39DF-3256-4F53-A4DA-87BE3BCDA15F}"/>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FF45E041-70D7-488A-A6A8-3B9D3167A214}"/>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18A7F041-EE76-41AF-9458-797C00085E78}"/>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3AEF23B7-32A2-4010-BF89-52EA7E853475}"/>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41729</xdr:rowOff>
    </xdr:from>
    <xdr:to>
      <xdr:col>116</xdr:col>
      <xdr:colOff>114300</xdr:colOff>
      <xdr:row>108</xdr:row>
      <xdr:rowOff>143329</xdr:rowOff>
    </xdr:to>
    <xdr:sp macro="" textlink="">
      <xdr:nvSpPr>
        <xdr:cNvPr id="737" name="楕円 736">
          <a:extLst>
            <a:ext uri="{FF2B5EF4-FFF2-40B4-BE49-F238E27FC236}">
              <a16:creationId xmlns:a16="http://schemas.microsoft.com/office/drawing/2014/main" id="{CFFAC7AB-7E35-4800-90EE-1354BEE687E6}"/>
            </a:ext>
          </a:extLst>
        </xdr:cNvPr>
        <xdr:cNvSpPr/>
      </xdr:nvSpPr>
      <xdr:spPr>
        <a:xfrm>
          <a:off x="199009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128106</xdr:rowOff>
    </xdr:from>
    <xdr:ext cx="469744" cy="259045"/>
    <xdr:sp macro="" textlink="">
      <xdr:nvSpPr>
        <xdr:cNvPr id="738" name="【庁舎】&#10;一人当たり面積該当値テキスト">
          <a:extLst>
            <a:ext uri="{FF2B5EF4-FFF2-40B4-BE49-F238E27FC236}">
              <a16:creationId xmlns:a16="http://schemas.microsoft.com/office/drawing/2014/main" id="{232F289F-34D5-411D-974A-BC2FDC24E0D3}"/>
            </a:ext>
          </a:extLst>
        </xdr:cNvPr>
        <xdr:cNvSpPr txBox="1"/>
      </xdr:nvSpPr>
      <xdr:spPr>
        <a:xfrm>
          <a:off x="19989800" y="1790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41729</xdr:rowOff>
    </xdr:from>
    <xdr:to>
      <xdr:col>112</xdr:col>
      <xdr:colOff>38100</xdr:colOff>
      <xdr:row>108</xdr:row>
      <xdr:rowOff>143329</xdr:rowOff>
    </xdr:to>
    <xdr:sp macro="" textlink="">
      <xdr:nvSpPr>
        <xdr:cNvPr id="739" name="楕円 738">
          <a:extLst>
            <a:ext uri="{FF2B5EF4-FFF2-40B4-BE49-F238E27FC236}">
              <a16:creationId xmlns:a16="http://schemas.microsoft.com/office/drawing/2014/main" id="{4703EF17-AD51-4863-A4BC-77096E14B546}"/>
            </a:ext>
          </a:extLst>
        </xdr:cNvPr>
        <xdr:cNvSpPr/>
      </xdr:nvSpPr>
      <xdr:spPr>
        <a:xfrm>
          <a:off x="19157950" y="179868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92529</xdr:rowOff>
    </xdr:from>
    <xdr:to>
      <xdr:col>116</xdr:col>
      <xdr:colOff>63500</xdr:colOff>
      <xdr:row>108</xdr:row>
      <xdr:rowOff>92529</xdr:rowOff>
    </xdr:to>
    <xdr:cxnSp macro="">
      <xdr:nvCxnSpPr>
        <xdr:cNvPr id="740" name="直線コネクタ 739">
          <a:extLst>
            <a:ext uri="{FF2B5EF4-FFF2-40B4-BE49-F238E27FC236}">
              <a16:creationId xmlns:a16="http://schemas.microsoft.com/office/drawing/2014/main" id="{B8294DF7-CB98-4586-8A41-902662339EF8}"/>
            </a:ext>
          </a:extLst>
        </xdr:cNvPr>
        <xdr:cNvCxnSpPr/>
      </xdr:nvCxnSpPr>
      <xdr:spPr>
        <a:xfrm>
          <a:off x="19202400" y="1803762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41729</xdr:rowOff>
    </xdr:from>
    <xdr:to>
      <xdr:col>107</xdr:col>
      <xdr:colOff>101600</xdr:colOff>
      <xdr:row>108</xdr:row>
      <xdr:rowOff>143329</xdr:rowOff>
    </xdr:to>
    <xdr:sp macro="" textlink="">
      <xdr:nvSpPr>
        <xdr:cNvPr id="741" name="楕円 740">
          <a:extLst>
            <a:ext uri="{FF2B5EF4-FFF2-40B4-BE49-F238E27FC236}">
              <a16:creationId xmlns:a16="http://schemas.microsoft.com/office/drawing/2014/main" id="{90C68D74-9512-47AA-A39D-B92D6343D156}"/>
            </a:ext>
          </a:extLst>
        </xdr:cNvPr>
        <xdr:cNvSpPr/>
      </xdr:nvSpPr>
      <xdr:spPr>
        <a:xfrm>
          <a:off x="1834515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92529</xdr:rowOff>
    </xdr:from>
    <xdr:to>
      <xdr:col>111</xdr:col>
      <xdr:colOff>177800</xdr:colOff>
      <xdr:row>108</xdr:row>
      <xdr:rowOff>92529</xdr:rowOff>
    </xdr:to>
    <xdr:cxnSp macro="">
      <xdr:nvCxnSpPr>
        <xdr:cNvPr id="742" name="直線コネクタ 741">
          <a:extLst>
            <a:ext uri="{FF2B5EF4-FFF2-40B4-BE49-F238E27FC236}">
              <a16:creationId xmlns:a16="http://schemas.microsoft.com/office/drawing/2014/main" id="{E009EBFE-8A60-4B6C-A9B4-6804881B17A7}"/>
            </a:ext>
          </a:extLst>
        </xdr:cNvPr>
        <xdr:cNvCxnSpPr/>
      </xdr:nvCxnSpPr>
      <xdr:spPr>
        <a:xfrm>
          <a:off x="18395950" y="1803762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41729</xdr:rowOff>
    </xdr:from>
    <xdr:to>
      <xdr:col>102</xdr:col>
      <xdr:colOff>165100</xdr:colOff>
      <xdr:row>108</xdr:row>
      <xdr:rowOff>143329</xdr:rowOff>
    </xdr:to>
    <xdr:sp macro="" textlink="">
      <xdr:nvSpPr>
        <xdr:cNvPr id="743" name="楕円 742">
          <a:extLst>
            <a:ext uri="{FF2B5EF4-FFF2-40B4-BE49-F238E27FC236}">
              <a16:creationId xmlns:a16="http://schemas.microsoft.com/office/drawing/2014/main" id="{BFAC397B-0F32-4687-B306-AEF46054E267}"/>
            </a:ext>
          </a:extLst>
        </xdr:cNvPr>
        <xdr:cNvSpPr/>
      </xdr:nvSpPr>
      <xdr:spPr>
        <a:xfrm>
          <a:off x="175514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92529</xdr:rowOff>
    </xdr:from>
    <xdr:to>
      <xdr:col>107</xdr:col>
      <xdr:colOff>50800</xdr:colOff>
      <xdr:row>108</xdr:row>
      <xdr:rowOff>92529</xdr:rowOff>
    </xdr:to>
    <xdr:cxnSp macro="">
      <xdr:nvCxnSpPr>
        <xdr:cNvPr id="744" name="直線コネクタ 743">
          <a:extLst>
            <a:ext uri="{FF2B5EF4-FFF2-40B4-BE49-F238E27FC236}">
              <a16:creationId xmlns:a16="http://schemas.microsoft.com/office/drawing/2014/main" id="{E9D9542E-771C-4902-849D-5CF2E05D1A2D}"/>
            </a:ext>
          </a:extLst>
        </xdr:cNvPr>
        <xdr:cNvCxnSpPr/>
      </xdr:nvCxnSpPr>
      <xdr:spPr>
        <a:xfrm>
          <a:off x="17602200" y="1803762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41729</xdr:rowOff>
    </xdr:from>
    <xdr:to>
      <xdr:col>98</xdr:col>
      <xdr:colOff>38100</xdr:colOff>
      <xdr:row>108</xdr:row>
      <xdr:rowOff>143329</xdr:rowOff>
    </xdr:to>
    <xdr:sp macro="" textlink="">
      <xdr:nvSpPr>
        <xdr:cNvPr id="745" name="楕円 744">
          <a:extLst>
            <a:ext uri="{FF2B5EF4-FFF2-40B4-BE49-F238E27FC236}">
              <a16:creationId xmlns:a16="http://schemas.microsoft.com/office/drawing/2014/main" id="{130DBEB4-4E53-41E1-8C76-C3E601B7A495}"/>
            </a:ext>
          </a:extLst>
        </xdr:cNvPr>
        <xdr:cNvSpPr/>
      </xdr:nvSpPr>
      <xdr:spPr>
        <a:xfrm>
          <a:off x="16757650" y="179868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92529</xdr:rowOff>
    </xdr:from>
    <xdr:to>
      <xdr:col>102</xdr:col>
      <xdr:colOff>114300</xdr:colOff>
      <xdr:row>108</xdr:row>
      <xdr:rowOff>92529</xdr:rowOff>
    </xdr:to>
    <xdr:cxnSp macro="">
      <xdr:nvCxnSpPr>
        <xdr:cNvPr id="746" name="直線コネクタ 745">
          <a:extLst>
            <a:ext uri="{FF2B5EF4-FFF2-40B4-BE49-F238E27FC236}">
              <a16:creationId xmlns:a16="http://schemas.microsoft.com/office/drawing/2014/main" id="{464E4297-0B8E-44C6-91BB-2D3775862106}"/>
            </a:ext>
          </a:extLst>
        </xdr:cNvPr>
        <xdr:cNvCxnSpPr/>
      </xdr:nvCxnSpPr>
      <xdr:spPr>
        <a:xfrm>
          <a:off x="16802100" y="1803762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47" name="n_1aveValue【庁舎】&#10;一人当たり面積">
          <a:extLst>
            <a:ext uri="{FF2B5EF4-FFF2-40B4-BE49-F238E27FC236}">
              <a16:creationId xmlns:a16="http://schemas.microsoft.com/office/drawing/2014/main" id="{F2C5E3C6-6F7E-42AB-A23A-FDBBFA958635}"/>
            </a:ext>
          </a:extLst>
        </xdr:cNvPr>
        <xdr:cNvSpPr txBox="1"/>
      </xdr:nvSpPr>
      <xdr:spPr>
        <a:xfrm>
          <a:off x="18980227" y="1752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48" name="n_2aveValue【庁舎】&#10;一人当たり面積">
          <a:extLst>
            <a:ext uri="{FF2B5EF4-FFF2-40B4-BE49-F238E27FC236}">
              <a16:creationId xmlns:a16="http://schemas.microsoft.com/office/drawing/2014/main" id="{DDE56697-5F19-4CC9-9CAC-C84053D4BC86}"/>
            </a:ext>
          </a:extLst>
        </xdr:cNvPr>
        <xdr:cNvSpPr txBox="1"/>
      </xdr:nvSpPr>
      <xdr:spPr>
        <a:xfrm>
          <a:off x="18180127" y="1752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749" name="n_3aveValue【庁舎】&#10;一人当たり面積">
          <a:extLst>
            <a:ext uri="{FF2B5EF4-FFF2-40B4-BE49-F238E27FC236}">
              <a16:creationId xmlns:a16="http://schemas.microsoft.com/office/drawing/2014/main" id="{7F5330B0-5F8D-470B-9E38-0E3E1E38C12D}"/>
            </a:ext>
          </a:extLst>
        </xdr:cNvPr>
        <xdr:cNvSpPr txBox="1"/>
      </xdr:nvSpPr>
      <xdr:spPr>
        <a:xfrm>
          <a:off x="17386377" y="1752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750" name="n_4aveValue【庁舎】&#10;一人当たり面積">
          <a:extLst>
            <a:ext uri="{FF2B5EF4-FFF2-40B4-BE49-F238E27FC236}">
              <a16:creationId xmlns:a16="http://schemas.microsoft.com/office/drawing/2014/main" id="{EA26C1DF-1804-4C14-A1BA-4EF878D49D1D}"/>
            </a:ext>
          </a:extLst>
        </xdr:cNvPr>
        <xdr:cNvSpPr txBox="1"/>
      </xdr:nvSpPr>
      <xdr:spPr>
        <a:xfrm>
          <a:off x="16592627" y="1754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134456</xdr:rowOff>
    </xdr:from>
    <xdr:ext cx="469744" cy="259045"/>
    <xdr:sp macro="" textlink="">
      <xdr:nvSpPr>
        <xdr:cNvPr id="751" name="n_1mainValue【庁舎】&#10;一人当たり面積">
          <a:extLst>
            <a:ext uri="{FF2B5EF4-FFF2-40B4-BE49-F238E27FC236}">
              <a16:creationId xmlns:a16="http://schemas.microsoft.com/office/drawing/2014/main" id="{F1ED8940-16F0-4832-B025-7A8B1C3A0EA9}"/>
            </a:ext>
          </a:extLst>
        </xdr:cNvPr>
        <xdr:cNvSpPr txBox="1"/>
      </xdr:nvSpPr>
      <xdr:spPr>
        <a:xfrm>
          <a:off x="18980227" y="180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134456</xdr:rowOff>
    </xdr:from>
    <xdr:ext cx="469744" cy="259045"/>
    <xdr:sp macro="" textlink="">
      <xdr:nvSpPr>
        <xdr:cNvPr id="752" name="n_2mainValue【庁舎】&#10;一人当たり面積">
          <a:extLst>
            <a:ext uri="{FF2B5EF4-FFF2-40B4-BE49-F238E27FC236}">
              <a16:creationId xmlns:a16="http://schemas.microsoft.com/office/drawing/2014/main" id="{263D01AC-91D8-4295-BF94-EC70EB2D30FD}"/>
            </a:ext>
          </a:extLst>
        </xdr:cNvPr>
        <xdr:cNvSpPr txBox="1"/>
      </xdr:nvSpPr>
      <xdr:spPr>
        <a:xfrm>
          <a:off x="18180127" y="180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134456</xdr:rowOff>
    </xdr:from>
    <xdr:ext cx="469744" cy="259045"/>
    <xdr:sp macro="" textlink="">
      <xdr:nvSpPr>
        <xdr:cNvPr id="753" name="n_3mainValue【庁舎】&#10;一人当たり面積">
          <a:extLst>
            <a:ext uri="{FF2B5EF4-FFF2-40B4-BE49-F238E27FC236}">
              <a16:creationId xmlns:a16="http://schemas.microsoft.com/office/drawing/2014/main" id="{609878B6-6642-4508-8EFE-6D19D9F915EE}"/>
            </a:ext>
          </a:extLst>
        </xdr:cNvPr>
        <xdr:cNvSpPr txBox="1"/>
      </xdr:nvSpPr>
      <xdr:spPr>
        <a:xfrm>
          <a:off x="17386377" y="180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134456</xdr:rowOff>
    </xdr:from>
    <xdr:ext cx="469744" cy="259045"/>
    <xdr:sp macro="" textlink="">
      <xdr:nvSpPr>
        <xdr:cNvPr id="754" name="n_4mainValue【庁舎】&#10;一人当たり面積">
          <a:extLst>
            <a:ext uri="{FF2B5EF4-FFF2-40B4-BE49-F238E27FC236}">
              <a16:creationId xmlns:a16="http://schemas.microsoft.com/office/drawing/2014/main" id="{C9624607-E380-43C7-8FF9-669B4411E652}"/>
            </a:ext>
          </a:extLst>
        </xdr:cNvPr>
        <xdr:cNvSpPr txBox="1"/>
      </xdr:nvSpPr>
      <xdr:spPr>
        <a:xfrm>
          <a:off x="16592627" y="180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F9FCBE6E-B297-41CB-ADDC-0C42D1B273EC}"/>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3BD7477D-D879-4C35-A27E-D273855B376E}"/>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DEE86E7F-A448-4697-B4FF-603DC68C1C9C}"/>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福祉施設、消防施設において有形固定資産減価償却率が類似団体より低くなっている。一般廃棄物処理施設については、令和３年度にクリーンセンターの操業が終了し、リレーセンターに名称を変更してごみの中継施設となった。令和７年度からは広域ごみ処理施設に移行し、移行後も不燃ごみの中継施設としての活用が決まっているものの、今後の施設活用については検討が必要である。</a:t>
          </a:r>
          <a:endParaRPr lang="ja-JP" altLang="ja-JP" sz="1400">
            <a:effectLst/>
          </a:endParaRPr>
        </a:p>
        <a:p>
          <a:r>
            <a:rPr kumimoji="1" lang="ja-JP" altLang="ja-JP" sz="1100">
              <a:solidFill>
                <a:schemeClr val="dk1"/>
              </a:solidFill>
              <a:effectLst/>
              <a:latin typeface="+mn-lt"/>
              <a:ea typeface="+mn-ea"/>
              <a:cs typeface="+mn-cs"/>
            </a:rPr>
            <a:t>福祉施設については、総合保健福祉会館が福祉避難所としての役割も担っていることから、常に安全に利用できるよう計画的に維持修繕や資本的投資を行う。</a:t>
          </a:r>
          <a:endParaRPr lang="ja-JP" altLang="ja-JP" sz="1400">
            <a:effectLst/>
          </a:endParaRPr>
        </a:p>
        <a:p>
          <a:r>
            <a:rPr kumimoji="1" lang="ja-JP" altLang="ja-JP" sz="1100">
              <a:solidFill>
                <a:schemeClr val="dk1"/>
              </a:solidFill>
              <a:effectLst/>
              <a:latin typeface="+mn-lt"/>
              <a:ea typeface="+mn-ea"/>
              <a:cs typeface="+mn-cs"/>
            </a:rPr>
            <a:t>体育館・プールについては有形固定資産減価償却率が類似団体より高くなっており、１人あたり面積が類似団体より下回っている。体育館については指定避難場所に指定されていることから、計画的な改修・修繕が必要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庁舎についても有形固定資産減価償却率が類似団体より高くなっているが、概ね２０年程度は長寿命化による現有施設の利用を継続する予定としている。将来的には、施設の建替時期に合わせて</a:t>
          </a:r>
          <a:r>
            <a:rPr kumimoji="1" lang="en-US" altLang="ja-JP" sz="1100">
              <a:solidFill>
                <a:schemeClr val="dk1"/>
              </a:solidFill>
              <a:effectLst/>
              <a:latin typeface="+mn-lt"/>
              <a:ea typeface="+mn-ea"/>
              <a:cs typeface="+mn-cs"/>
            </a:rPr>
            <a:t>PPP/PFI </a:t>
          </a:r>
          <a:r>
            <a:rPr kumimoji="1" lang="ja-JP" altLang="ja-JP" sz="1100">
              <a:solidFill>
                <a:schemeClr val="dk1"/>
              </a:solidFill>
              <a:effectLst/>
              <a:latin typeface="+mn-lt"/>
              <a:ea typeface="+mn-ea"/>
              <a:cs typeface="+mn-cs"/>
            </a:rPr>
            <a:t>事業のによる建替や施設の複合化を検討する。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35,204
34,969
16.30
15,711,111
15,156,764
460,061
8,345,445
11,025,682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0.68</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税収の伸びが見込めない中、更なる歳出削減を実施するともに、企業誘致、徴収業務の強化に取り組み、財政基盤の強化に努める。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1411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159455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85.3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ポイント減少となっているのは、国の補正予算（第１号）により普通交付税が追加交付されたことによる。</a:t>
          </a:r>
        </a:p>
        <a:p>
          <a:r>
            <a:rPr kumimoji="1" lang="ja-JP" altLang="en-US" sz="1300">
              <a:latin typeface="ＭＳ Ｐゴシック" panose="020B0600070205080204" pitchFamily="50" charset="-128"/>
              <a:ea typeface="ＭＳ Ｐゴシック" panose="020B0600070205080204" pitchFamily="50" charset="-128"/>
            </a:rPr>
            <a:t>しかしながら、依然として公共施設の維持管理に係る経費は増加している。社会基盤整備として実施してきた投資的経費に係る公債費負担の占める割合も大きい。費用対効果を見ながら事務事業の重点化と質的充実を図り、経常経費の一層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109220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0869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65</xdr:row>
      <xdr:rowOff>128524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534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75438</xdr:rowOff>
    </xdr:from>
    <xdr:to>
      <xdr:col>15</xdr:col>
      <xdr:colOff>82550</xdr:colOff>
      <xdr:row>65</xdr:row>
      <xdr:rowOff>128524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1968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75438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810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152417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5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77724</xdr:rowOff>
    </xdr:from>
    <xdr:to>
      <xdr:col>15</xdr:col>
      <xdr:colOff>133350</xdr:colOff>
      <xdr:row>66</xdr:row>
      <xdr:rowOff>7874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164101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24638</xdr:rowOff>
    </xdr:from>
    <xdr:to>
      <xdr:col>11</xdr:col>
      <xdr:colOff>82550</xdr:colOff>
      <xdr:row>65</xdr:row>
      <xdr:rowOff>126238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135,017</a:t>
          </a:r>
          <a:r>
            <a:rPr kumimoji="1" lang="ja-JP" altLang="en-US" sz="1300">
              <a:latin typeface="ＭＳ Ｐゴシック" panose="020B0600070205080204" pitchFamily="50" charset="-128"/>
              <a:ea typeface="ＭＳ Ｐゴシック" panose="020B0600070205080204" pitchFamily="50" charset="-128"/>
            </a:rPr>
            <a:t>円）を</a:t>
          </a:r>
          <a:r>
            <a:rPr kumimoji="1" lang="en-US" altLang="ja-JP" sz="1300">
              <a:latin typeface="ＭＳ Ｐゴシック" panose="020B0600070205080204" pitchFamily="50" charset="-128"/>
              <a:ea typeface="ＭＳ Ｐゴシック" panose="020B0600070205080204" pitchFamily="50" charset="-128"/>
            </a:rPr>
            <a:t>5,105</a:t>
          </a:r>
          <a:r>
            <a:rPr kumimoji="1" lang="ja-JP" altLang="en-US" sz="1300">
              <a:latin typeface="ＭＳ Ｐゴシック" panose="020B0600070205080204" pitchFamily="50" charset="-128"/>
              <a:ea typeface="ＭＳ Ｐゴシック" panose="020B0600070205080204" pitchFamily="50" charset="-128"/>
            </a:rPr>
            <a:t>円下回っている。</a:t>
          </a:r>
        </a:p>
        <a:p>
          <a:r>
            <a:rPr kumimoji="1" lang="ja-JP" altLang="en-US" sz="1300">
              <a:latin typeface="ＭＳ Ｐゴシック" panose="020B0600070205080204" pitchFamily="50" charset="-128"/>
              <a:ea typeface="ＭＳ Ｐゴシック" panose="020B0600070205080204" pitchFamily="50" charset="-128"/>
            </a:rPr>
            <a:t>人件費において、今後も単純な職員数の増加とならないよう、社会情勢及び財政状況を考慮しつつ、適切な職員数を維持していく。</a:t>
          </a:r>
        </a:p>
        <a:p>
          <a:r>
            <a:rPr kumimoji="1" lang="ja-JP" altLang="en-US" sz="1300">
              <a:latin typeface="ＭＳ Ｐゴシック" panose="020B0600070205080204" pitchFamily="50" charset="-128"/>
              <a:ea typeface="ＭＳ Ｐゴシック" panose="020B0600070205080204" pitchFamily="50" charset="-128"/>
            </a:rPr>
            <a:t>物件費においては、費用対効果を考慮し、事務事業を見直し、物件費全体の抑制を図り、必要最小限の経費で効率的かつ効果的な財政運営を目指す。</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54321</xdr:rowOff>
    </xdr:from>
    <xdr:to>
      <xdr:col>23</xdr:col>
      <xdr:colOff>133350</xdr:colOff>
      <xdr:row>82</xdr:row>
      <xdr:rowOff>110911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13221"/>
          <a:ext cx="838200" cy="5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162454</xdr:rowOff>
    </xdr:from>
    <xdr:to>
      <xdr:col>19</xdr:col>
      <xdr:colOff>133350</xdr:colOff>
      <xdr:row>82</xdr:row>
      <xdr:rowOff>54321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49904"/>
          <a:ext cx="889000" cy="6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123228</xdr:rowOff>
    </xdr:from>
    <xdr:to>
      <xdr:col>15</xdr:col>
      <xdr:colOff>82550</xdr:colOff>
      <xdr:row>81</xdr:row>
      <xdr:rowOff>162454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10678"/>
          <a:ext cx="889000" cy="3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105266</xdr:rowOff>
    </xdr:from>
    <xdr:to>
      <xdr:col>11</xdr:col>
      <xdr:colOff>31750</xdr:colOff>
      <xdr:row>81</xdr:row>
      <xdr:rowOff>123228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9271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60111</xdr:rowOff>
    </xdr:from>
    <xdr:to>
      <xdr:col>23</xdr:col>
      <xdr:colOff>184150</xdr:colOff>
      <xdr:row>82</xdr:row>
      <xdr:rowOff>161711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1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76638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3521</xdr:rowOff>
    </xdr:from>
    <xdr:to>
      <xdr:col>19</xdr:col>
      <xdr:colOff>184150</xdr:colOff>
      <xdr:row>82</xdr:row>
      <xdr:rowOff>105121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115298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31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111654</xdr:rowOff>
    </xdr:from>
    <xdr:to>
      <xdr:col>15</xdr:col>
      <xdr:colOff>133350</xdr:colOff>
      <xdr:row>82</xdr:row>
      <xdr:rowOff>41804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51981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67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72428</xdr:rowOff>
    </xdr:from>
    <xdr:to>
      <xdr:col>11</xdr:col>
      <xdr:colOff>82550</xdr:colOff>
      <xdr:row>82</xdr:row>
      <xdr:rowOff>2578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5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12755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54466</xdr:rowOff>
    </xdr:from>
    <xdr:to>
      <xdr:col>7</xdr:col>
      <xdr:colOff>31750</xdr:colOff>
      <xdr:row>81</xdr:row>
      <xdr:rowOff>156066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166243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1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97.1</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諸手当については国の制度と同水準であるが、職員の年齢構成等で増減している。今後も適正化に努める。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15421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601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170543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6.56</a:t>
          </a:r>
          <a:r>
            <a:rPr kumimoji="1" lang="ja-JP" altLang="en-US" sz="1300">
              <a:latin typeface="ＭＳ Ｐゴシック" panose="020B0600070205080204" pitchFamily="50" charset="-128"/>
              <a:ea typeface="ＭＳ Ｐゴシック" panose="020B0600070205080204" pitchFamily="50" charset="-128"/>
            </a:rPr>
            <a:t>人）を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人上回っている。</a:t>
          </a:r>
        </a:p>
        <a:p>
          <a:r>
            <a:rPr kumimoji="1" lang="ja-JP" altLang="en-US" sz="1300">
              <a:latin typeface="ＭＳ Ｐゴシック" panose="020B0600070205080204" pitchFamily="50" charset="-128"/>
              <a:ea typeface="ＭＳ Ｐゴシック" panose="020B0600070205080204" pitchFamily="50" charset="-128"/>
            </a:rPr>
            <a:t>行政業務が多様化し、福祉関連の専門職の増加等に伴い類似団体を超えている。</a:t>
          </a:r>
        </a:p>
        <a:p>
          <a:r>
            <a:rPr kumimoji="1" lang="ja-JP" altLang="en-US" sz="1300">
              <a:latin typeface="ＭＳ Ｐゴシック" panose="020B0600070205080204" pitchFamily="50" charset="-128"/>
              <a:ea typeface="ＭＳ Ｐゴシック" panose="020B0600070205080204" pitchFamily="50" charset="-128"/>
            </a:rPr>
            <a:t>今後も単純な職員数の増加とならないよう、社会情勢及び財政状況を考慮しつつ、適切な職員数を維持していく。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121920</xdr:rowOff>
    </xdr:from>
    <xdr:to>
      <xdr:col>81</xdr:col>
      <xdr:colOff>44450</xdr:colOff>
      <xdr:row>60</xdr:row>
      <xdr:rowOff>128815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08920"/>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116749</xdr:rowOff>
    </xdr:from>
    <xdr:to>
      <xdr:col>77</xdr:col>
      <xdr:colOff>44450</xdr:colOff>
      <xdr:row>60</xdr:row>
      <xdr:rowOff>128815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03749"/>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75384</xdr:rowOff>
    </xdr:from>
    <xdr:to>
      <xdr:col>72</xdr:col>
      <xdr:colOff>203200</xdr:colOff>
      <xdr:row>60</xdr:row>
      <xdr:rowOff>116749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62384"/>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59872</xdr:rowOff>
    </xdr:from>
    <xdr:to>
      <xdr:col>68</xdr:col>
      <xdr:colOff>152400</xdr:colOff>
      <xdr:row>60</xdr:row>
      <xdr:rowOff>75384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4687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71120</xdr:rowOff>
    </xdr:from>
    <xdr:to>
      <xdr:col>81</xdr:col>
      <xdr:colOff>95250</xdr:colOff>
      <xdr:row>61</xdr:row>
      <xdr:rowOff>1270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43197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3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78015</xdr:rowOff>
    </xdr:from>
    <xdr:to>
      <xdr:col>77</xdr:col>
      <xdr:colOff>95250</xdr:colOff>
      <xdr:row>61</xdr:row>
      <xdr:rowOff>8165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164392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51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65949</xdr:rowOff>
    </xdr:from>
    <xdr:to>
      <xdr:col>73</xdr:col>
      <xdr:colOff>44450</xdr:colOff>
      <xdr:row>60</xdr:row>
      <xdr:rowOff>167549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152326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24584</xdr:rowOff>
    </xdr:from>
    <xdr:to>
      <xdr:col>68</xdr:col>
      <xdr:colOff>203200</xdr:colOff>
      <xdr:row>60</xdr:row>
      <xdr:rowOff>126184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136361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9072</xdr:rowOff>
    </xdr:from>
    <xdr:to>
      <xdr:col>64</xdr:col>
      <xdr:colOff>152400</xdr:colOff>
      <xdr:row>60</xdr:row>
      <xdr:rowOff>110672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120849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これまで人口増加に伴う社会基盤整備として、継続的に投資的事業を推進及び維持管理してきており、その財源を地方債に頼っていたため、公債費が増加している。また県第二浄化センター関連で、下水道整備事業を推進してきたことに伴う繰出金が実質公債費比率を高くしている要因となっている。今後は投資的事業の抑制及び交付税算入できる起債を活用することで、実質公債費比率の更なる減少を目指す。</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147683</xdr:rowOff>
    </xdr:from>
    <xdr:to>
      <xdr:col>81</xdr:col>
      <xdr:colOff>44450</xdr:colOff>
      <xdr:row>40</xdr:row>
      <xdr:rowOff>168366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0568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147683</xdr:rowOff>
    </xdr:from>
    <xdr:to>
      <xdr:col>77</xdr:col>
      <xdr:colOff>44450</xdr:colOff>
      <xdr:row>41</xdr:row>
      <xdr:rowOff>3810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00568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168366</xdr:rowOff>
    </xdr:from>
    <xdr:to>
      <xdr:col>72</xdr:col>
      <xdr:colOff>203200</xdr:colOff>
      <xdr:row>41</xdr:row>
      <xdr:rowOff>3810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263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168366</xdr:rowOff>
    </xdr:from>
    <xdr:to>
      <xdr:col>68</xdr:col>
      <xdr:colOff>152400</xdr:colOff>
      <xdr:row>41</xdr:row>
      <xdr:rowOff>38281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02636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117566</xdr:rowOff>
    </xdr:from>
    <xdr:to>
      <xdr:col>81</xdr:col>
      <xdr:colOff>95250</xdr:colOff>
      <xdr:row>41</xdr:row>
      <xdr:rowOff>47716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89643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94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96883</xdr:rowOff>
    </xdr:from>
    <xdr:to>
      <xdr:col>77</xdr:col>
      <xdr:colOff>95250</xdr:colOff>
      <xdr:row>41</xdr:row>
      <xdr:rowOff>27033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11810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117566</xdr:rowOff>
    </xdr:from>
    <xdr:to>
      <xdr:col>68</xdr:col>
      <xdr:colOff>203200</xdr:colOff>
      <xdr:row>41</xdr:row>
      <xdr:rowOff>47716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32493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158931</xdr:rowOff>
    </xdr:from>
    <xdr:to>
      <xdr:col>64</xdr:col>
      <xdr:colOff>152400</xdr:colOff>
      <xdr:row>41</xdr:row>
      <xdr:rowOff>89081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73858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10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24.4</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公共施設の更新や道路等の投資的事業の財源として、また現在世代と将来世代での負担を平準化するためにも財源を地方債に頼ってきた。今後は投資的事業の抑制や交付税算入等財源措置を検討し、後世への負担軽減を図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16228</xdr:rowOff>
    </xdr:from>
    <xdr:to>
      <xdr:col>81</xdr:col>
      <xdr:colOff>44450</xdr:colOff>
      <xdr:row>18</xdr:row>
      <xdr:rowOff>107668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59428"/>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102165</xdr:rowOff>
    </xdr:from>
    <xdr:to>
      <xdr:col>77</xdr:col>
      <xdr:colOff>44450</xdr:colOff>
      <xdr:row>18</xdr:row>
      <xdr:rowOff>107668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016815"/>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102165</xdr:rowOff>
    </xdr:from>
    <xdr:to>
      <xdr:col>72</xdr:col>
      <xdr:colOff>203200</xdr:colOff>
      <xdr:row>18</xdr:row>
      <xdr:rowOff>19191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016815"/>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159808</xdr:rowOff>
    </xdr:from>
    <xdr:to>
      <xdr:col>68</xdr:col>
      <xdr:colOff>152400</xdr:colOff>
      <xdr:row>18</xdr:row>
      <xdr:rowOff>19191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074458"/>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136878</xdr:rowOff>
    </xdr:from>
    <xdr:to>
      <xdr:col>81</xdr:col>
      <xdr:colOff>95250</xdr:colOff>
      <xdr:row>16</xdr:row>
      <xdr:rowOff>67028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0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108955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8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56868</xdr:rowOff>
    </xdr:from>
    <xdr:to>
      <xdr:col>77</xdr:col>
      <xdr:colOff>95250</xdr:colOff>
      <xdr:row>18</xdr:row>
      <xdr:rowOff>158468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143245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29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51365</xdr:rowOff>
    </xdr:from>
    <xdr:to>
      <xdr:col>73</xdr:col>
      <xdr:colOff>44450</xdr:colOff>
      <xdr:row>17</xdr:row>
      <xdr:rowOff>152965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137742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139841</xdr:rowOff>
    </xdr:from>
    <xdr:to>
      <xdr:col>68</xdr:col>
      <xdr:colOff>203200</xdr:colOff>
      <xdr:row>18</xdr:row>
      <xdr:rowOff>69991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5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54768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4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109008</xdr:rowOff>
    </xdr:from>
    <xdr:to>
      <xdr:col>64</xdr:col>
      <xdr:colOff>152400</xdr:colOff>
      <xdr:row>18</xdr:row>
      <xdr:rowOff>39158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0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23935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1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35,204
34,969
16.30
15,711,111
15,156,764
460,061
8,345,445
11,025,682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％）と同率となっている。</a:t>
          </a:r>
        </a:p>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ポイント減少となっているが、業務の多様化による福祉の専門職等の増加によって、職員数としては増加傾向となっている。</a:t>
          </a:r>
        </a:p>
        <a:p>
          <a:r>
            <a:rPr kumimoji="1" lang="ja-JP" altLang="en-US" sz="1300">
              <a:latin typeface="ＭＳ Ｐゴシック" panose="020B0600070205080204" pitchFamily="50" charset="-128"/>
              <a:ea typeface="ＭＳ Ｐゴシック" panose="020B0600070205080204" pitchFamily="50" charset="-128"/>
            </a:rPr>
            <a:t>今後も単純な職員数の増加とならないよう、社会情勢及び財政状況を考慮しつつ、適切な職員数を維持していく。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5842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129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37</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51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62992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940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36</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48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61993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37101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公共施設の老朽化に伴う維持管理費及び計画策定等の増加が原因である。</a:t>
          </a:r>
        </a:p>
        <a:p>
          <a:r>
            <a:rPr kumimoji="1" lang="ja-JP" altLang="en-US" sz="1300">
              <a:latin typeface="ＭＳ Ｐゴシック" panose="020B0600070205080204" pitchFamily="50" charset="-128"/>
              <a:ea typeface="ＭＳ Ｐゴシック" panose="020B0600070205080204" pitchFamily="50" charset="-128"/>
            </a:rPr>
            <a:t>今後も費用対効果を考慮した事務事業の見直しや公共施設等総合管理計画等による施設の長寿命化事業で物件費全体を平準化しながら総支出額の抑制を図り、必要最小限の経費で効率的かつ効果的な財政運営を目指す。</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37846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2131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37846</xdr:rowOff>
    </xdr:from>
    <xdr:to>
      <xdr:col>78</xdr:col>
      <xdr:colOff>69850</xdr:colOff>
      <xdr:row>19</xdr:row>
      <xdr:rowOff>129286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2953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65278</xdr:rowOff>
    </xdr:from>
    <xdr:to>
      <xdr:col>73</xdr:col>
      <xdr:colOff>180975</xdr:colOff>
      <xdr:row>19</xdr:row>
      <xdr:rowOff>129286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3228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65278</xdr:rowOff>
    </xdr:from>
    <xdr:to>
      <xdr:col>69</xdr:col>
      <xdr:colOff>92075</xdr:colOff>
      <xdr:row>19</xdr:row>
      <xdr:rowOff>92710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3228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158496</xdr:rowOff>
    </xdr:from>
    <xdr:to>
      <xdr:col>78</xdr:col>
      <xdr:colOff>120650</xdr:colOff>
      <xdr:row>19</xdr:row>
      <xdr:rowOff>88646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73423</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33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78486</xdr:rowOff>
    </xdr:from>
    <xdr:to>
      <xdr:col>74</xdr:col>
      <xdr:colOff>31750</xdr:colOff>
      <xdr:row>20</xdr:row>
      <xdr:rowOff>8636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3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164863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42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14478</xdr:rowOff>
    </xdr:from>
    <xdr:to>
      <xdr:col>69</xdr:col>
      <xdr:colOff>142875</xdr:colOff>
      <xdr:row>19</xdr:row>
      <xdr:rowOff>116078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100855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35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41910</xdr:rowOff>
    </xdr:from>
    <xdr:to>
      <xdr:col>65</xdr:col>
      <xdr:colOff>53975</xdr:colOff>
      <xdr:row>19</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128287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比率としては減少傾向にあるが、金額としては、障がい者に対する介護給付等に伴う経費の増加や人件費の高騰等による保育園の運営委託料等の福祉関係費が年々増加している。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59</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083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59</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147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158750</xdr:rowOff>
    </xdr:from>
    <xdr:to>
      <xdr:col>15</xdr:col>
      <xdr:colOff>98425</xdr:colOff>
      <xdr:row>60</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27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0</xdr:rowOff>
    </xdr:from>
    <xdr:to>
      <xdr:col>11</xdr:col>
      <xdr:colOff>9525</xdr:colOff>
      <xdr:row>60</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28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88900</xdr:rowOff>
    </xdr:from>
    <xdr:to>
      <xdr:col>24</xdr:col>
      <xdr:colOff>76200</xdr:colOff>
      <xdr:row>59</xdr:row>
      <xdr:rowOff>19050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60977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107950</xdr:rowOff>
    </xdr:from>
    <xdr:to>
      <xdr:col>15</xdr:col>
      <xdr:colOff>149225</xdr:colOff>
      <xdr:row>60</xdr:row>
      <xdr:rowOff>38100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22877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120650</xdr:rowOff>
    </xdr:from>
    <xdr:to>
      <xdr:col>11</xdr:col>
      <xdr:colOff>60325</xdr:colOff>
      <xdr:row>60</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繰出金が大部分を占めている。特別会計においては経費の削減と独立採算の原則による料金改正等の適正化を図ることにより、繰出金の削減に努める。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129722</xdr:rowOff>
    </xdr:from>
    <xdr:to>
      <xdr:col>82</xdr:col>
      <xdr:colOff>107950</xdr:colOff>
      <xdr:row>55</xdr:row>
      <xdr:rowOff>162378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59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162378</xdr:rowOff>
    </xdr:from>
    <xdr:to>
      <xdr:col>78</xdr:col>
      <xdr:colOff>69850</xdr:colOff>
      <xdr:row>56</xdr:row>
      <xdr:rowOff>99785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592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99785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690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23585</xdr:rowOff>
    </xdr:from>
    <xdr:to>
      <xdr:col>69</xdr:col>
      <xdr:colOff>92075</xdr:colOff>
      <xdr:row>56</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624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78922</xdr:rowOff>
    </xdr:from>
    <xdr:to>
      <xdr:col>82</xdr:col>
      <xdr:colOff>158750</xdr:colOff>
      <xdr:row>56</xdr:row>
      <xdr:rowOff>9072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95449</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111578</xdr:rowOff>
    </xdr:from>
    <xdr:to>
      <xdr:col>78</xdr:col>
      <xdr:colOff>120650</xdr:colOff>
      <xdr:row>56</xdr:row>
      <xdr:rowOff>41728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51905</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48985</xdr:rowOff>
    </xdr:from>
    <xdr:to>
      <xdr:col>74</xdr:col>
      <xdr:colOff>31750</xdr:colOff>
      <xdr:row>56</xdr:row>
      <xdr:rowOff>150585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160762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144235</xdr:rowOff>
    </xdr:from>
    <xdr:to>
      <xdr:col>65</xdr:col>
      <xdr:colOff>53975</xdr:colOff>
      <xdr:row>56</xdr:row>
      <xdr:rowOff>74385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84562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旧都市整備公団立替施行に係る関公費の償還終了及び組合への補助の見直しにより昨年度から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122428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763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154432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854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1270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人口増加に伴う社会資本整備を継続的に実施してきたことに加え、総合保健福祉会館、清掃施設等の大規模施設の整備事業の財源として多額の地方債を発行してきたことが要因である。</a:t>
          </a:r>
        </a:p>
        <a:p>
          <a:r>
            <a:rPr kumimoji="1" lang="ja-JP" altLang="en-US" sz="1300">
              <a:latin typeface="ＭＳ Ｐゴシック" panose="020B0600070205080204" pitchFamily="50" charset="-128"/>
              <a:ea typeface="ＭＳ Ｐゴシック" panose="020B0600070205080204" pitchFamily="50" charset="-128"/>
            </a:rPr>
            <a:t>今後も新清掃施設、公共事業等に伴う起債の発行が見込まれるため、引き続き地方債の発行を伴う普通建設事業の抑制に努める。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66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74422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71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74422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577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56135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57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158005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72.7</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類似団体に比べて経常収支比率が高い水準で推移していることを踏まえ、今後も不要不急の事業は行わず、費用対効果を考慮した事務上全体の見直しを実施し、必要最小限の経費で効率的かつ効果的な財政運営を目指す。</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88900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522961"/>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88900</xdr:rowOff>
    </xdr:from>
    <xdr:to>
      <xdr:col>78</xdr:col>
      <xdr:colOff>69850</xdr:colOff>
      <xdr:row>79</xdr:row>
      <xdr:rowOff>100330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633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73661</xdr:rowOff>
    </xdr:from>
    <xdr:to>
      <xdr:col>73</xdr:col>
      <xdr:colOff>180975</xdr:colOff>
      <xdr:row>79</xdr:row>
      <xdr:rowOff>100330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6182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43180</xdr:rowOff>
    </xdr:from>
    <xdr:to>
      <xdr:col>69</xdr:col>
      <xdr:colOff>92075</xdr:colOff>
      <xdr:row>79</xdr:row>
      <xdr:rowOff>73661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5877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38100</xdr:rowOff>
    </xdr:from>
    <xdr:to>
      <xdr:col>78</xdr:col>
      <xdr:colOff>120650</xdr:colOff>
      <xdr:row>79</xdr:row>
      <xdr:rowOff>139700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124477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6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49530</xdr:rowOff>
    </xdr:from>
    <xdr:to>
      <xdr:col>74</xdr:col>
      <xdr:colOff>31750</xdr:colOff>
      <xdr:row>79</xdr:row>
      <xdr:rowOff>151130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135907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22861</xdr:rowOff>
    </xdr:from>
    <xdr:to>
      <xdr:col>69</xdr:col>
      <xdr:colOff>142875</xdr:colOff>
      <xdr:row>79</xdr:row>
      <xdr:rowOff>124461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109238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163830</xdr:rowOff>
    </xdr:from>
    <xdr:to>
      <xdr:col>65</xdr:col>
      <xdr:colOff>53975</xdr:colOff>
      <xdr:row>79</xdr:row>
      <xdr:rowOff>93980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78757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30411</xdr:rowOff>
    </xdr:from>
    <xdr:to>
      <xdr:col>29</xdr:col>
      <xdr:colOff>127000</xdr:colOff>
      <xdr:row>18</xdr:row>
      <xdr:rowOff>84605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64136"/>
          <a:ext cx="647700" cy="54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84605</xdr:rowOff>
    </xdr:from>
    <xdr:to>
      <xdr:col>26</xdr:col>
      <xdr:colOff>50800</xdr:colOff>
      <xdr:row>18</xdr:row>
      <xdr:rowOff>85340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18330"/>
          <a:ext cx="698500" cy="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85340</xdr:rowOff>
    </xdr:from>
    <xdr:to>
      <xdr:col>22</xdr:col>
      <xdr:colOff>114300</xdr:colOff>
      <xdr:row>18</xdr:row>
      <xdr:rowOff>113915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19065"/>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113915</xdr:rowOff>
    </xdr:from>
    <xdr:to>
      <xdr:col>18</xdr:col>
      <xdr:colOff>177800</xdr:colOff>
      <xdr:row>18</xdr:row>
      <xdr:rowOff>135257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47640"/>
          <a:ext cx="698500" cy="21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151061</xdr:rowOff>
    </xdr:from>
    <xdr:to>
      <xdr:col>29</xdr:col>
      <xdr:colOff>177800</xdr:colOff>
      <xdr:row>18</xdr:row>
      <xdr:rowOff>81211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13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123138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8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33805</xdr:rowOff>
    </xdr:from>
    <xdr:to>
      <xdr:col>26</xdr:col>
      <xdr:colOff>101600</xdr:colOff>
      <xdr:row>18</xdr:row>
      <xdr:rowOff>135406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6753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120183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5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34540</xdr:rowOff>
    </xdr:from>
    <xdr:to>
      <xdr:col>22</xdr:col>
      <xdr:colOff>165100</xdr:colOff>
      <xdr:row>18</xdr:row>
      <xdr:rowOff>136141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6826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120918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63115</xdr:rowOff>
    </xdr:from>
    <xdr:to>
      <xdr:col>19</xdr:col>
      <xdr:colOff>38100</xdr:colOff>
      <xdr:row>18</xdr:row>
      <xdr:rowOff>164716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968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149493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8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84457</xdr:rowOff>
    </xdr:from>
    <xdr:to>
      <xdr:col>15</xdr:col>
      <xdr:colOff>101600</xdr:colOff>
      <xdr:row>19</xdr:row>
      <xdr:rowOff>14607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18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170834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0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222193</xdr:rowOff>
    </xdr:from>
    <xdr:to>
      <xdr:col>29</xdr:col>
      <xdr:colOff>127000</xdr:colOff>
      <xdr:row>35</xdr:row>
      <xdr:rowOff>278714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32543"/>
          <a:ext cx="647700" cy="56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231747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4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278714</xdr:rowOff>
    </xdr:from>
    <xdr:to>
      <xdr:col>26</xdr:col>
      <xdr:colOff>50800</xdr:colOff>
      <xdr:row>35</xdr:row>
      <xdr:rowOff>283496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89064"/>
          <a:ext cx="698500" cy="4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283496</xdr:rowOff>
    </xdr:from>
    <xdr:to>
      <xdr:col>22</xdr:col>
      <xdr:colOff>114300</xdr:colOff>
      <xdr:row>35</xdr:row>
      <xdr:rowOff>297783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93846"/>
          <a:ext cx="698500" cy="1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261493</xdr:rowOff>
    </xdr:from>
    <xdr:to>
      <xdr:col>18</xdr:col>
      <xdr:colOff>177800</xdr:colOff>
      <xdr:row>35</xdr:row>
      <xdr:rowOff>297783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71843"/>
          <a:ext cx="698500" cy="36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171393</xdr:rowOff>
    </xdr:from>
    <xdr:to>
      <xdr:col>29</xdr:col>
      <xdr:colOff>177800</xdr:colOff>
      <xdr:row>35</xdr:row>
      <xdr:rowOff>272993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81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16470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227914</xdr:rowOff>
    </xdr:from>
    <xdr:to>
      <xdr:col>26</xdr:col>
      <xdr:colOff>101600</xdr:colOff>
      <xdr:row>35</xdr:row>
      <xdr:rowOff>329514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38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339691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0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232696</xdr:rowOff>
    </xdr:from>
    <xdr:to>
      <xdr:col>22</xdr:col>
      <xdr:colOff>165100</xdr:colOff>
      <xdr:row>35</xdr:row>
      <xdr:rowOff>334296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43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1573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6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246983</xdr:rowOff>
    </xdr:from>
    <xdr:to>
      <xdr:col>19</xdr:col>
      <xdr:colOff>38100</xdr:colOff>
      <xdr:row>36</xdr:row>
      <xdr:rowOff>5683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5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2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210693</xdr:rowOff>
    </xdr:from>
    <xdr:to>
      <xdr:col>15</xdr:col>
      <xdr:colOff>101600</xdr:colOff>
      <xdr:row>35</xdr:row>
      <xdr:rowOff>312293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2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322470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35,204
34,969
16.30
15,711,111
15,156,764
460,061
8,345,445
11,025,682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151778</xdr:rowOff>
    </xdr:from>
    <xdr:to>
      <xdr:col>24</xdr:col>
      <xdr:colOff>63500</xdr:colOff>
      <xdr:row>37</xdr:row>
      <xdr:rowOff>29477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3978"/>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29477</xdr:rowOff>
    </xdr:from>
    <xdr:to>
      <xdr:col>19</xdr:col>
      <xdr:colOff>177800</xdr:colOff>
      <xdr:row>38</xdr:row>
      <xdr:rowOff>10637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3127"/>
          <a:ext cx="889000" cy="15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10637</xdr:rowOff>
    </xdr:from>
    <xdr:to>
      <xdr:col>15</xdr:col>
      <xdr:colOff>50800</xdr:colOff>
      <xdr:row>38</xdr:row>
      <xdr:rowOff>47784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25737"/>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47784</xdr:rowOff>
    </xdr:from>
    <xdr:to>
      <xdr:col>10</xdr:col>
      <xdr:colOff>114300</xdr:colOff>
      <xdr:row>38</xdr:row>
      <xdr:rowOff>58109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62884"/>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100978</xdr:rowOff>
    </xdr:from>
    <xdr:to>
      <xdr:col>24</xdr:col>
      <xdr:colOff>114300</xdr:colOff>
      <xdr:row>37</xdr:row>
      <xdr:rowOff>31128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79405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150127</xdr:rowOff>
    </xdr:from>
    <xdr:to>
      <xdr:col>20</xdr:col>
      <xdr:colOff>38100</xdr:colOff>
      <xdr:row>37</xdr:row>
      <xdr:rowOff>80277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71404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131286</xdr:rowOff>
    </xdr:from>
    <xdr:to>
      <xdr:col>15</xdr:col>
      <xdr:colOff>101600</xdr:colOff>
      <xdr:row>38</xdr:row>
      <xdr:rowOff>61437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749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52564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6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168434</xdr:rowOff>
    </xdr:from>
    <xdr:to>
      <xdr:col>10</xdr:col>
      <xdr:colOff>165100</xdr:colOff>
      <xdr:row>38</xdr:row>
      <xdr:rowOff>98584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89711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0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7309</xdr:rowOff>
    </xdr:from>
    <xdr:to>
      <xdr:col>6</xdr:col>
      <xdr:colOff>38100</xdr:colOff>
      <xdr:row>38</xdr:row>
      <xdr:rowOff>108909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100036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47472</xdr:rowOff>
    </xdr:from>
    <xdr:to>
      <xdr:col>24</xdr:col>
      <xdr:colOff>63500</xdr:colOff>
      <xdr:row>56</xdr:row>
      <xdr:rowOff>103505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48672"/>
          <a:ext cx="838200" cy="5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103301</xdr:rowOff>
    </xdr:from>
    <xdr:to>
      <xdr:col>19</xdr:col>
      <xdr:colOff>177800</xdr:colOff>
      <xdr:row>56</xdr:row>
      <xdr:rowOff>103505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04501"/>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103301</xdr:rowOff>
    </xdr:from>
    <xdr:to>
      <xdr:col>15</xdr:col>
      <xdr:colOff>50800</xdr:colOff>
      <xdr:row>56</xdr:row>
      <xdr:rowOff>137237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04501"/>
          <a:ext cx="889000" cy="3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137237</xdr:rowOff>
    </xdr:from>
    <xdr:to>
      <xdr:col>10</xdr:col>
      <xdr:colOff>114300</xdr:colOff>
      <xdr:row>56</xdr:row>
      <xdr:rowOff>148501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38437"/>
          <a:ext cx="88900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168122</xdr:rowOff>
    </xdr:from>
    <xdr:to>
      <xdr:col>24</xdr:col>
      <xdr:colOff>114300</xdr:colOff>
      <xdr:row>56</xdr:row>
      <xdr:rowOff>98272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19549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4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52705</xdr:rowOff>
    </xdr:from>
    <xdr:to>
      <xdr:col>20</xdr:col>
      <xdr:colOff>38100</xdr:colOff>
      <xdr:row>56</xdr:row>
      <xdr:rowOff>154305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5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170832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52501</xdr:rowOff>
    </xdr:from>
    <xdr:to>
      <xdr:col>15</xdr:col>
      <xdr:colOff>101600</xdr:colOff>
      <xdr:row>56</xdr:row>
      <xdr:rowOff>154101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170628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2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86437</xdr:rowOff>
    </xdr:from>
    <xdr:to>
      <xdr:col>10</xdr:col>
      <xdr:colOff>165100</xdr:colOff>
      <xdr:row>57</xdr:row>
      <xdr:rowOff>16587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8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33114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6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97701</xdr:rowOff>
    </xdr:from>
    <xdr:to>
      <xdr:col>6</xdr:col>
      <xdr:colOff>38100</xdr:colOff>
      <xdr:row>57</xdr:row>
      <xdr:rowOff>27851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44378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7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113731</xdr:rowOff>
    </xdr:from>
    <xdr:to>
      <xdr:col>24</xdr:col>
      <xdr:colOff>63500</xdr:colOff>
      <xdr:row>77</xdr:row>
      <xdr:rowOff>157166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15381"/>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52877</xdr:rowOff>
    </xdr:from>
    <xdr:to>
      <xdr:col>19</xdr:col>
      <xdr:colOff>177800</xdr:colOff>
      <xdr:row>77</xdr:row>
      <xdr:rowOff>113731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54527"/>
          <a:ext cx="889000" cy="6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52877</xdr:rowOff>
    </xdr:from>
    <xdr:to>
      <xdr:col>15</xdr:col>
      <xdr:colOff>50800</xdr:colOff>
      <xdr:row>77</xdr:row>
      <xdr:rowOff>65314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54527"/>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65314</xdr:rowOff>
    </xdr:from>
    <xdr:to>
      <xdr:col>10</xdr:col>
      <xdr:colOff>114300</xdr:colOff>
      <xdr:row>77</xdr:row>
      <xdr:rowOff>76195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66964"/>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106366</xdr:rowOff>
    </xdr:from>
    <xdr:to>
      <xdr:col>24</xdr:col>
      <xdr:colOff>114300</xdr:colOff>
      <xdr:row>78</xdr:row>
      <xdr:rowOff>36516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84793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62931</xdr:rowOff>
    </xdr:from>
    <xdr:to>
      <xdr:col>20</xdr:col>
      <xdr:colOff>38100</xdr:colOff>
      <xdr:row>77</xdr:row>
      <xdr:rowOff>164531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9608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2077</xdr:rowOff>
    </xdr:from>
    <xdr:to>
      <xdr:col>15</xdr:col>
      <xdr:colOff>101600</xdr:colOff>
      <xdr:row>77</xdr:row>
      <xdr:rowOff>103677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120204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97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14514</xdr:rowOff>
    </xdr:from>
    <xdr:to>
      <xdr:col>10</xdr:col>
      <xdr:colOff>165100</xdr:colOff>
      <xdr:row>77</xdr:row>
      <xdr:rowOff>116114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1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132641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25395</xdr:rowOff>
    </xdr:from>
    <xdr:to>
      <xdr:col>6</xdr:col>
      <xdr:colOff>38100</xdr:colOff>
      <xdr:row>77</xdr:row>
      <xdr:rowOff>126995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2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143522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0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52870</xdr:rowOff>
    </xdr:from>
    <xdr:to>
      <xdr:col>24</xdr:col>
      <xdr:colOff>63500</xdr:colOff>
      <xdr:row>98</xdr:row>
      <xdr:rowOff>42608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12070"/>
          <a:ext cx="838200" cy="33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42608</xdr:rowOff>
    </xdr:from>
    <xdr:to>
      <xdr:col>19</xdr:col>
      <xdr:colOff>177800</xdr:colOff>
      <xdr:row>98</xdr:row>
      <xdr:rowOff>82753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44708"/>
          <a:ext cx="889000" cy="4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82753</xdr:rowOff>
    </xdr:from>
    <xdr:to>
      <xdr:col>15</xdr:col>
      <xdr:colOff>50800</xdr:colOff>
      <xdr:row>98</xdr:row>
      <xdr:rowOff>138646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84853"/>
          <a:ext cx="889000" cy="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138646</xdr:rowOff>
    </xdr:from>
    <xdr:to>
      <xdr:col>10</xdr:col>
      <xdr:colOff>114300</xdr:colOff>
      <xdr:row>98</xdr:row>
      <xdr:rowOff>151816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40746"/>
          <a:ext cx="8890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2070</xdr:rowOff>
    </xdr:from>
    <xdr:to>
      <xdr:col>24</xdr:col>
      <xdr:colOff>114300</xdr:colOff>
      <xdr:row>96</xdr:row>
      <xdr:rowOff>103670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151947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163258</xdr:rowOff>
    </xdr:from>
    <xdr:to>
      <xdr:col>20</xdr:col>
      <xdr:colOff>38100</xdr:colOff>
      <xdr:row>98</xdr:row>
      <xdr:rowOff>93408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84535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8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31953</xdr:rowOff>
    </xdr:from>
    <xdr:to>
      <xdr:col>15</xdr:col>
      <xdr:colOff>101600</xdr:colOff>
      <xdr:row>98</xdr:row>
      <xdr:rowOff>133553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3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124680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2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87846</xdr:rowOff>
    </xdr:from>
    <xdr:to>
      <xdr:col>10</xdr:col>
      <xdr:colOff>165100</xdr:colOff>
      <xdr:row>99</xdr:row>
      <xdr:rowOff>17996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9123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8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101016</xdr:rowOff>
    </xdr:from>
    <xdr:to>
      <xdr:col>6</xdr:col>
      <xdr:colOff>38100</xdr:colOff>
      <xdr:row>99</xdr:row>
      <xdr:rowOff>31166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22293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9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64948</xdr:rowOff>
    </xdr:from>
    <xdr:to>
      <xdr:col>55</xdr:col>
      <xdr:colOff>0</xdr:colOff>
      <xdr:row>36</xdr:row>
      <xdr:rowOff>12163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208448"/>
          <a:ext cx="838200" cy="97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118991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1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64948</xdr:rowOff>
    </xdr:from>
    <xdr:to>
      <xdr:col>50</xdr:col>
      <xdr:colOff>114300</xdr:colOff>
      <xdr:row>36</xdr:row>
      <xdr:rowOff>167785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208448"/>
          <a:ext cx="889000" cy="113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86240</xdr:rowOff>
    </xdr:from>
    <xdr:to>
      <xdr:col>45</xdr:col>
      <xdr:colOff>177800</xdr:colOff>
      <xdr:row>36</xdr:row>
      <xdr:rowOff>167785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258440"/>
          <a:ext cx="889000" cy="8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86240</xdr:rowOff>
    </xdr:from>
    <xdr:to>
      <xdr:col>41</xdr:col>
      <xdr:colOff>50800</xdr:colOff>
      <xdr:row>36</xdr:row>
      <xdr:rowOff>104778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58440"/>
          <a:ext cx="889000" cy="1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165440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13791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132813</xdr:rowOff>
    </xdr:from>
    <xdr:to>
      <xdr:col>55</xdr:col>
      <xdr:colOff>50800</xdr:colOff>
      <xdr:row>36</xdr:row>
      <xdr:rowOff>62963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155690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14148</xdr:rowOff>
    </xdr:from>
    <xdr:to>
      <xdr:col>50</xdr:col>
      <xdr:colOff>165100</xdr:colOff>
      <xdr:row>30</xdr:row>
      <xdr:rowOff>115748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15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106875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25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116985</xdr:rowOff>
    </xdr:from>
    <xdr:to>
      <xdr:col>46</xdr:col>
      <xdr:colOff>38100</xdr:colOff>
      <xdr:row>37</xdr:row>
      <xdr:rowOff>47135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38262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8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35440</xdr:rowOff>
    </xdr:from>
    <xdr:to>
      <xdr:col>41</xdr:col>
      <xdr:colOff>101600</xdr:colOff>
      <xdr:row>36</xdr:row>
      <xdr:rowOff>137040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0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153567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8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53978</xdr:rowOff>
    </xdr:from>
    <xdr:to>
      <xdr:col>36</xdr:col>
      <xdr:colOff>165100</xdr:colOff>
      <xdr:row>36</xdr:row>
      <xdr:rowOff>155578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2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655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70681</xdr:rowOff>
    </xdr:from>
    <xdr:to>
      <xdr:col>55</xdr:col>
      <xdr:colOff>0</xdr:colOff>
      <xdr:row>57</xdr:row>
      <xdr:rowOff>123931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43331"/>
          <a:ext cx="838200" cy="5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123931</xdr:rowOff>
    </xdr:from>
    <xdr:to>
      <xdr:col>50</xdr:col>
      <xdr:colOff>114300</xdr:colOff>
      <xdr:row>58</xdr:row>
      <xdr:rowOff>71724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96581"/>
          <a:ext cx="889000" cy="11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71724</xdr:rowOff>
    </xdr:from>
    <xdr:to>
      <xdr:col>45</xdr:col>
      <xdr:colOff>177800</xdr:colOff>
      <xdr:row>58</xdr:row>
      <xdr:rowOff>71897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10015824"/>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82907</xdr:rowOff>
    </xdr:from>
    <xdr:to>
      <xdr:col>41</xdr:col>
      <xdr:colOff>50800</xdr:colOff>
      <xdr:row>58</xdr:row>
      <xdr:rowOff>71897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55557"/>
          <a:ext cx="889000" cy="16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19881</xdr:rowOff>
    </xdr:from>
    <xdr:to>
      <xdr:col>55</xdr:col>
      <xdr:colOff>50800</xdr:colOff>
      <xdr:row>57</xdr:row>
      <xdr:rowOff>121481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42758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4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73131</xdr:rowOff>
    </xdr:from>
    <xdr:to>
      <xdr:col>50</xdr:col>
      <xdr:colOff>165100</xdr:colOff>
      <xdr:row>58</xdr:row>
      <xdr:rowOff>3281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4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165858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3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20924</xdr:rowOff>
    </xdr:from>
    <xdr:to>
      <xdr:col>46</xdr:col>
      <xdr:colOff>38100</xdr:colOff>
      <xdr:row>58</xdr:row>
      <xdr:rowOff>122524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6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113651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21097</xdr:rowOff>
    </xdr:from>
    <xdr:to>
      <xdr:col>41</xdr:col>
      <xdr:colOff>101600</xdr:colOff>
      <xdr:row>58</xdr:row>
      <xdr:rowOff>122697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6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113824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32107</xdr:rowOff>
    </xdr:from>
    <xdr:to>
      <xdr:col>36</xdr:col>
      <xdr:colOff>165100</xdr:colOff>
      <xdr:row>57</xdr:row>
      <xdr:rowOff>133707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124834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9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98895</xdr:rowOff>
    </xdr:from>
    <xdr:to>
      <xdr:col>55</xdr:col>
      <xdr:colOff>0</xdr:colOff>
      <xdr:row>78</xdr:row>
      <xdr:rowOff>100282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00545"/>
          <a:ext cx="838200" cy="17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100282</xdr:rowOff>
    </xdr:from>
    <xdr:to>
      <xdr:col>50</xdr:col>
      <xdr:colOff>114300</xdr:colOff>
      <xdr:row>79</xdr:row>
      <xdr:rowOff>65928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73382"/>
          <a:ext cx="889000" cy="13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47084</xdr:rowOff>
    </xdr:from>
    <xdr:to>
      <xdr:col>45</xdr:col>
      <xdr:colOff>177800</xdr:colOff>
      <xdr:row>79</xdr:row>
      <xdr:rowOff>65928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91634"/>
          <a:ext cx="8890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164013</xdr:rowOff>
    </xdr:from>
    <xdr:to>
      <xdr:col>41</xdr:col>
      <xdr:colOff>50800</xdr:colOff>
      <xdr:row>79</xdr:row>
      <xdr:rowOff>47084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37113"/>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48095</xdr:rowOff>
    </xdr:from>
    <xdr:to>
      <xdr:col>55</xdr:col>
      <xdr:colOff>50800</xdr:colOff>
      <xdr:row>77</xdr:row>
      <xdr:rowOff>149695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70972</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49482</xdr:rowOff>
    </xdr:from>
    <xdr:to>
      <xdr:col>50</xdr:col>
      <xdr:colOff>165100</xdr:colOff>
      <xdr:row>78</xdr:row>
      <xdr:rowOff>151082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142209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15128</xdr:rowOff>
    </xdr:from>
    <xdr:to>
      <xdr:col>46</xdr:col>
      <xdr:colOff>38100</xdr:colOff>
      <xdr:row>79</xdr:row>
      <xdr:rowOff>116728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107855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167734</xdr:rowOff>
    </xdr:from>
    <xdr:to>
      <xdr:col>41</xdr:col>
      <xdr:colOff>101600</xdr:colOff>
      <xdr:row>79</xdr:row>
      <xdr:rowOff>97884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89011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3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113213</xdr:rowOff>
    </xdr:from>
    <xdr:to>
      <xdr:col>36</xdr:col>
      <xdr:colOff>165100</xdr:colOff>
      <xdr:row>79</xdr:row>
      <xdr:rowOff>43363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34490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7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55776</xdr:rowOff>
    </xdr:from>
    <xdr:to>
      <xdr:col>55</xdr:col>
      <xdr:colOff>0</xdr:colOff>
      <xdr:row>98</xdr:row>
      <xdr:rowOff>78746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57876"/>
          <a:ext cx="838200" cy="2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78746</xdr:rowOff>
    </xdr:from>
    <xdr:to>
      <xdr:col>50</xdr:col>
      <xdr:colOff>114300</xdr:colOff>
      <xdr:row>98</xdr:row>
      <xdr:rowOff>87145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80846"/>
          <a:ext cx="889000" cy="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87145</xdr:rowOff>
    </xdr:from>
    <xdr:to>
      <xdr:col>45</xdr:col>
      <xdr:colOff>177800</xdr:colOff>
      <xdr:row>98</xdr:row>
      <xdr:rowOff>87638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889245"/>
          <a:ext cx="8890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116497</xdr:rowOff>
    </xdr:from>
    <xdr:to>
      <xdr:col>41</xdr:col>
      <xdr:colOff>50800</xdr:colOff>
      <xdr:row>98</xdr:row>
      <xdr:rowOff>87638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747147"/>
          <a:ext cx="889000" cy="14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4976</xdr:rowOff>
    </xdr:from>
    <xdr:to>
      <xdr:col>55</xdr:col>
      <xdr:colOff>50800</xdr:colOff>
      <xdr:row>98</xdr:row>
      <xdr:rowOff>106576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27946</xdr:rowOff>
    </xdr:from>
    <xdr:to>
      <xdr:col>50</xdr:col>
      <xdr:colOff>165100</xdr:colOff>
      <xdr:row>98</xdr:row>
      <xdr:rowOff>129546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120673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92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36345</xdr:rowOff>
    </xdr:from>
    <xdr:to>
      <xdr:col>46</xdr:col>
      <xdr:colOff>38100</xdr:colOff>
      <xdr:row>98</xdr:row>
      <xdr:rowOff>137945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3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129072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93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36838</xdr:rowOff>
    </xdr:from>
    <xdr:to>
      <xdr:col>41</xdr:col>
      <xdr:colOff>101600</xdr:colOff>
      <xdr:row>98</xdr:row>
      <xdr:rowOff>138438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129565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65697</xdr:rowOff>
    </xdr:from>
    <xdr:to>
      <xdr:col>36</xdr:col>
      <xdr:colOff>165100</xdr:colOff>
      <xdr:row>97</xdr:row>
      <xdr:rowOff>167297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12374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47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37567</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24117"/>
          <a:ext cx="8890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37567</xdr:rowOff>
    </xdr:from>
    <xdr:to>
      <xdr:col>71</xdr:col>
      <xdr:colOff>177800</xdr:colOff>
      <xdr:row>39</xdr:row>
      <xdr:rowOff>44374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4117"/>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158217</xdr:rowOff>
    </xdr:from>
    <xdr:to>
      <xdr:col>72</xdr:col>
      <xdr:colOff>38100</xdr:colOff>
      <xdr:row>39</xdr:row>
      <xdr:rowOff>88367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79494</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6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165024</xdr:rowOff>
    </xdr:from>
    <xdr:to>
      <xdr:col>67</xdr:col>
      <xdr:colOff>101600</xdr:colOff>
      <xdr:row>39</xdr:row>
      <xdr:rowOff>95174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86301</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28177</xdr:rowOff>
    </xdr:from>
    <xdr:to>
      <xdr:col>85</xdr:col>
      <xdr:colOff>127000</xdr:colOff>
      <xdr:row>76</xdr:row>
      <xdr:rowOff>64996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58377"/>
          <a:ext cx="838200" cy="3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64996</xdr:rowOff>
    </xdr:from>
    <xdr:to>
      <xdr:col>81</xdr:col>
      <xdr:colOff>50800</xdr:colOff>
      <xdr:row>76</xdr:row>
      <xdr:rowOff>80820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095196"/>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80820</xdr:rowOff>
    </xdr:from>
    <xdr:to>
      <xdr:col>76</xdr:col>
      <xdr:colOff>114300</xdr:colOff>
      <xdr:row>76</xdr:row>
      <xdr:rowOff>93213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11020"/>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93213</xdr:rowOff>
    </xdr:from>
    <xdr:to>
      <xdr:col>71</xdr:col>
      <xdr:colOff>177800</xdr:colOff>
      <xdr:row>76</xdr:row>
      <xdr:rowOff>96788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23413"/>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148827</xdr:rowOff>
    </xdr:from>
    <xdr:to>
      <xdr:col>85</xdr:col>
      <xdr:colOff>177800</xdr:colOff>
      <xdr:row>76</xdr:row>
      <xdr:rowOff>78977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0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253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14196</xdr:rowOff>
    </xdr:from>
    <xdr:to>
      <xdr:col>81</xdr:col>
      <xdr:colOff>101600</xdr:colOff>
      <xdr:row>76</xdr:row>
      <xdr:rowOff>115796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4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132324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81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30020</xdr:rowOff>
    </xdr:from>
    <xdr:to>
      <xdr:col>76</xdr:col>
      <xdr:colOff>165100</xdr:colOff>
      <xdr:row>76</xdr:row>
      <xdr:rowOff>131620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148146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83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42413</xdr:rowOff>
    </xdr:from>
    <xdr:to>
      <xdr:col>72</xdr:col>
      <xdr:colOff>38100</xdr:colOff>
      <xdr:row>76</xdr:row>
      <xdr:rowOff>144013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7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135140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6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45988</xdr:rowOff>
    </xdr:from>
    <xdr:to>
      <xdr:col>67</xdr:col>
      <xdr:colOff>101600</xdr:colOff>
      <xdr:row>76</xdr:row>
      <xdr:rowOff>147588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138715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43535</xdr:rowOff>
    </xdr:from>
    <xdr:to>
      <xdr:col>85</xdr:col>
      <xdr:colOff>127000</xdr:colOff>
      <xdr:row>98</xdr:row>
      <xdr:rowOff>71127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45635"/>
          <a:ext cx="8382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71127</xdr:rowOff>
    </xdr:from>
    <xdr:to>
      <xdr:col>81</xdr:col>
      <xdr:colOff>50800</xdr:colOff>
      <xdr:row>98</xdr:row>
      <xdr:rowOff>167025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73227"/>
          <a:ext cx="889000" cy="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167025</xdr:rowOff>
    </xdr:from>
    <xdr:to>
      <xdr:col>76</xdr:col>
      <xdr:colOff>114300</xdr:colOff>
      <xdr:row>99</xdr:row>
      <xdr:rowOff>27008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69125"/>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27008</xdr:rowOff>
    </xdr:from>
    <xdr:to>
      <xdr:col>71</xdr:col>
      <xdr:colOff>177800</xdr:colOff>
      <xdr:row>99</xdr:row>
      <xdr:rowOff>31114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7000558"/>
          <a:ext cx="889000" cy="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164185</xdr:rowOff>
    </xdr:from>
    <xdr:to>
      <xdr:col>85</xdr:col>
      <xdr:colOff>177800</xdr:colOff>
      <xdr:row>98</xdr:row>
      <xdr:rowOff>94335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142612</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7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20327</xdr:rowOff>
    </xdr:from>
    <xdr:to>
      <xdr:col>81</xdr:col>
      <xdr:colOff>101600</xdr:colOff>
      <xdr:row>98</xdr:row>
      <xdr:rowOff>121927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138454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5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116225</xdr:rowOff>
    </xdr:from>
    <xdr:to>
      <xdr:col>76</xdr:col>
      <xdr:colOff>165100</xdr:colOff>
      <xdr:row>99</xdr:row>
      <xdr:rowOff>46375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37502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1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147658</xdr:rowOff>
    </xdr:from>
    <xdr:to>
      <xdr:col>72</xdr:col>
      <xdr:colOff>38100</xdr:colOff>
      <xdr:row>99</xdr:row>
      <xdr:rowOff>77808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4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68935</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151764</xdr:rowOff>
    </xdr:from>
    <xdr:to>
      <xdr:col>67</xdr:col>
      <xdr:colOff>101600</xdr:colOff>
      <xdr:row>99</xdr:row>
      <xdr:rowOff>81914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5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73041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4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83312</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69862"/>
          <a:ext cx="8890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83312</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769862"/>
          <a:ext cx="8890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32512</xdr:rowOff>
    </xdr:from>
    <xdr:to>
      <xdr:col>107</xdr:col>
      <xdr:colOff>101600</xdr:colOff>
      <xdr:row>39</xdr:row>
      <xdr:rowOff>134112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125239</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8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64491</xdr:rowOff>
    </xdr:from>
    <xdr:to>
      <xdr:col>116</xdr:col>
      <xdr:colOff>63500</xdr:colOff>
      <xdr:row>59</xdr:row>
      <xdr:rowOff>43002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8636991"/>
          <a:ext cx="838200" cy="152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64491</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8636991"/>
          <a:ext cx="889000" cy="152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147566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44069</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59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43231</xdr:rowOff>
    </xdr:from>
    <xdr:to>
      <xdr:col>102</xdr:col>
      <xdr:colOff>114300</xdr:colOff>
      <xdr:row>59</xdr:row>
      <xdr:rowOff>44069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58781"/>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163652</xdr:rowOff>
    </xdr:from>
    <xdr:to>
      <xdr:col>116</xdr:col>
      <xdr:colOff>114300</xdr:colOff>
      <xdr:row>59</xdr:row>
      <xdr:rowOff>93802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78579</xdr:rowOff>
    </xdr:from>
    <xdr:ext cx="313932"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2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13691</xdr:rowOff>
    </xdr:from>
    <xdr:to>
      <xdr:col>112</xdr:col>
      <xdr:colOff>38100</xdr:colOff>
      <xdr:row>50</xdr:row>
      <xdr:rowOff>115291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85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48</xdr:row>
      <xdr:rowOff>131818</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836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164719</xdr:rowOff>
    </xdr:from>
    <xdr:to>
      <xdr:col>102</xdr:col>
      <xdr:colOff>165100</xdr:colOff>
      <xdr:row>59</xdr:row>
      <xdr:rowOff>94869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85996</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163881</xdr:rowOff>
    </xdr:from>
    <xdr:to>
      <xdr:col>98</xdr:col>
      <xdr:colOff>38100</xdr:colOff>
      <xdr:row>59</xdr:row>
      <xdr:rowOff>94031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85158</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99333" y="10200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36277</xdr:rowOff>
    </xdr:from>
    <xdr:to>
      <xdr:col>116</xdr:col>
      <xdr:colOff>63500</xdr:colOff>
      <xdr:row>78</xdr:row>
      <xdr:rowOff>79559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409377"/>
          <a:ext cx="8382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79559</xdr:rowOff>
    </xdr:from>
    <xdr:to>
      <xdr:col>111</xdr:col>
      <xdr:colOff>177800</xdr:colOff>
      <xdr:row>78</xdr:row>
      <xdr:rowOff>91580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452659"/>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91580</xdr:rowOff>
    </xdr:from>
    <xdr:to>
      <xdr:col>107</xdr:col>
      <xdr:colOff>50800</xdr:colOff>
      <xdr:row>78</xdr:row>
      <xdr:rowOff>92036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464680"/>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92036</xdr:rowOff>
    </xdr:from>
    <xdr:to>
      <xdr:col>102</xdr:col>
      <xdr:colOff>114300</xdr:colOff>
      <xdr:row>78</xdr:row>
      <xdr:rowOff>112973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465136"/>
          <a:ext cx="889000" cy="2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156927</xdr:rowOff>
    </xdr:from>
    <xdr:to>
      <xdr:col>116</xdr:col>
      <xdr:colOff>114300</xdr:colOff>
      <xdr:row>78</xdr:row>
      <xdr:rowOff>87077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35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135354</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33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28759</xdr:rowOff>
    </xdr:from>
    <xdr:to>
      <xdr:col>112</xdr:col>
      <xdr:colOff>38100</xdr:colOff>
      <xdr:row>78</xdr:row>
      <xdr:rowOff>130359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40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121486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49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40780</xdr:rowOff>
    </xdr:from>
    <xdr:to>
      <xdr:col>107</xdr:col>
      <xdr:colOff>101600</xdr:colOff>
      <xdr:row>78</xdr:row>
      <xdr:rowOff>142380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4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133507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5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41236</xdr:rowOff>
    </xdr:from>
    <xdr:to>
      <xdr:col>102</xdr:col>
      <xdr:colOff>165100</xdr:colOff>
      <xdr:row>78</xdr:row>
      <xdr:rowOff>142836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4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133963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50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62173</xdr:rowOff>
    </xdr:from>
    <xdr:to>
      <xdr:col>98</xdr:col>
      <xdr:colOff>38100</xdr:colOff>
      <xdr:row>78</xdr:row>
      <xdr:rowOff>163773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4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154900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52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維持補修費、扶助費、災害復旧事業費、積立金、投資及び出資金、貸付金、繰出金については類似団体を下回っている一方、物件費、補助費等、普通建設事業費、公債費については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施設の老朽化による維持管理で物件費と維持補修費が増加しているので、公共施設等総合管理計画等に基づいて施設の集約化・長寿命化を図り、増加している費用の平準化をしながら総支出額を抑制する。</a:t>
          </a:r>
        </a:p>
        <a:p>
          <a:r>
            <a:rPr kumimoji="1" lang="ja-JP" altLang="en-US" sz="1300">
              <a:latin typeface="ＭＳ Ｐゴシック" panose="020B0600070205080204" pitchFamily="50" charset="-128"/>
              <a:ea typeface="ＭＳ Ｐゴシック" panose="020B0600070205080204" pitchFamily="50" charset="-128"/>
            </a:rPr>
            <a:t>今後も更なる事務事業の重点化と費用対効果を見ながら質的充実を図りながら経常経費の一層の削減に努める。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35,204
34,969
16.30
15,711,111
15,156,764
460,061
8,345,445
11,025,682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50927</xdr:rowOff>
    </xdr:from>
    <xdr:to>
      <xdr:col>24</xdr:col>
      <xdr:colOff>63500</xdr:colOff>
      <xdr:row>36</xdr:row>
      <xdr:rowOff>95504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23127"/>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154940</xdr:rowOff>
    </xdr:from>
    <xdr:to>
      <xdr:col>19</xdr:col>
      <xdr:colOff>177800</xdr:colOff>
      <xdr:row>36</xdr:row>
      <xdr:rowOff>95504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5690"/>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154940</xdr:rowOff>
    </xdr:from>
    <xdr:to>
      <xdr:col>15</xdr:col>
      <xdr:colOff>50800</xdr:colOff>
      <xdr:row>36</xdr:row>
      <xdr:rowOff>7112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5569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85979</xdr:rowOff>
    </xdr:from>
    <xdr:to>
      <xdr:col>10</xdr:col>
      <xdr:colOff>114300</xdr:colOff>
      <xdr:row>36</xdr:row>
      <xdr:rowOff>7112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15279"/>
          <a:ext cx="889000" cy="2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xdr:rowOff>
    </xdr:from>
    <xdr:to>
      <xdr:col>24</xdr:col>
      <xdr:colOff>114300</xdr:colOff>
      <xdr:row>36</xdr:row>
      <xdr:rowOff>101727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150004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44704</xdr:rowOff>
    </xdr:from>
    <xdr:to>
      <xdr:col>20</xdr:col>
      <xdr:colOff>38100</xdr:colOff>
      <xdr:row>36</xdr:row>
      <xdr:rowOff>146304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137431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104140</xdr:rowOff>
    </xdr:from>
    <xdr:to>
      <xdr:col>15</xdr:col>
      <xdr:colOff>101600</xdr:colOff>
      <xdr:row>36</xdr:row>
      <xdr:rowOff>34290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25417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127762</xdr:rowOff>
    </xdr:from>
    <xdr:to>
      <xdr:col>10</xdr:col>
      <xdr:colOff>165100</xdr:colOff>
      <xdr:row>36</xdr:row>
      <xdr:rowOff>57912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49039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2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35179</xdr:rowOff>
    </xdr:from>
    <xdr:to>
      <xdr:col>6</xdr:col>
      <xdr:colOff>38100</xdr:colOff>
      <xdr:row>34</xdr:row>
      <xdr:rowOff>136779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153306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3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154529</xdr:rowOff>
    </xdr:from>
    <xdr:to>
      <xdr:col>24</xdr:col>
      <xdr:colOff>63500</xdr:colOff>
      <xdr:row>57</xdr:row>
      <xdr:rowOff>152167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84279"/>
          <a:ext cx="838200" cy="3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154529</xdr:rowOff>
    </xdr:from>
    <xdr:to>
      <xdr:col>19</xdr:col>
      <xdr:colOff>177800</xdr:colOff>
      <xdr:row>58</xdr:row>
      <xdr:rowOff>79186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84279"/>
          <a:ext cx="889000" cy="4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79186</xdr:rowOff>
    </xdr:from>
    <xdr:to>
      <xdr:col>15</xdr:col>
      <xdr:colOff>50800</xdr:colOff>
      <xdr:row>58</xdr:row>
      <xdr:rowOff>97649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23286"/>
          <a:ext cx="889000" cy="1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97020</xdr:rowOff>
    </xdr:from>
    <xdr:to>
      <xdr:col>10</xdr:col>
      <xdr:colOff>114300</xdr:colOff>
      <xdr:row>58</xdr:row>
      <xdr:rowOff>97649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41120"/>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101367</xdr:rowOff>
    </xdr:from>
    <xdr:to>
      <xdr:col>24</xdr:col>
      <xdr:colOff>114300</xdr:colOff>
      <xdr:row>58</xdr:row>
      <xdr:rowOff>31517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39320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103729</xdr:rowOff>
    </xdr:from>
    <xdr:to>
      <xdr:col>20</xdr:col>
      <xdr:colOff>38100</xdr:colOff>
      <xdr:row>56</xdr:row>
      <xdr:rowOff>33879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3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25006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28386</xdr:rowOff>
    </xdr:from>
    <xdr:to>
      <xdr:col>15</xdr:col>
      <xdr:colOff>101600</xdr:colOff>
      <xdr:row>58</xdr:row>
      <xdr:rowOff>129986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121113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6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46849</xdr:rowOff>
    </xdr:from>
    <xdr:to>
      <xdr:col>10</xdr:col>
      <xdr:colOff>165100</xdr:colOff>
      <xdr:row>58</xdr:row>
      <xdr:rowOff>148449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139576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8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46220</xdr:rowOff>
    </xdr:from>
    <xdr:to>
      <xdr:col>6</xdr:col>
      <xdr:colOff>38100</xdr:colOff>
      <xdr:row>58</xdr:row>
      <xdr:rowOff>147820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138947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8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95465</xdr:rowOff>
    </xdr:from>
    <xdr:to>
      <xdr:col>24</xdr:col>
      <xdr:colOff>63500</xdr:colOff>
      <xdr:row>78</xdr:row>
      <xdr:rowOff>49335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25665"/>
          <a:ext cx="838200" cy="29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49335</xdr:rowOff>
    </xdr:from>
    <xdr:to>
      <xdr:col>19</xdr:col>
      <xdr:colOff>177800</xdr:colOff>
      <xdr:row>78</xdr:row>
      <xdr:rowOff>89522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22435"/>
          <a:ext cx="889000" cy="4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89522</xdr:rowOff>
    </xdr:from>
    <xdr:to>
      <xdr:col>15</xdr:col>
      <xdr:colOff>50800</xdr:colOff>
      <xdr:row>78</xdr:row>
      <xdr:rowOff>109899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62622"/>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22596</xdr:rowOff>
    </xdr:from>
    <xdr:to>
      <xdr:col>10</xdr:col>
      <xdr:colOff>114300</xdr:colOff>
      <xdr:row>78</xdr:row>
      <xdr:rowOff>109899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95696"/>
          <a:ext cx="889000" cy="8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44665</xdr:rowOff>
    </xdr:from>
    <xdr:to>
      <xdr:col>24</xdr:col>
      <xdr:colOff>114300</xdr:colOff>
      <xdr:row>76</xdr:row>
      <xdr:rowOff>146265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23092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5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169985</xdr:rowOff>
    </xdr:from>
    <xdr:to>
      <xdr:col>20</xdr:col>
      <xdr:colOff>38100</xdr:colOff>
      <xdr:row>78</xdr:row>
      <xdr:rowOff>100135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91262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64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38722</xdr:rowOff>
    </xdr:from>
    <xdr:to>
      <xdr:col>15</xdr:col>
      <xdr:colOff>101600</xdr:colOff>
      <xdr:row>78</xdr:row>
      <xdr:rowOff>140322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1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131449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0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59099</xdr:rowOff>
    </xdr:from>
    <xdr:to>
      <xdr:col>10</xdr:col>
      <xdr:colOff>165100</xdr:colOff>
      <xdr:row>78</xdr:row>
      <xdr:rowOff>160699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3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151826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2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143246</xdr:rowOff>
    </xdr:from>
    <xdr:to>
      <xdr:col>6</xdr:col>
      <xdr:colOff>38100</xdr:colOff>
      <xdr:row>78</xdr:row>
      <xdr:rowOff>73396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89923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2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106079</xdr:rowOff>
    </xdr:from>
    <xdr:to>
      <xdr:col>24</xdr:col>
      <xdr:colOff>63500</xdr:colOff>
      <xdr:row>97</xdr:row>
      <xdr:rowOff>138035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65279"/>
          <a:ext cx="838200" cy="20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138035</xdr:rowOff>
    </xdr:from>
    <xdr:to>
      <xdr:col>19</xdr:col>
      <xdr:colOff>177800</xdr:colOff>
      <xdr:row>97</xdr:row>
      <xdr:rowOff>157057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68685"/>
          <a:ext cx="889000" cy="1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123323</xdr:rowOff>
    </xdr:from>
    <xdr:to>
      <xdr:col>15</xdr:col>
      <xdr:colOff>50800</xdr:colOff>
      <xdr:row>97</xdr:row>
      <xdr:rowOff>157057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53973"/>
          <a:ext cx="889000" cy="3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115077</xdr:rowOff>
    </xdr:from>
    <xdr:to>
      <xdr:col>10</xdr:col>
      <xdr:colOff>114300</xdr:colOff>
      <xdr:row>97</xdr:row>
      <xdr:rowOff>123323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45727"/>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55279</xdr:rowOff>
    </xdr:from>
    <xdr:to>
      <xdr:col>24</xdr:col>
      <xdr:colOff>114300</xdr:colOff>
      <xdr:row>96</xdr:row>
      <xdr:rowOff>156879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78156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6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87235</xdr:rowOff>
    </xdr:from>
    <xdr:to>
      <xdr:col>20</xdr:col>
      <xdr:colOff>38100</xdr:colOff>
      <xdr:row>98</xdr:row>
      <xdr:rowOff>17385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33912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49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106257</xdr:rowOff>
    </xdr:from>
    <xdr:to>
      <xdr:col>15</xdr:col>
      <xdr:colOff>101600</xdr:colOff>
      <xdr:row>98</xdr:row>
      <xdr:rowOff>36407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52934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72523</xdr:rowOff>
    </xdr:from>
    <xdr:to>
      <xdr:col>10</xdr:col>
      <xdr:colOff>165100</xdr:colOff>
      <xdr:row>98</xdr:row>
      <xdr:rowOff>2673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0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19200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64277</xdr:rowOff>
    </xdr:from>
    <xdr:to>
      <xdr:col>6</xdr:col>
      <xdr:colOff>38100</xdr:colOff>
      <xdr:row>97</xdr:row>
      <xdr:rowOff>165877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9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10954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7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12664</xdr:rowOff>
    </xdr:from>
    <xdr:to>
      <xdr:col>55</xdr:col>
      <xdr:colOff>0</xdr:colOff>
      <xdr:row>39</xdr:row>
      <xdr:rowOff>13317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99214"/>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12664</xdr:rowOff>
    </xdr:from>
    <xdr:to>
      <xdr:col>50</xdr:col>
      <xdr:colOff>114300</xdr:colOff>
      <xdr:row>39</xdr:row>
      <xdr:rowOff>12664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99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12664</xdr:rowOff>
    </xdr:from>
    <xdr:to>
      <xdr:col>45</xdr:col>
      <xdr:colOff>177800</xdr:colOff>
      <xdr:row>39</xdr:row>
      <xdr:rowOff>12664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99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12664</xdr:rowOff>
    </xdr:from>
    <xdr:to>
      <xdr:col>41</xdr:col>
      <xdr:colOff>50800</xdr:colOff>
      <xdr:row>39</xdr:row>
      <xdr:rowOff>12664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99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133967</xdr:rowOff>
    </xdr:from>
    <xdr:to>
      <xdr:col>55</xdr:col>
      <xdr:colOff>50800</xdr:colOff>
      <xdr:row>39</xdr:row>
      <xdr:rowOff>64117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69613</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133314</xdr:rowOff>
    </xdr:from>
    <xdr:to>
      <xdr:col>50</xdr:col>
      <xdr:colOff>165100</xdr:colOff>
      <xdr:row>39</xdr:row>
      <xdr:rowOff>63464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54591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133314</xdr:rowOff>
    </xdr:from>
    <xdr:to>
      <xdr:col>46</xdr:col>
      <xdr:colOff>38100</xdr:colOff>
      <xdr:row>39</xdr:row>
      <xdr:rowOff>63464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54591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133314</xdr:rowOff>
    </xdr:from>
    <xdr:to>
      <xdr:col>41</xdr:col>
      <xdr:colOff>101600</xdr:colOff>
      <xdr:row>39</xdr:row>
      <xdr:rowOff>63464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54591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133314</xdr:rowOff>
    </xdr:from>
    <xdr:to>
      <xdr:col>36</xdr:col>
      <xdr:colOff>165100</xdr:colOff>
      <xdr:row>39</xdr:row>
      <xdr:rowOff>63464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54591</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10525</xdr:rowOff>
    </xdr:from>
    <xdr:to>
      <xdr:col>55</xdr:col>
      <xdr:colOff>0</xdr:colOff>
      <xdr:row>59</xdr:row>
      <xdr:rowOff>39246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26075"/>
          <a:ext cx="8382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39246</xdr:rowOff>
    </xdr:from>
    <xdr:to>
      <xdr:col>50</xdr:col>
      <xdr:colOff>114300</xdr:colOff>
      <xdr:row>59</xdr:row>
      <xdr:rowOff>39704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5479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134703</xdr:rowOff>
    </xdr:from>
    <xdr:to>
      <xdr:col>45</xdr:col>
      <xdr:colOff>177800</xdr:colOff>
      <xdr:row>59</xdr:row>
      <xdr:rowOff>39704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078803"/>
          <a:ext cx="889000" cy="7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134703</xdr:rowOff>
    </xdr:from>
    <xdr:to>
      <xdr:col>41</xdr:col>
      <xdr:colOff>50800</xdr:colOff>
      <xdr:row>59</xdr:row>
      <xdr:rowOff>50840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078803"/>
          <a:ext cx="889000" cy="8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131175</xdr:rowOff>
    </xdr:from>
    <xdr:to>
      <xdr:col>55</xdr:col>
      <xdr:colOff>50800</xdr:colOff>
      <xdr:row>59</xdr:row>
      <xdr:rowOff>61325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46102</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9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159896</xdr:rowOff>
    </xdr:from>
    <xdr:to>
      <xdr:col>50</xdr:col>
      <xdr:colOff>165100</xdr:colOff>
      <xdr:row>59</xdr:row>
      <xdr:rowOff>90046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0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81173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9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160354</xdr:rowOff>
    </xdr:from>
    <xdr:to>
      <xdr:col>46</xdr:col>
      <xdr:colOff>38100</xdr:colOff>
      <xdr:row>59</xdr:row>
      <xdr:rowOff>90504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0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81631</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9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83903</xdr:rowOff>
    </xdr:from>
    <xdr:to>
      <xdr:col>41</xdr:col>
      <xdr:colOff>101600</xdr:colOff>
      <xdr:row>59</xdr:row>
      <xdr:rowOff>14053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5180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40</xdr:rowOff>
    </xdr:from>
    <xdr:to>
      <xdr:col>36</xdr:col>
      <xdr:colOff>165100</xdr:colOff>
      <xdr:row>59</xdr:row>
      <xdr:rowOff>101640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92767</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0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59187</xdr:rowOff>
    </xdr:from>
    <xdr:to>
      <xdr:col>55</xdr:col>
      <xdr:colOff>0</xdr:colOff>
      <xdr:row>77</xdr:row>
      <xdr:rowOff>91649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260837"/>
          <a:ext cx="8382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59187</xdr:rowOff>
    </xdr:from>
    <xdr:to>
      <xdr:col>50</xdr:col>
      <xdr:colOff>114300</xdr:colOff>
      <xdr:row>77</xdr:row>
      <xdr:rowOff>91100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60837"/>
          <a:ext cx="8890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91100</xdr:rowOff>
    </xdr:from>
    <xdr:to>
      <xdr:col>45</xdr:col>
      <xdr:colOff>177800</xdr:colOff>
      <xdr:row>78</xdr:row>
      <xdr:rowOff>5054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292750"/>
          <a:ext cx="889000" cy="8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5054</xdr:rowOff>
    </xdr:from>
    <xdr:to>
      <xdr:col>41</xdr:col>
      <xdr:colOff>50800</xdr:colOff>
      <xdr:row>78</xdr:row>
      <xdr:rowOff>11364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378154"/>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40849</xdr:rowOff>
    </xdr:from>
    <xdr:to>
      <xdr:col>55</xdr:col>
      <xdr:colOff>50800</xdr:colOff>
      <xdr:row>77</xdr:row>
      <xdr:rowOff>142449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4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19276</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2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8387</xdr:rowOff>
    </xdr:from>
    <xdr:to>
      <xdr:col>50</xdr:col>
      <xdr:colOff>165100</xdr:colOff>
      <xdr:row>77</xdr:row>
      <xdr:rowOff>109987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101114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30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40300</xdr:rowOff>
    </xdr:from>
    <xdr:to>
      <xdr:col>46</xdr:col>
      <xdr:colOff>38100</xdr:colOff>
      <xdr:row>77</xdr:row>
      <xdr:rowOff>141900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2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133027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3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125704</xdr:rowOff>
    </xdr:from>
    <xdr:to>
      <xdr:col>41</xdr:col>
      <xdr:colOff>101600</xdr:colOff>
      <xdr:row>78</xdr:row>
      <xdr:rowOff>55854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46981</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2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132014</xdr:rowOff>
    </xdr:from>
    <xdr:to>
      <xdr:col>36</xdr:col>
      <xdr:colOff>165100</xdr:colOff>
      <xdr:row>78</xdr:row>
      <xdr:rowOff>62164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53291</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2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46517</xdr:rowOff>
    </xdr:from>
    <xdr:to>
      <xdr:col>55</xdr:col>
      <xdr:colOff>0</xdr:colOff>
      <xdr:row>95</xdr:row>
      <xdr:rowOff>165489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162817"/>
          <a:ext cx="838200" cy="29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46517</xdr:rowOff>
    </xdr:from>
    <xdr:to>
      <xdr:col>50</xdr:col>
      <xdr:colOff>114300</xdr:colOff>
      <xdr:row>97</xdr:row>
      <xdr:rowOff>90951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162817"/>
          <a:ext cx="889000" cy="5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90951</xdr:rowOff>
    </xdr:from>
    <xdr:to>
      <xdr:col>45</xdr:col>
      <xdr:colOff>177800</xdr:colOff>
      <xdr:row>97</xdr:row>
      <xdr:rowOff>143428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21601"/>
          <a:ext cx="889000" cy="5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116425</xdr:rowOff>
    </xdr:from>
    <xdr:to>
      <xdr:col>41</xdr:col>
      <xdr:colOff>50800</xdr:colOff>
      <xdr:row>97</xdr:row>
      <xdr:rowOff>143428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47075"/>
          <a:ext cx="889000" cy="2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114689</xdr:rowOff>
    </xdr:from>
    <xdr:to>
      <xdr:col>55</xdr:col>
      <xdr:colOff>50800</xdr:colOff>
      <xdr:row>96</xdr:row>
      <xdr:rowOff>44839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40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137566</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25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167167</xdr:rowOff>
    </xdr:from>
    <xdr:to>
      <xdr:col>50</xdr:col>
      <xdr:colOff>165100</xdr:colOff>
      <xdr:row>94</xdr:row>
      <xdr:rowOff>97317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11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113844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588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40151</xdr:rowOff>
    </xdr:from>
    <xdr:to>
      <xdr:col>46</xdr:col>
      <xdr:colOff>38100</xdr:colOff>
      <xdr:row>97</xdr:row>
      <xdr:rowOff>141751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132878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6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92628</xdr:rowOff>
    </xdr:from>
    <xdr:to>
      <xdr:col>41</xdr:col>
      <xdr:colOff>101600</xdr:colOff>
      <xdr:row>98</xdr:row>
      <xdr:rowOff>22778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2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13905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65625</xdr:rowOff>
    </xdr:from>
    <xdr:to>
      <xdr:col>36</xdr:col>
      <xdr:colOff>165100</xdr:colOff>
      <xdr:row>97</xdr:row>
      <xdr:rowOff>167225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9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158352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8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80207</xdr:rowOff>
    </xdr:from>
    <xdr:to>
      <xdr:col>85</xdr:col>
      <xdr:colOff>127000</xdr:colOff>
      <xdr:row>37</xdr:row>
      <xdr:rowOff>138004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23857"/>
          <a:ext cx="838200" cy="5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80207</xdr:rowOff>
    </xdr:from>
    <xdr:to>
      <xdr:col>81</xdr:col>
      <xdr:colOff>50800</xdr:colOff>
      <xdr:row>37</xdr:row>
      <xdr:rowOff>136709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23857"/>
          <a:ext cx="8890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115640</xdr:rowOff>
    </xdr:from>
    <xdr:to>
      <xdr:col>76</xdr:col>
      <xdr:colOff>114300</xdr:colOff>
      <xdr:row>37</xdr:row>
      <xdr:rowOff>136709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459290"/>
          <a:ext cx="8890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115640</xdr:rowOff>
    </xdr:from>
    <xdr:to>
      <xdr:col>71</xdr:col>
      <xdr:colOff>177800</xdr:colOff>
      <xdr:row>37</xdr:row>
      <xdr:rowOff>137890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59290"/>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87204</xdr:rowOff>
    </xdr:from>
    <xdr:to>
      <xdr:col>85</xdr:col>
      <xdr:colOff>177800</xdr:colOff>
      <xdr:row>38</xdr:row>
      <xdr:rowOff>17354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3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2131</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29407</xdr:rowOff>
    </xdr:from>
    <xdr:to>
      <xdr:col>81</xdr:col>
      <xdr:colOff>101600</xdr:colOff>
      <xdr:row>37</xdr:row>
      <xdr:rowOff>131007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122134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6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85909</xdr:rowOff>
    </xdr:from>
    <xdr:to>
      <xdr:col>76</xdr:col>
      <xdr:colOff>165100</xdr:colOff>
      <xdr:row>38</xdr:row>
      <xdr:rowOff>16059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2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7186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2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64840</xdr:rowOff>
    </xdr:from>
    <xdr:to>
      <xdr:col>72</xdr:col>
      <xdr:colOff>38100</xdr:colOff>
      <xdr:row>37</xdr:row>
      <xdr:rowOff>166439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084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157567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87090</xdr:rowOff>
    </xdr:from>
    <xdr:to>
      <xdr:col>67</xdr:col>
      <xdr:colOff>101600</xdr:colOff>
      <xdr:row>38</xdr:row>
      <xdr:rowOff>17241</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307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8367</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91570</xdr:rowOff>
    </xdr:from>
    <xdr:to>
      <xdr:col>85</xdr:col>
      <xdr:colOff>127000</xdr:colOff>
      <xdr:row>57</xdr:row>
      <xdr:rowOff>93061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864220"/>
          <a:ext cx="8382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93061</xdr:rowOff>
    </xdr:from>
    <xdr:to>
      <xdr:col>81</xdr:col>
      <xdr:colOff>50800</xdr:colOff>
      <xdr:row>57</xdr:row>
      <xdr:rowOff>133021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65711"/>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133021</xdr:rowOff>
    </xdr:from>
    <xdr:to>
      <xdr:col>76</xdr:col>
      <xdr:colOff>114300</xdr:colOff>
      <xdr:row>57</xdr:row>
      <xdr:rowOff>136957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05671"/>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40867</xdr:rowOff>
    </xdr:from>
    <xdr:to>
      <xdr:col>71</xdr:col>
      <xdr:colOff>177800</xdr:colOff>
      <xdr:row>57</xdr:row>
      <xdr:rowOff>136957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813517"/>
          <a:ext cx="889000" cy="9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40770</xdr:rowOff>
    </xdr:from>
    <xdr:to>
      <xdr:col>85</xdr:col>
      <xdr:colOff>177800</xdr:colOff>
      <xdr:row>57</xdr:row>
      <xdr:rowOff>142370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1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42261</xdr:rowOff>
    </xdr:from>
    <xdr:to>
      <xdr:col>81</xdr:col>
      <xdr:colOff>101600</xdr:colOff>
      <xdr:row>57</xdr:row>
      <xdr:rowOff>143861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1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134988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0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82221</xdr:rowOff>
    </xdr:from>
    <xdr:to>
      <xdr:col>76</xdr:col>
      <xdr:colOff>165100</xdr:colOff>
      <xdr:row>58</xdr:row>
      <xdr:rowOff>12371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5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3498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86157</xdr:rowOff>
    </xdr:from>
    <xdr:to>
      <xdr:col>72</xdr:col>
      <xdr:colOff>38100</xdr:colOff>
      <xdr:row>58</xdr:row>
      <xdr:rowOff>16307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7434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161517</xdr:rowOff>
    </xdr:from>
    <xdr:to>
      <xdr:col>67</xdr:col>
      <xdr:colOff>101600</xdr:colOff>
      <xdr:row>57</xdr:row>
      <xdr:rowOff>91667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108194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5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37567</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2117"/>
          <a:ext cx="8890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37567</xdr:rowOff>
    </xdr:from>
    <xdr:to>
      <xdr:col>71</xdr:col>
      <xdr:colOff>177800</xdr:colOff>
      <xdr:row>79</xdr:row>
      <xdr:rowOff>44374</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82117"/>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158217</xdr:rowOff>
    </xdr:from>
    <xdr:to>
      <xdr:col>72</xdr:col>
      <xdr:colOff>38100</xdr:colOff>
      <xdr:row>79</xdr:row>
      <xdr:rowOff>88367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79494</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624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165024</xdr:rowOff>
    </xdr:from>
    <xdr:to>
      <xdr:col>67</xdr:col>
      <xdr:colOff>101600</xdr:colOff>
      <xdr:row>79</xdr:row>
      <xdr:rowOff>95174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86301</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28177</xdr:rowOff>
    </xdr:from>
    <xdr:to>
      <xdr:col>85</xdr:col>
      <xdr:colOff>127000</xdr:colOff>
      <xdr:row>96</xdr:row>
      <xdr:rowOff>64996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487377"/>
          <a:ext cx="838200" cy="3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64996</xdr:rowOff>
    </xdr:from>
    <xdr:to>
      <xdr:col>81</xdr:col>
      <xdr:colOff>50800</xdr:colOff>
      <xdr:row>96</xdr:row>
      <xdr:rowOff>80820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524196"/>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80820</xdr:rowOff>
    </xdr:from>
    <xdr:to>
      <xdr:col>76</xdr:col>
      <xdr:colOff>114300</xdr:colOff>
      <xdr:row>96</xdr:row>
      <xdr:rowOff>93213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540020"/>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93213</xdr:rowOff>
    </xdr:from>
    <xdr:to>
      <xdr:col>71</xdr:col>
      <xdr:colOff>177800</xdr:colOff>
      <xdr:row>96</xdr:row>
      <xdr:rowOff>96788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552413"/>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148827</xdr:rowOff>
    </xdr:from>
    <xdr:to>
      <xdr:col>85</xdr:col>
      <xdr:colOff>177800</xdr:colOff>
      <xdr:row>96</xdr:row>
      <xdr:rowOff>78977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43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254</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28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14196</xdr:rowOff>
    </xdr:from>
    <xdr:to>
      <xdr:col>81</xdr:col>
      <xdr:colOff>101600</xdr:colOff>
      <xdr:row>96</xdr:row>
      <xdr:rowOff>115796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47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132323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24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30020</xdr:rowOff>
    </xdr:from>
    <xdr:to>
      <xdr:col>76</xdr:col>
      <xdr:colOff>165100</xdr:colOff>
      <xdr:row>96</xdr:row>
      <xdr:rowOff>131620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4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148147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26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42413</xdr:rowOff>
    </xdr:from>
    <xdr:to>
      <xdr:col>72</xdr:col>
      <xdr:colOff>38100</xdr:colOff>
      <xdr:row>96</xdr:row>
      <xdr:rowOff>144013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5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135140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5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45988</xdr:rowOff>
    </xdr:from>
    <xdr:to>
      <xdr:col>67</xdr:col>
      <xdr:colOff>101600</xdr:colOff>
      <xdr:row>96</xdr:row>
      <xdr:rowOff>147588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50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138715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59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衛生費、土木費、公債費は類似団体平均値を上回っているものの、それ以外については下回っている。</a:t>
          </a:r>
        </a:p>
        <a:p>
          <a:r>
            <a:rPr kumimoji="1" lang="ja-JP" altLang="en-US" sz="1300">
              <a:latin typeface="ＭＳ Ｐゴシック" panose="020B0600070205080204" pitchFamily="50" charset="-128"/>
              <a:ea typeface="ＭＳ Ｐゴシック" panose="020B0600070205080204" pitchFamily="50" charset="-128"/>
            </a:rPr>
            <a:t>衛生費については、ごみ処理に係る経費及び新清掃施設建設に係る負担金が多額になっていることが主な要因である。近隣市町村との広域化が始まれば維持管理費は安価になることが予想される。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土木費については、箸尾準工業地区整備工事に係る経費が主な要因である。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公債費においてもピークは過ぎたものの、新清掃施設建設に伴う起債が増えるので、今後は投資的事業を抑制する必要がある。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ここ数年は大規模な事業の財源確保のため、実質単年度収支は赤字となっていたが、令和３年度は普通交付税の追加があった影響から、２年ぶりに歳入総額が歳出総額を上回った結果となった。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今後も引き続き費用対効果を考慮した各事務事業の見直し等の取り組みを推進し、実質単年度収支の改善を図り、基金に頼らない財政構造の構築を目指す。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全体的には黒字であるが、黒字額が減少傾向となっている。</a:t>
          </a:r>
        </a:p>
        <a:p>
          <a:r>
            <a:rPr kumimoji="1" lang="ja-JP" altLang="en-US" sz="1400">
              <a:latin typeface="ＭＳ ゴシック" pitchFamily="49" charset="-128"/>
              <a:ea typeface="ＭＳ ゴシック" pitchFamily="49" charset="-128"/>
            </a:rPr>
            <a:t>水道管の老朽化に伴う耐震化事業による水道事業会計の黒字額が減少していることが主な要因となっている。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411" t="s">
        <v>80</v>
      </c>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1"/>
      <c r="AQ1" s="411"/>
      <c r="AR1" s="411"/>
      <c r="AS1" s="411"/>
      <c r="AT1" s="411"/>
      <c r="AU1" s="411"/>
      <c r="AV1" s="411"/>
      <c r="AW1" s="411"/>
      <c r="AX1" s="411"/>
      <c r="AY1" s="411"/>
      <c r="AZ1" s="411"/>
      <c r="BA1" s="411"/>
      <c r="BB1" s="411"/>
      <c r="BC1" s="411"/>
      <c r="BD1" s="411"/>
      <c r="BE1" s="411"/>
      <c r="BF1" s="411"/>
      <c r="BG1" s="411"/>
      <c r="BH1" s="411"/>
      <c r="BI1" s="411"/>
      <c r="BJ1" s="411"/>
      <c r="BK1" s="411"/>
      <c r="BL1" s="411"/>
      <c r="BM1" s="411"/>
      <c r="BN1" s="411"/>
      <c r="BO1" s="411"/>
      <c r="BP1" s="411"/>
      <c r="BQ1" s="411"/>
      <c r="BR1" s="411"/>
      <c r="BS1" s="411"/>
      <c r="BT1" s="411"/>
      <c r="BU1" s="411"/>
      <c r="BV1" s="411"/>
      <c r="BW1" s="411"/>
      <c r="BX1" s="411"/>
      <c r="BY1" s="411"/>
      <c r="BZ1" s="411"/>
      <c r="CA1" s="411"/>
      <c r="CB1" s="411"/>
      <c r="CC1" s="411"/>
      <c r="CD1" s="411"/>
      <c r="CE1" s="411"/>
      <c r="CF1" s="411"/>
      <c r="CG1" s="411"/>
      <c r="CH1" s="411"/>
      <c r="CI1" s="411"/>
      <c r="CJ1" s="411"/>
      <c r="CK1" s="411"/>
      <c r="CL1" s="411"/>
      <c r="CM1" s="411"/>
      <c r="CN1" s="411"/>
      <c r="CO1" s="411"/>
      <c r="CP1" s="411"/>
      <c r="CQ1" s="411"/>
      <c r="CR1" s="411"/>
      <c r="CS1" s="411"/>
      <c r="CT1" s="411"/>
      <c r="CU1" s="411"/>
      <c r="CV1" s="411"/>
      <c r="CW1" s="411"/>
      <c r="CX1" s="411"/>
      <c r="CY1" s="411"/>
      <c r="CZ1" s="411"/>
      <c r="DA1" s="411"/>
      <c r="DB1" s="411"/>
      <c r="DC1" s="411"/>
      <c r="DD1" s="411"/>
      <c r="DE1" s="411"/>
      <c r="DF1" s="411"/>
      <c r="DG1" s="411"/>
      <c r="DH1" s="411"/>
      <c r="DI1" s="411"/>
      <c r="DJ1" s="177"/>
      <c r="DK1" s="177"/>
      <c r="DL1" s="177"/>
      <c r="DM1" s="177"/>
      <c r="DN1" s="177"/>
      <c r="DO1" s="177"/>
    </row>
    <row r="2" spans="1:119" ht="24.75" thickBot="1" x14ac:dyDescent="0.2">
      <c r="B2" s="178" t="s">
        <v>81</v>
      </c>
      <c r="C2" s="178"/>
      <c r="D2" s="179"/>
    </row>
    <row r="3" spans="1:119" ht="18.75" customHeight="1" thickBot="1" x14ac:dyDescent="0.2">
      <c r="A3" s="177"/>
      <c r="B3" s="412" t="s">
        <v>82</v>
      </c>
      <c r="C3" s="413"/>
      <c r="D3" s="413"/>
      <c r="E3" s="414"/>
      <c r="F3" s="414"/>
      <c r="G3" s="414"/>
      <c r="H3" s="414"/>
      <c r="I3" s="414"/>
      <c r="J3" s="414"/>
      <c r="K3" s="414"/>
      <c r="L3" s="414" t="s">
        <v>83</v>
      </c>
      <c r="M3" s="414"/>
      <c r="N3" s="414"/>
      <c r="O3" s="414"/>
      <c r="P3" s="414"/>
      <c r="Q3" s="414"/>
      <c r="R3" s="421"/>
      <c r="S3" s="421"/>
      <c r="T3" s="421"/>
      <c r="U3" s="421"/>
      <c r="V3" s="422"/>
      <c r="W3" s="396" t="s">
        <v>84</v>
      </c>
      <c r="X3" s="397"/>
      <c r="Y3" s="397"/>
      <c r="Z3" s="397"/>
      <c r="AA3" s="397"/>
      <c r="AB3" s="413"/>
      <c r="AC3" s="421" t="s">
        <v>85</v>
      </c>
      <c r="AD3" s="397"/>
      <c r="AE3" s="397"/>
      <c r="AF3" s="397"/>
      <c r="AG3" s="397"/>
      <c r="AH3" s="397"/>
      <c r="AI3" s="397"/>
      <c r="AJ3" s="397"/>
      <c r="AK3" s="397"/>
      <c r="AL3" s="398"/>
      <c r="AM3" s="396" t="s">
        <v>86</v>
      </c>
      <c r="AN3" s="397"/>
      <c r="AO3" s="397"/>
      <c r="AP3" s="397"/>
      <c r="AQ3" s="397"/>
      <c r="AR3" s="397"/>
      <c r="AS3" s="397"/>
      <c r="AT3" s="397"/>
      <c r="AU3" s="397"/>
      <c r="AV3" s="397"/>
      <c r="AW3" s="397"/>
      <c r="AX3" s="398"/>
      <c r="AY3" s="433" t="s">
        <v>1</v>
      </c>
      <c r="AZ3" s="434"/>
      <c r="BA3" s="434"/>
      <c r="BB3" s="434"/>
      <c r="BC3" s="434"/>
      <c r="BD3" s="434"/>
      <c r="BE3" s="434"/>
      <c r="BF3" s="434"/>
      <c r="BG3" s="434"/>
      <c r="BH3" s="434"/>
      <c r="BI3" s="434"/>
      <c r="BJ3" s="434"/>
      <c r="BK3" s="434"/>
      <c r="BL3" s="434"/>
      <c r="BM3" s="435"/>
      <c r="BN3" s="396" t="s">
        <v>87</v>
      </c>
      <c r="BO3" s="397"/>
      <c r="BP3" s="397"/>
      <c r="BQ3" s="397"/>
      <c r="BR3" s="397"/>
      <c r="BS3" s="397"/>
      <c r="BT3" s="397"/>
      <c r="BU3" s="398"/>
      <c r="BV3" s="396" t="s">
        <v>88</v>
      </c>
      <c r="BW3" s="397"/>
      <c r="BX3" s="397"/>
      <c r="BY3" s="397"/>
      <c r="BZ3" s="397"/>
      <c r="CA3" s="397"/>
      <c r="CB3" s="397"/>
      <c r="CC3" s="398"/>
      <c r="CD3" s="433" t="s">
        <v>1</v>
      </c>
      <c r="CE3" s="434"/>
      <c r="CF3" s="434"/>
      <c r="CG3" s="434"/>
      <c r="CH3" s="434"/>
      <c r="CI3" s="434"/>
      <c r="CJ3" s="434"/>
      <c r="CK3" s="434"/>
      <c r="CL3" s="434"/>
      <c r="CM3" s="434"/>
      <c r="CN3" s="434"/>
      <c r="CO3" s="434"/>
      <c r="CP3" s="434"/>
      <c r="CQ3" s="434"/>
      <c r="CR3" s="434"/>
      <c r="CS3" s="435"/>
      <c r="CT3" s="396" t="s">
        <v>89</v>
      </c>
      <c r="CU3" s="397"/>
      <c r="CV3" s="397"/>
      <c r="CW3" s="397"/>
      <c r="CX3" s="397"/>
      <c r="CY3" s="397"/>
      <c r="CZ3" s="397"/>
      <c r="DA3" s="398"/>
      <c r="DB3" s="396" t="s">
        <v>90</v>
      </c>
      <c r="DC3" s="397"/>
      <c r="DD3" s="397"/>
      <c r="DE3" s="397"/>
      <c r="DF3" s="397"/>
      <c r="DG3" s="397"/>
      <c r="DH3" s="397"/>
      <c r="DI3" s="398"/>
    </row>
    <row r="4" spans="1:119" ht="18.75" customHeight="1" x14ac:dyDescent="0.15">
      <c r="A4" s="177"/>
      <c r="B4" s="415"/>
      <c r="C4" s="416"/>
      <c r="D4" s="416"/>
      <c r="E4" s="417"/>
      <c r="F4" s="417"/>
      <c r="G4" s="417"/>
      <c r="H4" s="417"/>
      <c r="I4" s="417"/>
      <c r="J4" s="417"/>
      <c r="K4" s="417"/>
      <c r="L4" s="417"/>
      <c r="M4" s="417"/>
      <c r="N4" s="417"/>
      <c r="O4" s="417"/>
      <c r="P4" s="417"/>
      <c r="Q4" s="417"/>
      <c r="R4" s="423"/>
      <c r="S4" s="423"/>
      <c r="T4" s="423"/>
      <c r="U4" s="423"/>
      <c r="V4" s="424"/>
      <c r="W4" s="427"/>
      <c r="X4" s="428"/>
      <c r="Y4" s="428"/>
      <c r="Z4" s="428"/>
      <c r="AA4" s="428"/>
      <c r="AB4" s="416"/>
      <c r="AC4" s="423"/>
      <c r="AD4" s="428"/>
      <c r="AE4" s="428"/>
      <c r="AF4" s="428"/>
      <c r="AG4" s="428"/>
      <c r="AH4" s="428"/>
      <c r="AI4" s="428"/>
      <c r="AJ4" s="428"/>
      <c r="AK4" s="428"/>
      <c r="AL4" s="431"/>
      <c r="AM4" s="429"/>
      <c r="AN4" s="430"/>
      <c r="AO4" s="430"/>
      <c r="AP4" s="430"/>
      <c r="AQ4" s="430"/>
      <c r="AR4" s="430"/>
      <c r="AS4" s="430"/>
      <c r="AT4" s="430"/>
      <c r="AU4" s="430"/>
      <c r="AV4" s="430"/>
      <c r="AW4" s="430"/>
      <c r="AX4" s="432"/>
      <c r="AY4" s="399" t="s">
        <v>91</v>
      </c>
      <c r="AZ4" s="400"/>
      <c r="BA4" s="400"/>
      <c r="BB4" s="400"/>
      <c r="BC4" s="400"/>
      <c r="BD4" s="400"/>
      <c r="BE4" s="400"/>
      <c r="BF4" s="400"/>
      <c r="BG4" s="400"/>
      <c r="BH4" s="400"/>
      <c r="BI4" s="400"/>
      <c r="BJ4" s="400"/>
      <c r="BK4" s="400"/>
      <c r="BL4" s="400"/>
      <c r="BM4" s="401"/>
      <c r="BN4" s="402">
        <v>15711111</v>
      </c>
      <c r="BO4" s="403"/>
      <c r="BP4" s="403"/>
      <c r="BQ4" s="403"/>
      <c r="BR4" s="403"/>
      <c r="BS4" s="403"/>
      <c r="BT4" s="403"/>
      <c r="BU4" s="404"/>
      <c r="BV4" s="402">
        <v>17638901</v>
      </c>
      <c r="BW4" s="403"/>
      <c r="BX4" s="403"/>
      <c r="BY4" s="403"/>
      <c r="BZ4" s="403"/>
      <c r="CA4" s="403"/>
      <c r="CB4" s="403"/>
      <c r="CC4" s="404"/>
      <c r="CD4" s="405" t="s">
        <v>92</v>
      </c>
      <c r="CE4" s="406"/>
      <c r="CF4" s="406"/>
      <c r="CG4" s="406"/>
      <c r="CH4" s="406"/>
      <c r="CI4" s="406"/>
      <c r="CJ4" s="406"/>
      <c r="CK4" s="406"/>
      <c r="CL4" s="406"/>
      <c r="CM4" s="406"/>
      <c r="CN4" s="406"/>
      <c r="CO4" s="406"/>
      <c r="CP4" s="406"/>
      <c r="CQ4" s="406"/>
      <c r="CR4" s="406"/>
      <c r="CS4" s="407"/>
      <c r="CT4" s="408">
        <v>5.5</v>
      </c>
      <c r="CU4" s="409"/>
      <c r="CV4" s="409"/>
      <c r="CW4" s="409"/>
      <c r="CX4" s="409"/>
      <c r="CY4" s="409"/>
      <c r="CZ4" s="409"/>
      <c r="DA4" s="410"/>
      <c r="DB4" s="408">
        <v>4.3</v>
      </c>
      <c r="DC4" s="409"/>
      <c r="DD4" s="409"/>
      <c r="DE4" s="409"/>
      <c r="DF4" s="409"/>
      <c r="DG4" s="409"/>
      <c r="DH4" s="409"/>
      <c r="DI4" s="410"/>
    </row>
    <row r="5" spans="1:119" ht="18.75" customHeight="1" x14ac:dyDescent="0.15">
      <c r="A5" s="177"/>
      <c r="B5" s="418"/>
      <c r="C5" s="419"/>
      <c r="D5" s="419"/>
      <c r="E5" s="420"/>
      <c r="F5" s="420"/>
      <c r="G5" s="420"/>
      <c r="H5" s="420"/>
      <c r="I5" s="420"/>
      <c r="J5" s="420"/>
      <c r="K5" s="420"/>
      <c r="L5" s="420"/>
      <c r="M5" s="420"/>
      <c r="N5" s="420"/>
      <c r="O5" s="420"/>
      <c r="P5" s="420"/>
      <c r="Q5" s="420"/>
      <c r="R5" s="425"/>
      <c r="S5" s="425"/>
      <c r="T5" s="425"/>
      <c r="U5" s="425"/>
      <c r="V5" s="426"/>
      <c r="W5" s="429"/>
      <c r="X5" s="430"/>
      <c r="Y5" s="430"/>
      <c r="Z5" s="430"/>
      <c r="AA5" s="430"/>
      <c r="AB5" s="419"/>
      <c r="AC5" s="425"/>
      <c r="AD5" s="430"/>
      <c r="AE5" s="430"/>
      <c r="AF5" s="430"/>
      <c r="AG5" s="430"/>
      <c r="AH5" s="430"/>
      <c r="AI5" s="430"/>
      <c r="AJ5" s="430"/>
      <c r="AK5" s="430"/>
      <c r="AL5" s="432"/>
      <c r="AM5" s="468" t="s">
        <v>93</v>
      </c>
      <c r="AN5" s="469"/>
      <c r="AO5" s="469"/>
      <c r="AP5" s="469"/>
      <c r="AQ5" s="469"/>
      <c r="AR5" s="469"/>
      <c r="AS5" s="469"/>
      <c r="AT5" s="470"/>
      <c r="AU5" s="471" t="s">
        <v>94</v>
      </c>
      <c r="AV5" s="472"/>
      <c r="AW5" s="472"/>
      <c r="AX5" s="472"/>
      <c r="AY5" s="473" t="s">
        <v>95</v>
      </c>
      <c r="AZ5" s="474"/>
      <c r="BA5" s="474"/>
      <c r="BB5" s="474"/>
      <c r="BC5" s="474"/>
      <c r="BD5" s="474"/>
      <c r="BE5" s="474"/>
      <c r="BF5" s="474"/>
      <c r="BG5" s="474"/>
      <c r="BH5" s="474"/>
      <c r="BI5" s="474"/>
      <c r="BJ5" s="474"/>
      <c r="BK5" s="474"/>
      <c r="BL5" s="474"/>
      <c r="BM5" s="475"/>
      <c r="BN5" s="439">
        <v>15156764</v>
      </c>
      <c r="BO5" s="440"/>
      <c r="BP5" s="440"/>
      <c r="BQ5" s="440"/>
      <c r="BR5" s="440"/>
      <c r="BS5" s="440"/>
      <c r="BT5" s="440"/>
      <c r="BU5" s="441"/>
      <c r="BV5" s="439">
        <v>17096854</v>
      </c>
      <c r="BW5" s="440"/>
      <c r="BX5" s="440"/>
      <c r="BY5" s="440"/>
      <c r="BZ5" s="440"/>
      <c r="CA5" s="440"/>
      <c r="CB5" s="440"/>
      <c r="CC5" s="441"/>
      <c r="CD5" s="442" t="s">
        <v>96</v>
      </c>
      <c r="CE5" s="443"/>
      <c r="CF5" s="443"/>
      <c r="CG5" s="443"/>
      <c r="CH5" s="443"/>
      <c r="CI5" s="443"/>
      <c r="CJ5" s="443"/>
      <c r="CK5" s="443"/>
      <c r="CL5" s="443"/>
      <c r="CM5" s="443"/>
      <c r="CN5" s="443"/>
      <c r="CO5" s="443"/>
      <c r="CP5" s="443"/>
      <c r="CQ5" s="443"/>
      <c r="CR5" s="443"/>
      <c r="CS5" s="444"/>
      <c r="CT5" s="436">
        <v>91.5</v>
      </c>
      <c r="CU5" s="437"/>
      <c r="CV5" s="437"/>
      <c r="CW5" s="437"/>
      <c r="CX5" s="437"/>
      <c r="CY5" s="437"/>
      <c r="CZ5" s="437"/>
      <c r="DA5" s="438"/>
      <c r="DB5" s="436">
        <v>94.5</v>
      </c>
      <c r="DC5" s="437"/>
      <c r="DD5" s="437"/>
      <c r="DE5" s="437"/>
      <c r="DF5" s="437"/>
      <c r="DG5" s="437"/>
      <c r="DH5" s="437"/>
      <c r="DI5" s="438"/>
    </row>
    <row r="6" spans="1:119" ht="18.75" customHeight="1" x14ac:dyDescent="0.15">
      <c r="A6" s="177"/>
      <c r="B6" s="445" t="s">
        <v>97</v>
      </c>
      <c r="C6" s="446"/>
      <c r="D6" s="446"/>
      <c r="E6" s="447"/>
      <c r="F6" s="447"/>
      <c r="G6" s="447"/>
      <c r="H6" s="447"/>
      <c r="I6" s="447"/>
      <c r="J6" s="447"/>
      <c r="K6" s="447"/>
      <c r="L6" s="447" t="s">
        <v>98</v>
      </c>
      <c r="M6" s="447"/>
      <c r="N6" s="447"/>
      <c r="O6" s="447"/>
      <c r="P6" s="447"/>
      <c r="Q6" s="447"/>
      <c r="R6" s="451"/>
      <c r="S6" s="451"/>
      <c r="T6" s="451"/>
      <c r="U6" s="451"/>
      <c r="V6" s="452"/>
      <c r="W6" s="455" t="s">
        <v>99</v>
      </c>
      <c r="X6" s="456"/>
      <c r="Y6" s="456"/>
      <c r="Z6" s="456"/>
      <c r="AA6" s="456"/>
      <c r="AB6" s="446"/>
      <c r="AC6" s="459" t="s">
        <v>100</v>
      </c>
      <c r="AD6" s="460"/>
      <c r="AE6" s="460"/>
      <c r="AF6" s="460"/>
      <c r="AG6" s="460"/>
      <c r="AH6" s="460"/>
      <c r="AI6" s="460"/>
      <c r="AJ6" s="460"/>
      <c r="AK6" s="460"/>
      <c r="AL6" s="461"/>
      <c r="AM6" s="468" t="s">
        <v>101</v>
      </c>
      <c r="AN6" s="469"/>
      <c r="AO6" s="469"/>
      <c r="AP6" s="469"/>
      <c r="AQ6" s="469"/>
      <c r="AR6" s="469"/>
      <c r="AS6" s="469"/>
      <c r="AT6" s="470"/>
      <c r="AU6" s="471" t="s">
        <v>102</v>
      </c>
      <c r="AV6" s="472"/>
      <c r="AW6" s="472"/>
      <c r="AX6" s="472"/>
      <c r="AY6" s="473" t="s">
        <v>103</v>
      </c>
      <c r="AZ6" s="474"/>
      <c r="BA6" s="474"/>
      <c r="BB6" s="474"/>
      <c r="BC6" s="474"/>
      <c r="BD6" s="474"/>
      <c r="BE6" s="474"/>
      <c r="BF6" s="474"/>
      <c r="BG6" s="474"/>
      <c r="BH6" s="474"/>
      <c r="BI6" s="474"/>
      <c r="BJ6" s="474"/>
      <c r="BK6" s="474"/>
      <c r="BL6" s="474"/>
      <c r="BM6" s="475"/>
      <c r="BN6" s="439">
        <v>554347</v>
      </c>
      <c r="BO6" s="440"/>
      <c r="BP6" s="440"/>
      <c r="BQ6" s="440"/>
      <c r="BR6" s="440"/>
      <c r="BS6" s="440"/>
      <c r="BT6" s="440"/>
      <c r="BU6" s="441"/>
      <c r="BV6" s="439">
        <v>542047</v>
      </c>
      <c r="BW6" s="440"/>
      <c r="BX6" s="440"/>
      <c r="BY6" s="440"/>
      <c r="BZ6" s="440"/>
      <c r="CA6" s="440"/>
      <c r="CB6" s="440"/>
      <c r="CC6" s="441"/>
      <c r="CD6" s="442" t="s">
        <v>104</v>
      </c>
      <c r="CE6" s="443"/>
      <c r="CF6" s="443"/>
      <c r="CG6" s="443"/>
      <c r="CH6" s="443"/>
      <c r="CI6" s="443"/>
      <c r="CJ6" s="443"/>
      <c r="CK6" s="443"/>
      <c r="CL6" s="443"/>
      <c r="CM6" s="443"/>
      <c r="CN6" s="443"/>
      <c r="CO6" s="443"/>
      <c r="CP6" s="443"/>
      <c r="CQ6" s="443"/>
      <c r="CR6" s="443"/>
      <c r="CS6" s="444"/>
      <c r="CT6" s="476">
        <v>96.1</v>
      </c>
      <c r="CU6" s="477"/>
      <c r="CV6" s="477"/>
      <c r="CW6" s="477"/>
      <c r="CX6" s="477"/>
      <c r="CY6" s="477"/>
      <c r="CZ6" s="477"/>
      <c r="DA6" s="478"/>
      <c r="DB6" s="476">
        <v>99.9</v>
      </c>
      <c r="DC6" s="477"/>
      <c r="DD6" s="477"/>
      <c r="DE6" s="477"/>
      <c r="DF6" s="477"/>
      <c r="DG6" s="477"/>
      <c r="DH6" s="477"/>
      <c r="DI6" s="478"/>
    </row>
    <row r="7" spans="1:119" ht="18.75" customHeight="1" x14ac:dyDescent="0.15">
      <c r="A7" s="177"/>
      <c r="B7" s="415"/>
      <c r="C7" s="416"/>
      <c r="D7" s="416"/>
      <c r="E7" s="417"/>
      <c r="F7" s="417"/>
      <c r="G7" s="417"/>
      <c r="H7" s="417"/>
      <c r="I7" s="417"/>
      <c r="J7" s="417"/>
      <c r="K7" s="417"/>
      <c r="L7" s="417"/>
      <c r="M7" s="417"/>
      <c r="N7" s="417"/>
      <c r="O7" s="417"/>
      <c r="P7" s="417"/>
      <c r="Q7" s="417"/>
      <c r="R7" s="423"/>
      <c r="S7" s="423"/>
      <c r="T7" s="423"/>
      <c r="U7" s="423"/>
      <c r="V7" s="424"/>
      <c r="W7" s="427"/>
      <c r="X7" s="428"/>
      <c r="Y7" s="428"/>
      <c r="Z7" s="428"/>
      <c r="AA7" s="428"/>
      <c r="AB7" s="416"/>
      <c r="AC7" s="462"/>
      <c r="AD7" s="463"/>
      <c r="AE7" s="463"/>
      <c r="AF7" s="463"/>
      <c r="AG7" s="463"/>
      <c r="AH7" s="463"/>
      <c r="AI7" s="463"/>
      <c r="AJ7" s="463"/>
      <c r="AK7" s="463"/>
      <c r="AL7" s="464"/>
      <c r="AM7" s="468" t="s">
        <v>105</v>
      </c>
      <c r="AN7" s="469"/>
      <c r="AO7" s="469"/>
      <c r="AP7" s="469"/>
      <c r="AQ7" s="469"/>
      <c r="AR7" s="469"/>
      <c r="AS7" s="469"/>
      <c r="AT7" s="470"/>
      <c r="AU7" s="471" t="s">
        <v>106</v>
      </c>
      <c r="AV7" s="472"/>
      <c r="AW7" s="472"/>
      <c r="AX7" s="472"/>
      <c r="AY7" s="473" t="s">
        <v>107</v>
      </c>
      <c r="AZ7" s="474"/>
      <c r="BA7" s="474"/>
      <c r="BB7" s="474"/>
      <c r="BC7" s="474"/>
      <c r="BD7" s="474"/>
      <c r="BE7" s="474"/>
      <c r="BF7" s="474"/>
      <c r="BG7" s="474"/>
      <c r="BH7" s="474"/>
      <c r="BI7" s="474"/>
      <c r="BJ7" s="474"/>
      <c r="BK7" s="474"/>
      <c r="BL7" s="474"/>
      <c r="BM7" s="475"/>
      <c r="BN7" s="439">
        <v>94286</v>
      </c>
      <c r="BO7" s="440"/>
      <c r="BP7" s="440"/>
      <c r="BQ7" s="440"/>
      <c r="BR7" s="440"/>
      <c r="BS7" s="440"/>
      <c r="BT7" s="440"/>
      <c r="BU7" s="441"/>
      <c r="BV7" s="439">
        <v>205702</v>
      </c>
      <c r="BW7" s="440"/>
      <c r="BX7" s="440"/>
      <c r="BY7" s="440"/>
      <c r="BZ7" s="440"/>
      <c r="CA7" s="440"/>
      <c r="CB7" s="440"/>
      <c r="CC7" s="441"/>
      <c r="CD7" s="442" t="s">
        <v>108</v>
      </c>
      <c r="CE7" s="443"/>
      <c r="CF7" s="443"/>
      <c r="CG7" s="443"/>
      <c r="CH7" s="443"/>
      <c r="CI7" s="443"/>
      <c r="CJ7" s="443"/>
      <c r="CK7" s="443"/>
      <c r="CL7" s="443"/>
      <c r="CM7" s="443"/>
      <c r="CN7" s="443"/>
      <c r="CO7" s="443"/>
      <c r="CP7" s="443"/>
      <c r="CQ7" s="443"/>
      <c r="CR7" s="443"/>
      <c r="CS7" s="444"/>
      <c r="CT7" s="439">
        <v>8345445</v>
      </c>
      <c r="CU7" s="440"/>
      <c r="CV7" s="440"/>
      <c r="CW7" s="440"/>
      <c r="CX7" s="440"/>
      <c r="CY7" s="440"/>
      <c r="CZ7" s="440"/>
      <c r="DA7" s="441"/>
      <c r="DB7" s="439">
        <v>7787844</v>
      </c>
      <c r="DC7" s="440"/>
      <c r="DD7" s="440"/>
      <c r="DE7" s="440"/>
      <c r="DF7" s="440"/>
      <c r="DG7" s="440"/>
      <c r="DH7" s="440"/>
      <c r="DI7" s="441"/>
    </row>
    <row r="8" spans="1:119" ht="18.75" customHeight="1" thickBot="1" x14ac:dyDescent="0.2">
      <c r="A8" s="177"/>
      <c r="B8" s="448"/>
      <c r="C8" s="449"/>
      <c r="D8" s="449"/>
      <c r="E8" s="450"/>
      <c r="F8" s="450"/>
      <c r="G8" s="450"/>
      <c r="H8" s="450"/>
      <c r="I8" s="450"/>
      <c r="J8" s="450"/>
      <c r="K8" s="450"/>
      <c r="L8" s="450"/>
      <c r="M8" s="450"/>
      <c r="N8" s="450"/>
      <c r="O8" s="450"/>
      <c r="P8" s="450"/>
      <c r="Q8" s="450"/>
      <c r="R8" s="453"/>
      <c r="S8" s="453"/>
      <c r="T8" s="453"/>
      <c r="U8" s="453"/>
      <c r="V8" s="454"/>
      <c r="W8" s="457"/>
      <c r="X8" s="458"/>
      <c r="Y8" s="458"/>
      <c r="Z8" s="458"/>
      <c r="AA8" s="458"/>
      <c r="AB8" s="449"/>
      <c r="AC8" s="465"/>
      <c r="AD8" s="466"/>
      <c r="AE8" s="466"/>
      <c r="AF8" s="466"/>
      <c r="AG8" s="466"/>
      <c r="AH8" s="466"/>
      <c r="AI8" s="466"/>
      <c r="AJ8" s="466"/>
      <c r="AK8" s="466"/>
      <c r="AL8" s="467"/>
      <c r="AM8" s="468" t="s">
        <v>109</v>
      </c>
      <c r="AN8" s="469"/>
      <c r="AO8" s="469"/>
      <c r="AP8" s="469"/>
      <c r="AQ8" s="469"/>
      <c r="AR8" s="469"/>
      <c r="AS8" s="469"/>
      <c r="AT8" s="470"/>
      <c r="AU8" s="471" t="s">
        <v>110</v>
      </c>
      <c r="AV8" s="472"/>
      <c r="AW8" s="472"/>
      <c r="AX8" s="472"/>
      <c r="AY8" s="473" t="s">
        <v>111</v>
      </c>
      <c r="AZ8" s="474"/>
      <c r="BA8" s="474"/>
      <c r="BB8" s="474"/>
      <c r="BC8" s="474"/>
      <c r="BD8" s="474"/>
      <c r="BE8" s="474"/>
      <c r="BF8" s="474"/>
      <c r="BG8" s="474"/>
      <c r="BH8" s="474"/>
      <c r="BI8" s="474"/>
      <c r="BJ8" s="474"/>
      <c r="BK8" s="474"/>
      <c r="BL8" s="474"/>
      <c r="BM8" s="475"/>
      <c r="BN8" s="439">
        <v>460061</v>
      </c>
      <c r="BO8" s="440"/>
      <c r="BP8" s="440"/>
      <c r="BQ8" s="440"/>
      <c r="BR8" s="440"/>
      <c r="BS8" s="440"/>
      <c r="BT8" s="440"/>
      <c r="BU8" s="441"/>
      <c r="BV8" s="439">
        <v>336345</v>
      </c>
      <c r="BW8" s="440"/>
      <c r="BX8" s="440"/>
      <c r="BY8" s="440"/>
      <c r="BZ8" s="440"/>
      <c r="CA8" s="440"/>
      <c r="CB8" s="440"/>
      <c r="CC8" s="441"/>
      <c r="CD8" s="442" t="s">
        <v>112</v>
      </c>
      <c r="CE8" s="443"/>
      <c r="CF8" s="443"/>
      <c r="CG8" s="443"/>
      <c r="CH8" s="443"/>
      <c r="CI8" s="443"/>
      <c r="CJ8" s="443"/>
      <c r="CK8" s="443"/>
      <c r="CL8" s="443"/>
      <c r="CM8" s="443"/>
      <c r="CN8" s="443"/>
      <c r="CO8" s="443"/>
      <c r="CP8" s="443"/>
      <c r="CQ8" s="443"/>
      <c r="CR8" s="443"/>
      <c r="CS8" s="444"/>
      <c r="CT8" s="479">
        <v>0.61</v>
      </c>
      <c r="CU8" s="480"/>
      <c r="CV8" s="480"/>
      <c r="CW8" s="480"/>
      <c r="CX8" s="480"/>
      <c r="CY8" s="480"/>
      <c r="CZ8" s="480"/>
      <c r="DA8" s="481"/>
      <c r="DB8" s="479">
        <v>0.63</v>
      </c>
      <c r="DC8" s="480"/>
      <c r="DD8" s="480"/>
      <c r="DE8" s="480"/>
      <c r="DF8" s="480"/>
      <c r="DG8" s="480"/>
      <c r="DH8" s="480"/>
      <c r="DI8" s="481"/>
    </row>
    <row r="9" spans="1:119" ht="18.75" customHeight="1" thickBot="1" x14ac:dyDescent="0.2">
      <c r="A9" s="177"/>
      <c r="B9" s="433" t="s">
        <v>113</v>
      </c>
      <c r="C9" s="434"/>
      <c r="D9" s="434"/>
      <c r="E9" s="434"/>
      <c r="F9" s="434"/>
      <c r="G9" s="434"/>
      <c r="H9" s="434"/>
      <c r="I9" s="434"/>
      <c r="J9" s="434"/>
      <c r="K9" s="482"/>
      <c r="L9" s="483" t="s">
        <v>114</v>
      </c>
      <c r="M9" s="484"/>
      <c r="N9" s="484"/>
      <c r="O9" s="484"/>
      <c r="P9" s="484"/>
      <c r="Q9" s="485"/>
      <c r="R9" s="486">
        <v>33810</v>
      </c>
      <c r="S9" s="487"/>
      <c r="T9" s="487"/>
      <c r="U9" s="487"/>
      <c r="V9" s="488"/>
      <c r="W9" s="396" t="s">
        <v>115</v>
      </c>
      <c r="X9" s="397"/>
      <c r="Y9" s="397"/>
      <c r="Z9" s="397"/>
      <c r="AA9" s="397"/>
      <c r="AB9" s="397"/>
      <c r="AC9" s="397"/>
      <c r="AD9" s="397"/>
      <c r="AE9" s="397"/>
      <c r="AF9" s="397"/>
      <c r="AG9" s="397"/>
      <c r="AH9" s="397"/>
      <c r="AI9" s="397"/>
      <c r="AJ9" s="397"/>
      <c r="AK9" s="397"/>
      <c r="AL9" s="398"/>
      <c r="AM9" s="468" t="s">
        <v>116</v>
      </c>
      <c r="AN9" s="469"/>
      <c r="AO9" s="469"/>
      <c r="AP9" s="469"/>
      <c r="AQ9" s="469"/>
      <c r="AR9" s="469"/>
      <c r="AS9" s="469"/>
      <c r="AT9" s="470"/>
      <c r="AU9" s="471" t="s">
        <v>102</v>
      </c>
      <c r="AV9" s="472"/>
      <c r="AW9" s="472"/>
      <c r="AX9" s="472"/>
      <c r="AY9" s="473" t="s">
        <v>117</v>
      </c>
      <c r="AZ9" s="474"/>
      <c r="BA9" s="474"/>
      <c r="BB9" s="474"/>
      <c r="BC9" s="474"/>
      <c r="BD9" s="474"/>
      <c r="BE9" s="474"/>
      <c r="BF9" s="474"/>
      <c r="BG9" s="474"/>
      <c r="BH9" s="474"/>
      <c r="BI9" s="474"/>
      <c r="BJ9" s="474"/>
      <c r="BK9" s="474"/>
      <c r="BL9" s="474"/>
      <c r="BM9" s="475"/>
      <c r="BN9" s="439">
        <v>123716</v>
      </c>
      <c r="BO9" s="440"/>
      <c r="BP9" s="440"/>
      <c r="BQ9" s="440"/>
      <c r="BR9" s="440"/>
      <c r="BS9" s="440"/>
      <c r="BT9" s="440"/>
      <c r="BU9" s="441"/>
      <c r="BV9" s="439">
        <v>5595</v>
      </c>
      <c r="BW9" s="440"/>
      <c r="BX9" s="440"/>
      <c r="BY9" s="440"/>
      <c r="BZ9" s="440"/>
      <c r="CA9" s="440"/>
      <c r="CB9" s="440"/>
      <c r="CC9" s="441"/>
      <c r="CD9" s="442" t="s">
        <v>118</v>
      </c>
      <c r="CE9" s="443"/>
      <c r="CF9" s="443"/>
      <c r="CG9" s="443"/>
      <c r="CH9" s="443"/>
      <c r="CI9" s="443"/>
      <c r="CJ9" s="443"/>
      <c r="CK9" s="443"/>
      <c r="CL9" s="443"/>
      <c r="CM9" s="443"/>
      <c r="CN9" s="443"/>
      <c r="CO9" s="443"/>
      <c r="CP9" s="443"/>
      <c r="CQ9" s="443"/>
      <c r="CR9" s="443"/>
      <c r="CS9" s="444"/>
      <c r="CT9" s="436">
        <v>12.2</v>
      </c>
      <c r="CU9" s="437"/>
      <c r="CV9" s="437"/>
      <c r="CW9" s="437"/>
      <c r="CX9" s="437"/>
      <c r="CY9" s="437"/>
      <c r="CZ9" s="437"/>
      <c r="DA9" s="438"/>
      <c r="DB9" s="436">
        <v>11.4</v>
      </c>
      <c r="DC9" s="437"/>
      <c r="DD9" s="437"/>
      <c r="DE9" s="437"/>
      <c r="DF9" s="437"/>
      <c r="DG9" s="437"/>
      <c r="DH9" s="437"/>
      <c r="DI9" s="438"/>
    </row>
    <row r="10" spans="1:119" ht="18.75" customHeight="1" thickBot="1" x14ac:dyDescent="0.2">
      <c r="A10" s="177"/>
      <c r="B10" s="433"/>
      <c r="C10" s="434"/>
      <c r="D10" s="434"/>
      <c r="E10" s="434"/>
      <c r="F10" s="434"/>
      <c r="G10" s="434"/>
      <c r="H10" s="434"/>
      <c r="I10" s="434"/>
      <c r="J10" s="434"/>
      <c r="K10" s="482"/>
      <c r="L10" s="489" t="s">
        <v>119</v>
      </c>
      <c r="M10" s="469"/>
      <c r="N10" s="469"/>
      <c r="O10" s="469"/>
      <c r="P10" s="469"/>
      <c r="Q10" s="470"/>
      <c r="R10" s="490">
        <v>33487</v>
      </c>
      <c r="S10" s="491"/>
      <c r="T10" s="491"/>
      <c r="U10" s="491"/>
      <c r="V10" s="492"/>
      <c r="W10" s="427"/>
      <c r="X10" s="428"/>
      <c r="Y10" s="428"/>
      <c r="Z10" s="428"/>
      <c r="AA10" s="428"/>
      <c r="AB10" s="428"/>
      <c r="AC10" s="428"/>
      <c r="AD10" s="428"/>
      <c r="AE10" s="428"/>
      <c r="AF10" s="428"/>
      <c r="AG10" s="428"/>
      <c r="AH10" s="428"/>
      <c r="AI10" s="428"/>
      <c r="AJ10" s="428"/>
      <c r="AK10" s="428"/>
      <c r="AL10" s="431"/>
      <c r="AM10" s="468" t="s">
        <v>120</v>
      </c>
      <c r="AN10" s="469"/>
      <c r="AO10" s="469"/>
      <c r="AP10" s="469"/>
      <c r="AQ10" s="469"/>
      <c r="AR10" s="469"/>
      <c r="AS10" s="469"/>
      <c r="AT10" s="470"/>
      <c r="AU10" s="471" t="s">
        <v>121</v>
      </c>
      <c r="AV10" s="472"/>
      <c r="AW10" s="472"/>
      <c r="AX10" s="472"/>
      <c r="AY10" s="473" t="s">
        <v>122</v>
      </c>
      <c r="AZ10" s="474"/>
      <c r="BA10" s="474"/>
      <c r="BB10" s="474"/>
      <c r="BC10" s="474"/>
      <c r="BD10" s="474"/>
      <c r="BE10" s="474"/>
      <c r="BF10" s="474"/>
      <c r="BG10" s="474"/>
      <c r="BH10" s="474"/>
      <c r="BI10" s="474"/>
      <c r="BJ10" s="474"/>
      <c r="BK10" s="474"/>
      <c r="BL10" s="474"/>
      <c r="BM10" s="475"/>
      <c r="BN10" s="439">
        <v>439350</v>
      </c>
      <c r="BO10" s="440"/>
      <c r="BP10" s="440"/>
      <c r="BQ10" s="440"/>
      <c r="BR10" s="440"/>
      <c r="BS10" s="440"/>
      <c r="BT10" s="440"/>
      <c r="BU10" s="441"/>
      <c r="BV10" s="439">
        <v>605546</v>
      </c>
      <c r="BW10" s="440"/>
      <c r="BX10" s="440"/>
      <c r="BY10" s="440"/>
      <c r="BZ10" s="440"/>
      <c r="CA10" s="440"/>
      <c r="CB10" s="440"/>
      <c r="CC10" s="441"/>
      <c r="CD10" s="180" t="s">
        <v>123</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33"/>
      <c r="C11" s="434"/>
      <c r="D11" s="434"/>
      <c r="E11" s="434"/>
      <c r="F11" s="434"/>
      <c r="G11" s="434"/>
      <c r="H11" s="434"/>
      <c r="I11" s="434"/>
      <c r="J11" s="434"/>
      <c r="K11" s="482"/>
      <c r="L11" s="493" t="s">
        <v>124</v>
      </c>
      <c r="M11" s="494"/>
      <c r="N11" s="494"/>
      <c r="O11" s="494"/>
      <c r="P11" s="494"/>
      <c r="Q11" s="495"/>
      <c r="R11" s="496" t="s">
        <v>125</v>
      </c>
      <c r="S11" s="497"/>
      <c r="T11" s="497"/>
      <c r="U11" s="497"/>
      <c r="V11" s="498"/>
      <c r="W11" s="427"/>
      <c r="X11" s="428"/>
      <c r="Y11" s="428"/>
      <c r="Z11" s="428"/>
      <c r="AA11" s="428"/>
      <c r="AB11" s="428"/>
      <c r="AC11" s="428"/>
      <c r="AD11" s="428"/>
      <c r="AE11" s="428"/>
      <c r="AF11" s="428"/>
      <c r="AG11" s="428"/>
      <c r="AH11" s="428"/>
      <c r="AI11" s="428"/>
      <c r="AJ11" s="428"/>
      <c r="AK11" s="428"/>
      <c r="AL11" s="431"/>
      <c r="AM11" s="468" t="s">
        <v>126</v>
      </c>
      <c r="AN11" s="469"/>
      <c r="AO11" s="469"/>
      <c r="AP11" s="469"/>
      <c r="AQ11" s="469"/>
      <c r="AR11" s="469"/>
      <c r="AS11" s="469"/>
      <c r="AT11" s="470"/>
      <c r="AU11" s="471" t="s">
        <v>127</v>
      </c>
      <c r="AV11" s="472"/>
      <c r="AW11" s="472"/>
      <c r="AX11" s="472"/>
      <c r="AY11" s="473" t="s">
        <v>128</v>
      </c>
      <c r="AZ11" s="474"/>
      <c r="BA11" s="474"/>
      <c r="BB11" s="474"/>
      <c r="BC11" s="474"/>
      <c r="BD11" s="474"/>
      <c r="BE11" s="474"/>
      <c r="BF11" s="474"/>
      <c r="BG11" s="474"/>
      <c r="BH11" s="474"/>
      <c r="BI11" s="474"/>
      <c r="BJ11" s="474"/>
      <c r="BK11" s="474"/>
      <c r="BL11" s="474"/>
      <c r="BM11" s="475"/>
      <c r="BN11" s="439">
        <v>0</v>
      </c>
      <c r="BO11" s="440"/>
      <c r="BP11" s="440"/>
      <c r="BQ11" s="440"/>
      <c r="BR11" s="440"/>
      <c r="BS11" s="440"/>
      <c r="BT11" s="440"/>
      <c r="BU11" s="441"/>
      <c r="BV11" s="439">
        <v>0</v>
      </c>
      <c r="BW11" s="440"/>
      <c r="BX11" s="440"/>
      <c r="BY11" s="440"/>
      <c r="BZ11" s="440"/>
      <c r="CA11" s="440"/>
      <c r="CB11" s="440"/>
      <c r="CC11" s="441"/>
      <c r="CD11" s="442" t="s">
        <v>129</v>
      </c>
      <c r="CE11" s="443"/>
      <c r="CF11" s="443"/>
      <c r="CG11" s="443"/>
      <c r="CH11" s="443"/>
      <c r="CI11" s="443"/>
      <c r="CJ11" s="443"/>
      <c r="CK11" s="443"/>
      <c r="CL11" s="443"/>
      <c r="CM11" s="443"/>
      <c r="CN11" s="443"/>
      <c r="CO11" s="443"/>
      <c r="CP11" s="443"/>
      <c r="CQ11" s="443"/>
      <c r="CR11" s="443"/>
      <c r="CS11" s="444"/>
      <c r="CT11" s="479" t="s">
        <v>130</v>
      </c>
      <c r="CU11" s="480"/>
      <c r="CV11" s="480"/>
      <c r="CW11" s="480"/>
      <c r="CX11" s="480"/>
      <c r="CY11" s="480"/>
      <c r="CZ11" s="480"/>
      <c r="DA11" s="481"/>
      <c r="DB11" s="479" t="s">
        <v>130</v>
      </c>
      <c r="DC11" s="480"/>
      <c r="DD11" s="480"/>
      <c r="DE11" s="480"/>
      <c r="DF11" s="480"/>
      <c r="DG11" s="480"/>
      <c r="DH11" s="480"/>
      <c r="DI11" s="481"/>
    </row>
    <row r="12" spans="1:119" ht="18.75" customHeight="1" x14ac:dyDescent="0.15">
      <c r="A12" s="177"/>
      <c r="B12" s="499" t="s">
        <v>131</v>
      </c>
      <c r="C12" s="500"/>
      <c r="D12" s="500"/>
      <c r="E12" s="500"/>
      <c r="F12" s="500"/>
      <c r="G12" s="500"/>
      <c r="H12" s="500"/>
      <c r="I12" s="500"/>
      <c r="J12" s="500"/>
      <c r="K12" s="501"/>
      <c r="L12" s="508" t="s">
        <v>132</v>
      </c>
      <c r="M12" s="509"/>
      <c r="N12" s="509"/>
      <c r="O12" s="509"/>
      <c r="P12" s="509"/>
      <c r="Q12" s="510"/>
      <c r="R12" s="511">
        <v>35204</v>
      </c>
      <c r="S12" s="512"/>
      <c r="T12" s="512"/>
      <c r="U12" s="512"/>
      <c r="V12" s="513"/>
      <c r="W12" s="514" t="s">
        <v>1</v>
      </c>
      <c r="X12" s="472"/>
      <c r="Y12" s="472"/>
      <c r="Z12" s="472"/>
      <c r="AA12" s="472"/>
      <c r="AB12" s="515"/>
      <c r="AC12" s="516" t="s">
        <v>133</v>
      </c>
      <c r="AD12" s="517"/>
      <c r="AE12" s="517"/>
      <c r="AF12" s="517"/>
      <c r="AG12" s="518"/>
      <c r="AH12" s="516" t="s">
        <v>134</v>
      </c>
      <c r="AI12" s="517"/>
      <c r="AJ12" s="517"/>
      <c r="AK12" s="517"/>
      <c r="AL12" s="519"/>
      <c r="AM12" s="468" t="s">
        <v>135</v>
      </c>
      <c r="AN12" s="469"/>
      <c r="AO12" s="469"/>
      <c r="AP12" s="469"/>
      <c r="AQ12" s="469"/>
      <c r="AR12" s="469"/>
      <c r="AS12" s="469"/>
      <c r="AT12" s="470"/>
      <c r="AU12" s="471" t="s">
        <v>106</v>
      </c>
      <c r="AV12" s="472"/>
      <c r="AW12" s="472"/>
      <c r="AX12" s="472"/>
      <c r="AY12" s="473" t="s">
        <v>136</v>
      </c>
      <c r="AZ12" s="474"/>
      <c r="BA12" s="474"/>
      <c r="BB12" s="474"/>
      <c r="BC12" s="474"/>
      <c r="BD12" s="474"/>
      <c r="BE12" s="474"/>
      <c r="BF12" s="474"/>
      <c r="BG12" s="474"/>
      <c r="BH12" s="474"/>
      <c r="BI12" s="474"/>
      <c r="BJ12" s="474"/>
      <c r="BK12" s="474"/>
      <c r="BL12" s="474"/>
      <c r="BM12" s="475"/>
      <c r="BN12" s="439">
        <v>425989</v>
      </c>
      <c r="BO12" s="440"/>
      <c r="BP12" s="440"/>
      <c r="BQ12" s="440"/>
      <c r="BR12" s="440"/>
      <c r="BS12" s="440"/>
      <c r="BT12" s="440"/>
      <c r="BU12" s="441"/>
      <c r="BV12" s="439">
        <v>700000</v>
      </c>
      <c r="BW12" s="440"/>
      <c r="BX12" s="440"/>
      <c r="BY12" s="440"/>
      <c r="BZ12" s="440"/>
      <c r="CA12" s="440"/>
      <c r="CB12" s="440"/>
      <c r="CC12" s="441"/>
      <c r="CD12" s="442" t="s">
        <v>137</v>
      </c>
      <c r="CE12" s="443"/>
      <c r="CF12" s="443"/>
      <c r="CG12" s="443"/>
      <c r="CH12" s="443"/>
      <c r="CI12" s="443"/>
      <c r="CJ12" s="443"/>
      <c r="CK12" s="443"/>
      <c r="CL12" s="443"/>
      <c r="CM12" s="443"/>
      <c r="CN12" s="443"/>
      <c r="CO12" s="443"/>
      <c r="CP12" s="443"/>
      <c r="CQ12" s="443"/>
      <c r="CR12" s="443"/>
      <c r="CS12" s="444"/>
      <c r="CT12" s="479" t="s">
        <v>138</v>
      </c>
      <c r="CU12" s="480"/>
      <c r="CV12" s="480"/>
      <c r="CW12" s="480"/>
      <c r="CX12" s="480"/>
      <c r="CY12" s="480"/>
      <c r="CZ12" s="480"/>
      <c r="DA12" s="481"/>
      <c r="DB12" s="479" t="s">
        <v>138</v>
      </c>
      <c r="DC12" s="480"/>
      <c r="DD12" s="480"/>
      <c r="DE12" s="480"/>
      <c r="DF12" s="480"/>
      <c r="DG12" s="480"/>
      <c r="DH12" s="480"/>
      <c r="DI12" s="481"/>
    </row>
    <row r="13" spans="1:119" ht="18.75" customHeight="1" x14ac:dyDescent="0.15">
      <c r="A13" s="177"/>
      <c r="B13" s="502"/>
      <c r="C13" s="503"/>
      <c r="D13" s="503"/>
      <c r="E13" s="503"/>
      <c r="F13" s="503"/>
      <c r="G13" s="503"/>
      <c r="H13" s="503"/>
      <c r="I13" s="503"/>
      <c r="J13" s="503"/>
      <c r="K13" s="504"/>
      <c r="L13" s="186"/>
      <c r="M13" s="530" t="s">
        <v>139</v>
      </c>
      <c r="N13" s="531"/>
      <c r="O13" s="531"/>
      <c r="P13" s="531"/>
      <c r="Q13" s="532"/>
      <c r="R13" s="523">
        <v>34969</v>
      </c>
      <c r="S13" s="524"/>
      <c r="T13" s="524"/>
      <c r="U13" s="524"/>
      <c r="V13" s="525"/>
      <c r="W13" s="455" t="s">
        <v>140</v>
      </c>
      <c r="X13" s="456"/>
      <c r="Y13" s="456"/>
      <c r="Z13" s="456"/>
      <c r="AA13" s="456"/>
      <c r="AB13" s="446"/>
      <c r="AC13" s="490">
        <v>245</v>
      </c>
      <c r="AD13" s="491"/>
      <c r="AE13" s="491"/>
      <c r="AF13" s="491"/>
      <c r="AG13" s="533"/>
      <c r="AH13" s="490">
        <v>265</v>
      </c>
      <c r="AI13" s="491"/>
      <c r="AJ13" s="491"/>
      <c r="AK13" s="491"/>
      <c r="AL13" s="492"/>
      <c r="AM13" s="468" t="s">
        <v>141</v>
      </c>
      <c r="AN13" s="469"/>
      <c r="AO13" s="469"/>
      <c r="AP13" s="469"/>
      <c r="AQ13" s="469"/>
      <c r="AR13" s="469"/>
      <c r="AS13" s="469"/>
      <c r="AT13" s="470"/>
      <c r="AU13" s="471" t="s">
        <v>142</v>
      </c>
      <c r="AV13" s="472"/>
      <c r="AW13" s="472"/>
      <c r="AX13" s="472"/>
      <c r="AY13" s="473" t="s">
        <v>143</v>
      </c>
      <c r="AZ13" s="474"/>
      <c r="BA13" s="474"/>
      <c r="BB13" s="474"/>
      <c r="BC13" s="474"/>
      <c r="BD13" s="474"/>
      <c r="BE13" s="474"/>
      <c r="BF13" s="474"/>
      <c r="BG13" s="474"/>
      <c r="BH13" s="474"/>
      <c r="BI13" s="474"/>
      <c r="BJ13" s="474"/>
      <c r="BK13" s="474"/>
      <c r="BL13" s="474"/>
      <c r="BM13" s="475"/>
      <c r="BN13" s="439">
        <v>137077</v>
      </c>
      <c r="BO13" s="440"/>
      <c r="BP13" s="440"/>
      <c r="BQ13" s="440"/>
      <c r="BR13" s="440"/>
      <c r="BS13" s="440"/>
      <c r="BT13" s="440"/>
      <c r="BU13" s="441"/>
      <c r="BV13" s="439">
        <v>-88859</v>
      </c>
      <c r="BW13" s="440"/>
      <c r="BX13" s="440"/>
      <c r="BY13" s="440"/>
      <c r="BZ13" s="440"/>
      <c r="CA13" s="440"/>
      <c r="CB13" s="440"/>
      <c r="CC13" s="441"/>
      <c r="CD13" s="442" t="s">
        <v>144</v>
      </c>
      <c r="CE13" s="443"/>
      <c r="CF13" s="443"/>
      <c r="CG13" s="443"/>
      <c r="CH13" s="443"/>
      <c r="CI13" s="443"/>
      <c r="CJ13" s="443"/>
      <c r="CK13" s="443"/>
      <c r="CL13" s="443"/>
      <c r="CM13" s="443"/>
      <c r="CN13" s="443"/>
      <c r="CO13" s="443"/>
      <c r="CP13" s="443"/>
      <c r="CQ13" s="443"/>
      <c r="CR13" s="443"/>
      <c r="CS13" s="444"/>
      <c r="CT13" s="436">
        <v>8.1</v>
      </c>
      <c r="CU13" s="437"/>
      <c r="CV13" s="437"/>
      <c r="CW13" s="437"/>
      <c r="CX13" s="437"/>
      <c r="CY13" s="437"/>
      <c r="CZ13" s="437"/>
      <c r="DA13" s="438"/>
      <c r="DB13" s="436">
        <v>7.8</v>
      </c>
      <c r="DC13" s="437"/>
      <c r="DD13" s="437"/>
      <c r="DE13" s="437"/>
      <c r="DF13" s="437"/>
      <c r="DG13" s="437"/>
      <c r="DH13" s="437"/>
      <c r="DI13" s="438"/>
    </row>
    <row r="14" spans="1:119" ht="18.75" customHeight="1" thickBot="1" x14ac:dyDescent="0.2">
      <c r="A14" s="177"/>
      <c r="B14" s="502"/>
      <c r="C14" s="503"/>
      <c r="D14" s="503"/>
      <c r="E14" s="503"/>
      <c r="F14" s="503"/>
      <c r="G14" s="503"/>
      <c r="H14" s="503"/>
      <c r="I14" s="503"/>
      <c r="J14" s="503"/>
      <c r="K14" s="504"/>
      <c r="L14" s="520" t="s">
        <v>145</v>
      </c>
      <c r="M14" s="521"/>
      <c r="N14" s="521"/>
      <c r="O14" s="521"/>
      <c r="P14" s="521"/>
      <c r="Q14" s="522"/>
      <c r="R14" s="523">
        <v>35025</v>
      </c>
      <c r="S14" s="524"/>
      <c r="T14" s="524"/>
      <c r="U14" s="524"/>
      <c r="V14" s="525"/>
      <c r="W14" s="429"/>
      <c r="X14" s="430"/>
      <c r="Y14" s="430"/>
      <c r="Z14" s="430"/>
      <c r="AA14" s="430"/>
      <c r="AB14" s="419"/>
      <c r="AC14" s="526">
        <v>1.6</v>
      </c>
      <c r="AD14" s="527"/>
      <c r="AE14" s="527"/>
      <c r="AF14" s="527"/>
      <c r="AG14" s="528"/>
      <c r="AH14" s="526">
        <v>1.8</v>
      </c>
      <c r="AI14" s="527"/>
      <c r="AJ14" s="527"/>
      <c r="AK14" s="527"/>
      <c r="AL14" s="529"/>
      <c r="AM14" s="468"/>
      <c r="AN14" s="469"/>
      <c r="AO14" s="469"/>
      <c r="AP14" s="469"/>
      <c r="AQ14" s="469"/>
      <c r="AR14" s="469"/>
      <c r="AS14" s="469"/>
      <c r="AT14" s="470"/>
      <c r="AU14" s="471"/>
      <c r="AV14" s="472"/>
      <c r="AW14" s="472"/>
      <c r="AX14" s="472"/>
      <c r="AY14" s="473"/>
      <c r="AZ14" s="474"/>
      <c r="BA14" s="474"/>
      <c r="BB14" s="474"/>
      <c r="BC14" s="474"/>
      <c r="BD14" s="474"/>
      <c r="BE14" s="474"/>
      <c r="BF14" s="474"/>
      <c r="BG14" s="474"/>
      <c r="BH14" s="474"/>
      <c r="BI14" s="474"/>
      <c r="BJ14" s="474"/>
      <c r="BK14" s="474"/>
      <c r="BL14" s="474"/>
      <c r="BM14" s="475"/>
      <c r="BN14" s="439"/>
      <c r="BO14" s="440"/>
      <c r="BP14" s="440"/>
      <c r="BQ14" s="440"/>
      <c r="BR14" s="440"/>
      <c r="BS14" s="440"/>
      <c r="BT14" s="440"/>
      <c r="BU14" s="441"/>
      <c r="BV14" s="439"/>
      <c r="BW14" s="440"/>
      <c r="BX14" s="440"/>
      <c r="BY14" s="440"/>
      <c r="BZ14" s="440"/>
      <c r="CA14" s="440"/>
      <c r="CB14" s="440"/>
      <c r="CC14" s="441"/>
      <c r="CD14" s="534" t="s">
        <v>146</v>
      </c>
      <c r="CE14" s="535"/>
      <c r="CF14" s="535"/>
      <c r="CG14" s="535"/>
      <c r="CH14" s="535"/>
      <c r="CI14" s="535"/>
      <c r="CJ14" s="535"/>
      <c r="CK14" s="535"/>
      <c r="CL14" s="535"/>
      <c r="CM14" s="535"/>
      <c r="CN14" s="535"/>
      <c r="CO14" s="535"/>
      <c r="CP14" s="535"/>
      <c r="CQ14" s="535"/>
      <c r="CR14" s="535"/>
      <c r="CS14" s="536"/>
      <c r="CT14" s="537">
        <v>29</v>
      </c>
      <c r="CU14" s="538"/>
      <c r="CV14" s="538"/>
      <c r="CW14" s="538"/>
      <c r="CX14" s="538"/>
      <c r="CY14" s="538"/>
      <c r="CZ14" s="538"/>
      <c r="DA14" s="539"/>
      <c r="DB14" s="537">
        <v>61.4</v>
      </c>
      <c r="DC14" s="538"/>
      <c r="DD14" s="538"/>
      <c r="DE14" s="538"/>
      <c r="DF14" s="538"/>
      <c r="DG14" s="538"/>
      <c r="DH14" s="538"/>
      <c r="DI14" s="539"/>
    </row>
    <row r="15" spans="1:119" ht="18.75" customHeight="1" x14ac:dyDescent="0.15">
      <c r="A15" s="177"/>
      <c r="B15" s="502"/>
      <c r="C15" s="503"/>
      <c r="D15" s="503"/>
      <c r="E15" s="503"/>
      <c r="F15" s="503"/>
      <c r="G15" s="503"/>
      <c r="H15" s="503"/>
      <c r="I15" s="503"/>
      <c r="J15" s="503"/>
      <c r="K15" s="504"/>
      <c r="L15" s="186"/>
      <c r="M15" s="530" t="s">
        <v>139</v>
      </c>
      <c r="N15" s="531"/>
      <c r="O15" s="531"/>
      <c r="P15" s="531"/>
      <c r="Q15" s="532"/>
      <c r="R15" s="523">
        <v>34783</v>
      </c>
      <c r="S15" s="524"/>
      <c r="T15" s="524"/>
      <c r="U15" s="524"/>
      <c r="V15" s="525"/>
      <c r="W15" s="455" t="s">
        <v>147</v>
      </c>
      <c r="X15" s="456"/>
      <c r="Y15" s="456"/>
      <c r="Z15" s="456"/>
      <c r="AA15" s="456"/>
      <c r="AB15" s="446"/>
      <c r="AC15" s="490">
        <v>3945</v>
      </c>
      <c r="AD15" s="491"/>
      <c r="AE15" s="491"/>
      <c r="AF15" s="491"/>
      <c r="AG15" s="533"/>
      <c r="AH15" s="490">
        <v>4099</v>
      </c>
      <c r="AI15" s="491"/>
      <c r="AJ15" s="491"/>
      <c r="AK15" s="491"/>
      <c r="AL15" s="492"/>
      <c r="AM15" s="468"/>
      <c r="AN15" s="469"/>
      <c r="AO15" s="469"/>
      <c r="AP15" s="469"/>
      <c r="AQ15" s="469"/>
      <c r="AR15" s="469"/>
      <c r="AS15" s="469"/>
      <c r="AT15" s="470"/>
      <c r="AU15" s="471"/>
      <c r="AV15" s="472"/>
      <c r="AW15" s="472"/>
      <c r="AX15" s="472"/>
      <c r="AY15" s="399" t="s">
        <v>148</v>
      </c>
      <c r="AZ15" s="400"/>
      <c r="BA15" s="400"/>
      <c r="BB15" s="400"/>
      <c r="BC15" s="400"/>
      <c r="BD15" s="400"/>
      <c r="BE15" s="400"/>
      <c r="BF15" s="400"/>
      <c r="BG15" s="400"/>
      <c r="BH15" s="400"/>
      <c r="BI15" s="400"/>
      <c r="BJ15" s="400"/>
      <c r="BK15" s="400"/>
      <c r="BL15" s="400"/>
      <c r="BM15" s="401"/>
      <c r="BN15" s="402">
        <v>3886023</v>
      </c>
      <c r="BO15" s="403"/>
      <c r="BP15" s="403"/>
      <c r="BQ15" s="403"/>
      <c r="BR15" s="403"/>
      <c r="BS15" s="403"/>
      <c r="BT15" s="403"/>
      <c r="BU15" s="404"/>
      <c r="BV15" s="402">
        <v>3907260</v>
      </c>
      <c r="BW15" s="403"/>
      <c r="BX15" s="403"/>
      <c r="BY15" s="403"/>
      <c r="BZ15" s="403"/>
      <c r="CA15" s="403"/>
      <c r="CB15" s="403"/>
      <c r="CC15" s="404"/>
      <c r="CD15" s="540" t="s">
        <v>149</v>
      </c>
      <c r="CE15" s="541"/>
      <c r="CF15" s="541"/>
      <c r="CG15" s="541"/>
      <c r="CH15" s="541"/>
      <c r="CI15" s="541"/>
      <c r="CJ15" s="541"/>
      <c r="CK15" s="541"/>
      <c r="CL15" s="541"/>
      <c r="CM15" s="541"/>
      <c r="CN15" s="541"/>
      <c r="CO15" s="541"/>
      <c r="CP15" s="541"/>
      <c r="CQ15" s="541"/>
      <c r="CR15" s="541"/>
      <c r="CS15" s="542"/>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02"/>
      <c r="C16" s="503"/>
      <c r="D16" s="503"/>
      <c r="E16" s="503"/>
      <c r="F16" s="503"/>
      <c r="G16" s="503"/>
      <c r="H16" s="503"/>
      <c r="I16" s="503"/>
      <c r="J16" s="503"/>
      <c r="K16" s="504"/>
      <c r="L16" s="520" t="s">
        <v>150</v>
      </c>
      <c r="M16" s="543"/>
      <c r="N16" s="543"/>
      <c r="O16" s="543"/>
      <c r="P16" s="543"/>
      <c r="Q16" s="544"/>
      <c r="R16" s="545" t="s">
        <v>151</v>
      </c>
      <c r="S16" s="546"/>
      <c r="T16" s="546"/>
      <c r="U16" s="546"/>
      <c r="V16" s="547"/>
      <c r="W16" s="429"/>
      <c r="X16" s="430"/>
      <c r="Y16" s="430"/>
      <c r="Z16" s="430"/>
      <c r="AA16" s="430"/>
      <c r="AB16" s="419"/>
      <c r="AC16" s="526">
        <v>26.4</v>
      </c>
      <c r="AD16" s="527"/>
      <c r="AE16" s="527"/>
      <c r="AF16" s="527"/>
      <c r="AG16" s="528"/>
      <c r="AH16" s="526">
        <v>27.6</v>
      </c>
      <c r="AI16" s="527"/>
      <c r="AJ16" s="527"/>
      <c r="AK16" s="527"/>
      <c r="AL16" s="529"/>
      <c r="AM16" s="468"/>
      <c r="AN16" s="469"/>
      <c r="AO16" s="469"/>
      <c r="AP16" s="469"/>
      <c r="AQ16" s="469"/>
      <c r="AR16" s="469"/>
      <c r="AS16" s="469"/>
      <c r="AT16" s="470"/>
      <c r="AU16" s="471"/>
      <c r="AV16" s="472"/>
      <c r="AW16" s="472"/>
      <c r="AX16" s="472"/>
      <c r="AY16" s="473" t="s">
        <v>152</v>
      </c>
      <c r="AZ16" s="474"/>
      <c r="BA16" s="474"/>
      <c r="BB16" s="474"/>
      <c r="BC16" s="474"/>
      <c r="BD16" s="474"/>
      <c r="BE16" s="474"/>
      <c r="BF16" s="474"/>
      <c r="BG16" s="474"/>
      <c r="BH16" s="474"/>
      <c r="BI16" s="474"/>
      <c r="BJ16" s="474"/>
      <c r="BK16" s="474"/>
      <c r="BL16" s="474"/>
      <c r="BM16" s="475"/>
      <c r="BN16" s="439">
        <v>6701414</v>
      </c>
      <c r="BO16" s="440"/>
      <c r="BP16" s="440"/>
      <c r="BQ16" s="440"/>
      <c r="BR16" s="440"/>
      <c r="BS16" s="440"/>
      <c r="BT16" s="440"/>
      <c r="BU16" s="441"/>
      <c r="BV16" s="439">
        <v>6323123</v>
      </c>
      <c r="BW16" s="440"/>
      <c r="BX16" s="440"/>
      <c r="BY16" s="440"/>
      <c r="BZ16" s="440"/>
      <c r="CA16" s="440"/>
      <c r="CB16" s="440"/>
      <c r="CC16" s="441"/>
      <c r="CD16" s="190"/>
      <c r="CE16" s="553"/>
      <c r="CF16" s="553"/>
      <c r="CG16" s="553"/>
      <c r="CH16" s="553"/>
      <c r="CI16" s="553"/>
      <c r="CJ16" s="553"/>
      <c r="CK16" s="553"/>
      <c r="CL16" s="553"/>
      <c r="CM16" s="553"/>
      <c r="CN16" s="553"/>
      <c r="CO16" s="553"/>
      <c r="CP16" s="553"/>
      <c r="CQ16" s="553"/>
      <c r="CR16" s="553"/>
      <c r="CS16" s="554"/>
      <c r="CT16" s="436"/>
      <c r="CU16" s="437"/>
      <c r="CV16" s="437"/>
      <c r="CW16" s="437"/>
      <c r="CX16" s="437"/>
      <c r="CY16" s="437"/>
      <c r="CZ16" s="437"/>
      <c r="DA16" s="438"/>
      <c r="DB16" s="436"/>
      <c r="DC16" s="437"/>
      <c r="DD16" s="437"/>
      <c r="DE16" s="437"/>
      <c r="DF16" s="437"/>
      <c r="DG16" s="437"/>
      <c r="DH16" s="437"/>
      <c r="DI16" s="438"/>
    </row>
    <row r="17" spans="1:113" ht="18.75" customHeight="1" thickBot="1" x14ac:dyDescent="0.2">
      <c r="A17" s="177"/>
      <c r="B17" s="505"/>
      <c r="C17" s="506"/>
      <c r="D17" s="506"/>
      <c r="E17" s="506"/>
      <c r="F17" s="506"/>
      <c r="G17" s="506"/>
      <c r="H17" s="506"/>
      <c r="I17" s="506"/>
      <c r="J17" s="506"/>
      <c r="K17" s="507"/>
      <c r="L17" s="191"/>
      <c r="M17" s="550" t="s">
        <v>153</v>
      </c>
      <c r="N17" s="551"/>
      <c r="O17" s="551"/>
      <c r="P17" s="551"/>
      <c r="Q17" s="552"/>
      <c r="R17" s="545" t="s">
        <v>151</v>
      </c>
      <c r="S17" s="546"/>
      <c r="T17" s="546"/>
      <c r="U17" s="546"/>
      <c r="V17" s="547"/>
      <c r="W17" s="455" t="s">
        <v>154</v>
      </c>
      <c r="X17" s="456"/>
      <c r="Y17" s="456"/>
      <c r="Z17" s="456"/>
      <c r="AA17" s="456"/>
      <c r="AB17" s="446"/>
      <c r="AC17" s="490">
        <v>10776</v>
      </c>
      <c r="AD17" s="491"/>
      <c r="AE17" s="491"/>
      <c r="AF17" s="491"/>
      <c r="AG17" s="533"/>
      <c r="AH17" s="490">
        <v>10499</v>
      </c>
      <c r="AI17" s="491"/>
      <c r="AJ17" s="491"/>
      <c r="AK17" s="491"/>
      <c r="AL17" s="492"/>
      <c r="AM17" s="468"/>
      <c r="AN17" s="469"/>
      <c r="AO17" s="469"/>
      <c r="AP17" s="469"/>
      <c r="AQ17" s="469"/>
      <c r="AR17" s="469"/>
      <c r="AS17" s="469"/>
      <c r="AT17" s="470"/>
      <c r="AU17" s="471"/>
      <c r="AV17" s="472"/>
      <c r="AW17" s="472"/>
      <c r="AX17" s="472"/>
      <c r="AY17" s="473" t="s">
        <v>155</v>
      </c>
      <c r="AZ17" s="474"/>
      <c r="BA17" s="474"/>
      <c r="BB17" s="474"/>
      <c r="BC17" s="474"/>
      <c r="BD17" s="474"/>
      <c r="BE17" s="474"/>
      <c r="BF17" s="474"/>
      <c r="BG17" s="474"/>
      <c r="BH17" s="474"/>
      <c r="BI17" s="474"/>
      <c r="BJ17" s="474"/>
      <c r="BK17" s="474"/>
      <c r="BL17" s="474"/>
      <c r="BM17" s="475"/>
      <c r="BN17" s="439">
        <v>4981527</v>
      </c>
      <c r="BO17" s="440"/>
      <c r="BP17" s="440"/>
      <c r="BQ17" s="440"/>
      <c r="BR17" s="440"/>
      <c r="BS17" s="440"/>
      <c r="BT17" s="440"/>
      <c r="BU17" s="441"/>
      <c r="BV17" s="439">
        <v>5024220</v>
      </c>
      <c r="BW17" s="440"/>
      <c r="BX17" s="440"/>
      <c r="BY17" s="440"/>
      <c r="BZ17" s="440"/>
      <c r="CA17" s="440"/>
      <c r="CB17" s="440"/>
      <c r="CC17" s="441"/>
      <c r="CD17" s="190"/>
      <c r="CE17" s="553"/>
      <c r="CF17" s="553"/>
      <c r="CG17" s="553"/>
      <c r="CH17" s="553"/>
      <c r="CI17" s="553"/>
      <c r="CJ17" s="553"/>
      <c r="CK17" s="553"/>
      <c r="CL17" s="553"/>
      <c r="CM17" s="553"/>
      <c r="CN17" s="553"/>
      <c r="CO17" s="553"/>
      <c r="CP17" s="553"/>
      <c r="CQ17" s="553"/>
      <c r="CR17" s="553"/>
      <c r="CS17" s="554"/>
      <c r="CT17" s="436"/>
      <c r="CU17" s="437"/>
      <c r="CV17" s="437"/>
      <c r="CW17" s="437"/>
      <c r="CX17" s="437"/>
      <c r="CY17" s="437"/>
      <c r="CZ17" s="437"/>
      <c r="DA17" s="438"/>
      <c r="DB17" s="436"/>
      <c r="DC17" s="437"/>
      <c r="DD17" s="437"/>
      <c r="DE17" s="437"/>
      <c r="DF17" s="437"/>
      <c r="DG17" s="437"/>
      <c r="DH17" s="437"/>
      <c r="DI17" s="438"/>
    </row>
    <row r="18" spans="1:113" ht="18.75" customHeight="1" thickBot="1" x14ac:dyDescent="0.2">
      <c r="A18" s="177"/>
      <c r="B18" s="561" t="s">
        <v>156</v>
      </c>
      <c r="C18" s="482"/>
      <c r="D18" s="482"/>
      <c r="E18" s="562"/>
      <c r="F18" s="562"/>
      <c r="G18" s="562"/>
      <c r="H18" s="562"/>
      <c r="I18" s="562"/>
      <c r="J18" s="562"/>
      <c r="K18" s="562"/>
      <c r="L18" s="563">
        <v>16.3</v>
      </c>
      <c r="M18" s="563"/>
      <c r="N18" s="563"/>
      <c r="O18" s="563"/>
      <c r="P18" s="563"/>
      <c r="Q18" s="563"/>
      <c r="R18" s="564"/>
      <c r="S18" s="564"/>
      <c r="T18" s="564"/>
      <c r="U18" s="564"/>
      <c r="V18" s="565"/>
      <c r="W18" s="457"/>
      <c r="X18" s="458"/>
      <c r="Y18" s="458"/>
      <c r="Z18" s="458"/>
      <c r="AA18" s="458"/>
      <c r="AB18" s="449"/>
      <c r="AC18" s="566">
        <v>72</v>
      </c>
      <c r="AD18" s="567"/>
      <c r="AE18" s="567"/>
      <c r="AF18" s="567"/>
      <c r="AG18" s="568"/>
      <c r="AH18" s="566">
        <v>70.599999999999994</v>
      </c>
      <c r="AI18" s="567"/>
      <c r="AJ18" s="567"/>
      <c r="AK18" s="567"/>
      <c r="AL18" s="569"/>
      <c r="AM18" s="468"/>
      <c r="AN18" s="469"/>
      <c r="AO18" s="469"/>
      <c r="AP18" s="469"/>
      <c r="AQ18" s="469"/>
      <c r="AR18" s="469"/>
      <c r="AS18" s="469"/>
      <c r="AT18" s="470"/>
      <c r="AU18" s="471"/>
      <c r="AV18" s="472"/>
      <c r="AW18" s="472"/>
      <c r="AX18" s="472"/>
      <c r="AY18" s="473" t="s">
        <v>157</v>
      </c>
      <c r="AZ18" s="474"/>
      <c r="BA18" s="474"/>
      <c r="BB18" s="474"/>
      <c r="BC18" s="474"/>
      <c r="BD18" s="474"/>
      <c r="BE18" s="474"/>
      <c r="BF18" s="474"/>
      <c r="BG18" s="474"/>
      <c r="BH18" s="474"/>
      <c r="BI18" s="474"/>
      <c r="BJ18" s="474"/>
      <c r="BK18" s="474"/>
      <c r="BL18" s="474"/>
      <c r="BM18" s="475"/>
      <c r="BN18" s="439">
        <v>7755140</v>
      </c>
      <c r="BO18" s="440"/>
      <c r="BP18" s="440"/>
      <c r="BQ18" s="440"/>
      <c r="BR18" s="440"/>
      <c r="BS18" s="440"/>
      <c r="BT18" s="440"/>
      <c r="BU18" s="441"/>
      <c r="BV18" s="439">
        <v>7420566</v>
      </c>
      <c r="BW18" s="440"/>
      <c r="BX18" s="440"/>
      <c r="BY18" s="440"/>
      <c r="BZ18" s="440"/>
      <c r="CA18" s="440"/>
      <c r="CB18" s="440"/>
      <c r="CC18" s="441"/>
      <c r="CD18" s="190"/>
      <c r="CE18" s="553"/>
      <c r="CF18" s="553"/>
      <c r="CG18" s="553"/>
      <c r="CH18" s="553"/>
      <c r="CI18" s="553"/>
      <c r="CJ18" s="553"/>
      <c r="CK18" s="553"/>
      <c r="CL18" s="553"/>
      <c r="CM18" s="553"/>
      <c r="CN18" s="553"/>
      <c r="CO18" s="553"/>
      <c r="CP18" s="553"/>
      <c r="CQ18" s="553"/>
      <c r="CR18" s="553"/>
      <c r="CS18" s="554"/>
      <c r="CT18" s="436"/>
      <c r="CU18" s="437"/>
      <c r="CV18" s="437"/>
      <c r="CW18" s="437"/>
      <c r="CX18" s="437"/>
      <c r="CY18" s="437"/>
      <c r="CZ18" s="437"/>
      <c r="DA18" s="438"/>
      <c r="DB18" s="436"/>
      <c r="DC18" s="437"/>
      <c r="DD18" s="437"/>
      <c r="DE18" s="437"/>
      <c r="DF18" s="437"/>
      <c r="DG18" s="437"/>
      <c r="DH18" s="437"/>
      <c r="DI18" s="438"/>
    </row>
    <row r="19" spans="1:113" ht="18.75" customHeight="1" thickBot="1" x14ac:dyDescent="0.2">
      <c r="A19" s="177"/>
      <c r="B19" s="561" t="s">
        <v>158</v>
      </c>
      <c r="C19" s="482"/>
      <c r="D19" s="482"/>
      <c r="E19" s="562"/>
      <c r="F19" s="562"/>
      <c r="G19" s="562"/>
      <c r="H19" s="562"/>
      <c r="I19" s="562"/>
      <c r="J19" s="562"/>
      <c r="K19" s="562"/>
      <c r="L19" s="570">
        <v>2074</v>
      </c>
      <c r="M19" s="570"/>
      <c r="N19" s="570"/>
      <c r="O19" s="570"/>
      <c r="P19" s="570"/>
      <c r="Q19" s="570"/>
      <c r="R19" s="571"/>
      <c r="S19" s="571"/>
      <c r="T19" s="571"/>
      <c r="U19" s="571"/>
      <c r="V19" s="572"/>
      <c r="W19" s="396"/>
      <c r="X19" s="397"/>
      <c r="Y19" s="397"/>
      <c r="Z19" s="397"/>
      <c r="AA19" s="397"/>
      <c r="AB19" s="397"/>
      <c r="AC19" s="548"/>
      <c r="AD19" s="548"/>
      <c r="AE19" s="548"/>
      <c r="AF19" s="548"/>
      <c r="AG19" s="548"/>
      <c r="AH19" s="548"/>
      <c r="AI19" s="548"/>
      <c r="AJ19" s="548"/>
      <c r="AK19" s="548"/>
      <c r="AL19" s="549"/>
      <c r="AM19" s="468"/>
      <c r="AN19" s="469"/>
      <c r="AO19" s="469"/>
      <c r="AP19" s="469"/>
      <c r="AQ19" s="469"/>
      <c r="AR19" s="469"/>
      <c r="AS19" s="469"/>
      <c r="AT19" s="470"/>
      <c r="AU19" s="471"/>
      <c r="AV19" s="472"/>
      <c r="AW19" s="472"/>
      <c r="AX19" s="472"/>
      <c r="AY19" s="473" t="s">
        <v>159</v>
      </c>
      <c r="AZ19" s="474"/>
      <c r="BA19" s="474"/>
      <c r="BB19" s="474"/>
      <c r="BC19" s="474"/>
      <c r="BD19" s="474"/>
      <c r="BE19" s="474"/>
      <c r="BF19" s="474"/>
      <c r="BG19" s="474"/>
      <c r="BH19" s="474"/>
      <c r="BI19" s="474"/>
      <c r="BJ19" s="474"/>
      <c r="BK19" s="474"/>
      <c r="BL19" s="474"/>
      <c r="BM19" s="475"/>
      <c r="BN19" s="439">
        <v>10345534</v>
      </c>
      <c r="BO19" s="440"/>
      <c r="BP19" s="440"/>
      <c r="BQ19" s="440"/>
      <c r="BR19" s="440"/>
      <c r="BS19" s="440"/>
      <c r="BT19" s="440"/>
      <c r="BU19" s="441"/>
      <c r="BV19" s="439">
        <v>10316429</v>
      </c>
      <c r="BW19" s="440"/>
      <c r="BX19" s="440"/>
      <c r="BY19" s="440"/>
      <c r="BZ19" s="440"/>
      <c r="CA19" s="440"/>
      <c r="CB19" s="440"/>
      <c r="CC19" s="441"/>
      <c r="CD19" s="190"/>
      <c r="CE19" s="553"/>
      <c r="CF19" s="553"/>
      <c r="CG19" s="553"/>
      <c r="CH19" s="553"/>
      <c r="CI19" s="553"/>
      <c r="CJ19" s="553"/>
      <c r="CK19" s="553"/>
      <c r="CL19" s="553"/>
      <c r="CM19" s="553"/>
      <c r="CN19" s="553"/>
      <c r="CO19" s="553"/>
      <c r="CP19" s="553"/>
      <c r="CQ19" s="553"/>
      <c r="CR19" s="553"/>
      <c r="CS19" s="554"/>
      <c r="CT19" s="436"/>
      <c r="CU19" s="437"/>
      <c r="CV19" s="437"/>
      <c r="CW19" s="437"/>
      <c r="CX19" s="437"/>
      <c r="CY19" s="437"/>
      <c r="CZ19" s="437"/>
      <c r="DA19" s="438"/>
      <c r="DB19" s="436"/>
      <c r="DC19" s="437"/>
      <c r="DD19" s="437"/>
      <c r="DE19" s="437"/>
      <c r="DF19" s="437"/>
      <c r="DG19" s="437"/>
      <c r="DH19" s="437"/>
      <c r="DI19" s="438"/>
    </row>
    <row r="20" spans="1:113" ht="18.75" customHeight="1" thickBot="1" x14ac:dyDescent="0.2">
      <c r="A20" s="177"/>
      <c r="B20" s="561" t="s">
        <v>160</v>
      </c>
      <c r="C20" s="482"/>
      <c r="D20" s="482"/>
      <c r="E20" s="562"/>
      <c r="F20" s="562"/>
      <c r="G20" s="562"/>
      <c r="H20" s="562"/>
      <c r="I20" s="562"/>
      <c r="J20" s="562"/>
      <c r="K20" s="562"/>
      <c r="L20" s="570">
        <v>11921</v>
      </c>
      <c r="M20" s="570"/>
      <c r="N20" s="570"/>
      <c r="O20" s="570"/>
      <c r="P20" s="570"/>
      <c r="Q20" s="570"/>
      <c r="R20" s="571"/>
      <c r="S20" s="571"/>
      <c r="T20" s="571"/>
      <c r="U20" s="571"/>
      <c r="V20" s="572"/>
      <c r="W20" s="457"/>
      <c r="X20" s="458"/>
      <c r="Y20" s="458"/>
      <c r="Z20" s="458"/>
      <c r="AA20" s="458"/>
      <c r="AB20" s="458"/>
      <c r="AC20" s="573"/>
      <c r="AD20" s="573"/>
      <c r="AE20" s="573"/>
      <c r="AF20" s="573"/>
      <c r="AG20" s="573"/>
      <c r="AH20" s="573"/>
      <c r="AI20" s="573"/>
      <c r="AJ20" s="573"/>
      <c r="AK20" s="573"/>
      <c r="AL20" s="574"/>
      <c r="AM20" s="575"/>
      <c r="AN20" s="494"/>
      <c r="AO20" s="494"/>
      <c r="AP20" s="494"/>
      <c r="AQ20" s="494"/>
      <c r="AR20" s="494"/>
      <c r="AS20" s="494"/>
      <c r="AT20" s="495"/>
      <c r="AU20" s="576"/>
      <c r="AV20" s="577"/>
      <c r="AW20" s="577"/>
      <c r="AX20" s="578"/>
      <c r="AY20" s="473"/>
      <c r="AZ20" s="474"/>
      <c r="BA20" s="474"/>
      <c r="BB20" s="474"/>
      <c r="BC20" s="474"/>
      <c r="BD20" s="474"/>
      <c r="BE20" s="474"/>
      <c r="BF20" s="474"/>
      <c r="BG20" s="474"/>
      <c r="BH20" s="474"/>
      <c r="BI20" s="474"/>
      <c r="BJ20" s="474"/>
      <c r="BK20" s="474"/>
      <c r="BL20" s="474"/>
      <c r="BM20" s="475"/>
      <c r="BN20" s="439"/>
      <c r="BO20" s="440"/>
      <c r="BP20" s="440"/>
      <c r="BQ20" s="440"/>
      <c r="BR20" s="440"/>
      <c r="BS20" s="440"/>
      <c r="BT20" s="440"/>
      <c r="BU20" s="441"/>
      <c r="BV20" s="439"/>
      <c r="BW20" s="440"/>
      <c r="BX20" s="440"/>
      <c r="BY20" s="440"/>
      <c r="BZ20" s="440"/>
      <c r="CA20" s="440"/>
      <c r="CB20" s="440"/>
      <c r="CC20" s="441"/>
      <c r="CD20" s="190"/>
      <c r="CE20" s="553"/>
      <c r="CF20" s="553"/>
      <c r="CG20" s="553"/>
      <c r="CH20" s="553"/>
      <c r="CI20" s="553"/>
      <c r="CJ20" s="553"/>
      <c r="CK20" s="553"/>
      <c r="CL20" s="553"/>
      <c r="CM20" s="553"/>
      <c r="CN20" s="553"/>
      <c r="CO20" s="553"/>
      <c r="CP20" s="553"/>
      <c r="CQ20" s="553"/>
      <c r="CR20" s="553"/>
      <c r="CS20" s="554"/>
      <c r="CT20" s="436"/>
      <c r="CU20" s="437"/>
      <c r="CV20" s="437"/>
      <c r="CW20" s="437"/>
      <c r="CX20" s="437"/>
      <c r="CY20" s="437"/>
      <c r="CZ20" s="437"/>
      <c r="DA20" s="438"/>
      <c r="DB20" s="436"/>
      <c r="DC20" s="437"/>
      <c r="DD20" s="437"/>
      <c r="DE20" s="437"/>
      <c r="DF20" s="437"/>
      <c r="DG20" s="437"/>
      <c r="DH20" s="437"/>
      <c r="DI20" s="438"/>
    </row>
    <row r="21" spans="1:113" ht="18.75" customHeight="1" thickBot="1" x14ac:dyDescent="0.2">
      <c r="A21" s="177"/>
      <c r="B21" s="579" t="s">
        <v>161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580"/>
      <c r="AW21" s="580"/>
      <c r="AX21" s="581"/>
      <c r="AY21" s="555"/>
      <c r="AZ21" s="556"/>
      <c r="BA21" s="556"/>
      <c r="BB21" s="556"/>
      <c r="BC21" s="556"/>
      <c r="BD21" s="556"/>
      <c r="BE21" s="556"/>
      <c r="BF21" s="556"/>
      <c r="BG21" s="556"/>
      <c r="BH21" s="556"/>
      <c r="BI21" s="556"/>
      <c r="BJ21" s="556"/>
      <c r="BK21" s="556"/>
      <c r="BL21" s="556"/>
      <c r="BM21" s="557"/>
      <c r="BN21" s="558"/>
      <c r="BO21" s="559"/>
      <c r="BP21" s="559"/>
      <c r="BQ21" s="559"/>
      <c r="BR21" s="559"/>
      <c r="BS21" s="559"/>
      <c r="BT21" s="559"/>
      <c r="BU21" s="560"/>
      <c r="BV21" s="558"/>
      <c r="BW21" s="559"/>
      <c r="BX21" s="559"/>
      <c r="BY21" s="559"/>
      <c r="BZ21" s="559"/>
      <c r="CA21" s="559"/>
      <c r="CB21" s="559"/>
      <c r="CC21" s="560"/>
      <c r="CD21" s="190"/>
      <c r="CE21" s="553"/>
      <c r="CF21" s="553"/>
      <c r="CG21" s="553"/>
      <c r="CH21" s="553"/>
      <c r="CI21" s="553"/>
      <c r="CJ21" s="553"/>
      <c r="CK21" s="553"/>
      <c r="CL21" s="553"/>
      <c r="CM21" s="553"/>
      <c r="CN21" s="553"/>
      <c r="CO21" s="553"/>
      <c r="CP21" s="553"/>
      <c r="CQ21" s="553"/>
      <c r="CR21" s="553"/>
      <c r="CS21" s="554"/>
      <c r="CT21" s="436"/>
      <c r="CU21" s="437"/>
      <c r="CV21" s="437"/>
      <c r="CW21" s="437"/>
      <c r="CX21" s="437"/>
      <c r="CY21" s="437"/>
      <c r="CZ21" s="437"/>
      <c r="DA21" s="438"/>
      <c r="DB21" s="436"/>
      <c r="DC21" s="437"/>
      <c r="DD21" s="437"/>
      <c r="DE21" s="437"/>
      <c r="DF21" s="437"/>
      <c r="DG21" s="437"/>
      <c r="DH21" s="437"/>
      <c r="DI21" s="438"/>
    </row>
    <row r="22" spans="1:113" ht="18.75" customHeight="1" x14ac:dyDescent="0.15">
      <c r="A22" s="177"/>
      <c r="B22" s="609" t="s">
        <v>162</v>
      </c>
      <c r="C22" s="583"/>
      <c r="D22" s="584"/>
      <c r="E22" s="451" t="s">
        <v>1</v>
      </c>
      <c r="F22" s="456"/>
      <c r="G22" s="456"/>
      <c r="H22" s="456"/>
      <c r="I22" s="456"/>
      <c r="J22" s="456"/>
      <c r="K22" s="446"/>
      <c r="L22" s="451" t="s">
        <v>163</v>
      </c>
      <c r="M22" s="456"/>
      <c r="N22" s="456"/>
      <c r="O22" s="456"/>
      <c r="P22" s="446"/>
      <c r="Q22" s="614" t="s">
        <v>164</v>
      </c>
      <c r="R22" s="615"/>
      <c r="S22" s="615"/>
      <c r="T22" s="615"/>
      <c r="U22" s="615"/>
      <c r="V22" s="616"/>
      <c r="W22" s="582" t="s">
        <v>165</v>
      </c>
      <c r="X22" s="583"/>
      <c r="Y22" s="584"/>
      <c r="Z22" s="451" t="s">
        <v>1</v>
      </c>
      <c r="AA22" s="456"/>
      <c r="AB22" s="456"/>
      <c r="AC22" s="456"/>
      <c r="AD22" s="456"/>
      <c r="AE22" s="456"/>
      <c r="AF22" s="456"/>
      <c r="AG22" s="446"/>
      <c r="AH22" s="620" t="s">
        <v>166</v>
      </c>
      <c r="AI22" s="456"/>
      <c r="AJ22" s="456"/>
      <c r="AK22" s="456"/>
      <c r="AL22" s="446"/>
      <c r="AM22" s="620" t="s">
        <v>167</v>
      </c>
      <c r="AN22" s="621"/>
      <c r="AO22" s="621"/>
      <c r="AP22" s="621"/>
      <c r="AQ22" s="621"/>
      <c r="AR22" s="622"/>
      <c r="AS22" s="614" t="s">
        <v>164</v>
      </c>
      <c r="AT22" s="615"/>
      <c r="AU22" s="615"/>
      <c r="AV22" s="615"/>
      <c r="AW22" s="615"/>
      <c r="AX22" s="626"/>
      <c r="AY22" s="399" t="s">
        <v>168</v>
      </c>
      <c r="AZ22" s="400"/>
      <c r="BA22" s="400"/>
      <c r="BB22" s="400"/>
      <c r="BC22" s="400"/>
      <c r="BD22" s="400"/>
      <c r="BE22" s="400"/>
      <c r="BF22" s="400"/>
      <c r="BG22" s="400"/>
      <c r="BH22" s="400"/>
      <c r="BI22" s="400"/>
      <c r="BJ22" s="400"/>
      <c r="BK22" s="400"/>
      <c r="BL22" s="400"/>
      <c r="BM22" s="401"/>
      <c r="BN22" s="402">
        <v>11025682</v>
      </c>
      <c r="BO22" s="403"/>
      <c r="BP22" s="403"/>
      <c r="BQ22" s="403"/>
      <c r="BR22" s="403"/>
      <c r="BS22" s="403"/>
      <c r="BT22" s="403"/>
      <c r="BU22" s="404"/>
      <c r="BV22" s="402">
        <v>11106362</v>
      </c>
      <c r="BW22" s="403"/>
      <c r="BX22" s="403"/>
      <c r="BY22" s="403"/>
      <c r="BZ22" s="403"/>
      <c r="CA22" s="403"/>
      <c r="CB22" s="403"/>
      <c r="CC22" s="404"/>
      <c r="CD22" s="190"/>
      <c r="CE22" s="553"/>
      <c r="CF22" s="553"/>
      <c r="CG22" s="553"/>
      <c r="CH22" s="553"/>
      <c r="CI22" s="553"/>
      <c r="CJ22" s="553"/>
      <c r="CK22" s="553"/>
      <c r="CL22" s="553"/>
      <c r="CM22" s="553"/>
      <c r="CN22" s="553"/>
      <c r="CO22" s="553"/>
      <c r="CP22" s="553"/>
      <c r="CQ22" s="553"/>
      <c r="CR22" s="553"/>
      <c r="CS22" s="554"/>
      <c r="CT22" s="436"/>
      <c r="CU22" s="437"/>
      <c r="CV22" s="437"/>
      <c r="CW22" s="437"/>
      <c r="CX22" s="437"/>
      <c r="CY22" s="437"/>
      <c r="CZ22" s="437"/>
      <c r="DA22" s="438"/>
      <c r="DB22" s="436"/>
      <c r="DC22" s="437"/>
      <c r="DD22" s="437"/>
      <c r="DE22" s="437"/>
      <c r="DF22" s="437"/>
      <c r="DG22" s="437"/>
      <c r="DH22" s="437"/>
      <c r="DI22" s="438"/>
    </row>
    <row r="23" spans="1:113" ht="18.75" customHeight="1" x14ac:dyDescent="0.15">
      <c r="A23" s="177"/>
      <c r="B23" s="610"/>
      <c r="C23" s="586"/>
      <c r="D23" s="587"/>
      <c r="E23" s="425"/>
      <c r="F23" s="430"/>
      <c r="G23" s="430"/>
      <c r="H23" s="430"/>
      <c r="I23" s="430"/>
      <c r="J23" s="430"/>
      <c r="K23" s="419"/>
      <c r="L23" s="425"/>
      <c r="M23" s="430"/>
      <c r="N23" s="430"/>
      <c r="O23" s="430"/>
      <c r="P23" s="419"/>
      <c r="Q23" s="617"/>
      <c r="R23" s="618"/>
      <c r="S23" s="618"/>
      <c r="T23" s="618"/>
      <c r="U23" s="618"/>
      <c r="V23" s="619"/>
      <c r="W23" s="585"/>
      <c r="X23" s="586"/>
      <c r="Y23" s="587"/>
      <c r="Z23" s="425"/>
      <c r="AA23" s="430"/>
      <c r="AB23" s="430"/>
      <c r="AC23" s="430"/>
      <c r="AD23" s="430"/>
      <c r="AE23" s="430"/>
      <c r="AF23" s="430"/>
      <c r="AG23" s="419"/>
      <c r="AH23" s="425"/>
      <c r="AI23" s="430"/>
      <c r="AJ23" s="430"/>
      <c r="AK23" s="430"/>
      <c r="AL23" s="419"/>
      <c r="AM23" s="623"/>
      <c r="AN23" s="624"/>
      <c r="AO23" s="624"/>
      <c r="AP23" s="624"/>
      <c r="AQ23" s="624"/>
      <c r="AR23" s="625"/>
      <c r="AS23" s="617"/>
      <c r="AT23" s="618"/>
      <c r="AU23" s="618"/>
      <c r="AV23" s="618"/>
      <c r="AW23" s="618"/>
      <c r="AX23" s="627"/>
      <c r="AY23" s="473" t="s">
        <v>169</v>
      </c>
      <c r="AZ23" s="474"/>
      <c r="BA23" s="474"/>
      <c r="BB23" s="474"/>
      <c r="BC23" s="474"/>
      <c r="BD23" s="474"/>
      <c r="BE23" s="474"/>
      <c r="BF23" s="474"/>
      <c r="BG23" s="474"/>
      <c r="BH23" s="474"/>
      <c r="BI23" s="474"/>
      <c r="BJ23" s="474"/>
      <c r="BK23" s="474"/>
      <c r="BL23" s="474"/>
      <c r="BM23" s="475"/>
      <c r="BN23" s="439">
        <v>9520409</v>
      </c>
      <c r="BO23" s="440"/>
      <c r="BP23" s="440"/>
      <c r="BQ23" s="440"/>
      <c r="BR23" s="440"/>
      <c r="BS23" s="440"/>
      <c r="BT23" s="440"/>
      <c r="BU23" s="441"/>
      <c r="BV23" s="439">
        <v>9402753</v>
      </c>
      <c r="BW23" s="440"/>
      <c r="BX23" s="440"/>
      <c r="BY23" s="440"/>
      <c r="BZ23" s="440"/>
      <c r="CA23" s="440"/>
      <c r="CB23" s="440"/>
      <c r="CC23" s="441"/>
      <c r="CD23" s="190"/>
      <c r="CE23" s="553"/>
      <c r="CF23" s="553"/>
      <c r="CG23" s="553"/>
      <c r="CH23" s="553"/>
      <c r="CI23" s="553"/>
      <c r="CJ23" s="553"/>
      <c r="CK23" s="553"/>
      <c r="CL23" s="553"/>
      <c r="CM23" s="553"/>
      <c r="CN23" s="553"/>
      <c r="CO23" s="553"/>
      <c r="CP23" s="553"/>
      <c r="CQ23" s="553"/>
      <c r="CR23" s="553"/>
      <c r="CS23" s="554"/>
      <c r="CT23" s="436"/>
      <c r="CU23" s="437"/>
      <c r="CV23" s="437"/>
      <c r="CW23" s="437"/>
      <c r="CX23" s="437"/>
      <c r="CY23" s="437"/>
      <c r="CZ23" s="437"/>
      <c r="DA23" s="438"/>
      <c r="DB23" s="436"/>
      <c r="DC23" s="437"/>
      <c r="DD23" s="437"/>
      <c r="DE23" s="437"/>
      <c r="DF23" s="437"/>
      <c r="DG23" s="437"/>
      <c r="DH23" s="437"/>
      <c r="DI23" s="438"/>
    </row>
    <row r="24" spans="1:113" ht="18.75" customHeight="1" thickBot="1" x14ac:dyDescent="0.2">
      <c r="A24" s="177"/>
      <c r="B24" s="610"/>
      <c r="C24" s="586"/>
      <c r="D24" s="587"/>
      <c r="E24" s="489" t="s">
        <v>170</v>
      </c>
      <c r="F24" s="469"/>
      <c r="G24" s="469"/>
      <c r="H24" s="469"/>
      <c r="I24" s="469"/>
      <c r="J24" s="469"/>
      <c r="K24" s="470"/>
      <c r="L24" s="490">
        <v>1</v>
      </c>
      <c r="M24" s="491"/>
      <c r="N24" s="491"/>
      <c r="O24" s="491"/>
      <c r="P24" s="533"/>
      <c r="Q24" s="490">
        <v>8140</v>
      </c>
      <c r="R24" s="491"/>
      <c r="S24" s="491"/>
      <c r="T24" s="491"/>
      <c r="U24" s="491"/>
      <c r="V24" s="533"/>
      <c r="W24" s="585"/>
      <c r="X24" s="586"/>
      <c r="Y24" s="587"/>
      <c r="Z24" s="489" t="s">
        <v>171</v>
      </c>
      <c r="AA24" s="469"/>
      <c r="AB24" s="469"/>
      <c r="AC24" s="469"/>
      <c r="AD24" s="469"/>
      <c r="AE24" s="469"/>
      <c r="AF24" s="469"/>
      <c r="AG24" s="470"/>
      <c r="AH24" s="490">
        <v>194</v>
      </c>
      <c r="AI24" s="491"/>
      <c r="AJ24" s="491"/>
      <c r="AK24" s="491"/>
      <c r="AL24" s="533"/>
      <c r="AM24" s="490">
        <v>553288</v>
      </c>
      <c r="AN24" s="491"/>
      <c r="AO24" s="491"/>
      <c r="AP24" s="491"/>
      <c r="AQ24" s="491"/>
      <c r="AR24" s="533"/>
      <c r="AS24" s="490">
        <v>2852</v>
      </c>
      <c r="AT24" s="491"/>
      <c r="AU24" s="491"/>
      <c r="AV24" s="491"/>
      <c r="AW24" s="491"/>
      <c r="AX24" s="492"/>
      <c r="AY24" s="555" t="s">
        <v>172</v>
      </c>
      <c r="AZ24" s="556"/>
      <c r="BA24" s="556"/>
      <c r="BB24" s="556"/>
      <c r="BC24" s="556"/>
      <c r="BD24" s="556"/>
      <c r="BE24" s="556"/>
      <c r="BF24" s="556"/>
      <c r="BG24" s="556"/>
      <c r="BH24" s="556"/>
      <c r="BI24" s="556"/>
      <c r="BJ24" s="556"/>
      <c r="BK24" s="556"/>
      <c r="BL24" s="556"/>
      <c r="BM24" s="557"/>
      <c r="BN24" s="439">
        <v>5387027</v>
      </c>
      <c r="BO24" s="440"/>
      <c r="BP24" s="440"/>
      <c r="BQ24" s="440"/>
      <c r="BR24" s="440"/>
      <c r="BS24" s="440"/>
      <c r="BT24" s="440"/>
      <c r="BU24" s="441"/>
      <c r="BV24" s="439">
        <v>5406315</v>
      </c>
      <c r="BW24" s="440"/>
      <c r="BX24" s="440"/>
      <c r="BY24" s="440"/>
      <c r="BZ24" s="440"/>
      <c r="CA24" s="440"/>
      <c r="CB24" s="440"/>
      <c r="CC24" s="441"/>
      <c r="CD24" s="190"/>
      <c r="CE24" s="553"/>
      <c r="CF24" s="553"/>
      <c r="CG24" s="553"/>
      <c r="CH24" s="553"/>
      <c r="CI24" s="553"/>
      <c r="CJ24" s="553"/>
      <c r="CK24" s="553"/>
      <c r="CL24" s="553"/>
      <c r="CM24" s="553"/>
      <c r="CN24" s="553"/>
      <c r="CO24" s="553"/>
      <c r="CP24" s="553"/>
      <c r="CQ24" s="553"/>
      <c r="CR24" s="553"/>
      <c r="CS24" s="554"/>
      <c r="CT24" s="436"/>
      <c r="CU24" s="437"/>
      <c r="CV24" s="437"/>
      <c r="CW24" s="437"/>
      <c r="CX24" s="437"/>
      <c r="CY24" s="437"/>
      <c r="CZ24" s="437"/>
      <c r="DA24" s="438"/>
      <c r="DB24" s="436"/>
      <c r="DC24" s="437"/>
      <c r="DD24" s="437"/>
      <c r="DE24" s="437"/>
      <c r="DF24" s="437"/>
      <c r="DG24" s="437"/>
      <c r="DH24" s="437"/>
      <c r="DI24" s="438"/>
    </row>
    <row r="25" spans="1:113" ht="18.75" customHeight="1" x14ac:dyDescent="0.15">
      <c r="A25" s="177"/>
      <c r="B25" s="610"/>
      <c r="C25" s="586"/>
      <c r="D25" s="587"/>
      <c r="E25" s="489" t="s">
        <v>173</v>
      </c>
      <c r="F25" s="469"/>
      <c r="G25" s="469"/>
      <c r="H25" s="469"/>
      <c r="I25" s="469"/>
      <c r="J25" s="469"/>
      <c r="K25" s="470"/>
      <c r="L25" s="490">
        <v>1</v>
      </c>
      <c r="M25" s="491"/>
      <c r="N25" s="491"/>
      <c r="O25" s="491"/>
      <c r="P25" s="533"/>
      <c r="Q25" s="490">
        <v>6710</v>
      </c>
      <c r="R25" s="491"/>
      <c r="S25" s="491"/>
      <c r="T25" s="491"/>
      <c r="U25" s="491"/>
      <c r="V25" s="533"/>
      <c r="W25" s="585"/>
      <c r="X25" s="586"/>
      <c r="Y25" s="587"/>
      <c r="Z25" s="489" t="s">
        <v>174</v>
      </c>
      <c r="AA25" s="469"/>
      <c r="AB25" s="469"/>
      <c r="AC25" s="469"/>
      <c r="AD25" s="469"/>
      <c r="AE25" s="469"/>
      <c r="AF25" s="469"/>
      <c r="AG25" s="470"/>
      <c r="AH25" s="490" t="s">
        <v>138</v>
      </c>
      <c r="AI25" s="491"/>
      <c r="AJ25" s="491"/>
      <c r="AK25" s="491"/>
      <c r="AL25" s="533"/>
      <c r="AM25" s="490" t="s">
        <v>138</v>
      </c>
      <c r="AN25" s="491"/>
      <c r="AO25" s="491"/>
      <c r="AP25" s="491"/>
      <c r="AQ25" s="491"/>
      <c r="AR25" s="533"/>
      <c r="AS25" s="490" t="s">
        <v>138</v>
      </c>
      <c r="AT25" s="491"/>
      <c r="AU25" s="491"/>
      <c r="AV25" s="491"/>
      <c r="AW25" s="491"/>
      <c r="AX25" s="492"/>
      <c r="AY25" s="399" t="s">
        <v>175</v>
      </c>
      <c r="AZ25" s="400"/>
      <c r="BA25" s="400"/>
      <c r="BB25" s="400"/>
      <c r="BC25" s="400"/>
      <c r="BD25" s="400"/>
      <c r="BE25" s="400"/>
      <c r="BF25" s="400"/>
      <c r="BG25" s="400"/>
      <c r="BH25" s="400"/>
      <c r="BI25" s="400"/>
      <c r="BJ25" s="400"/>
      <c r="BK25" s="400"/>
      <c r="BL25" s="400"/>
      <c r="BM25" s="401"/>
      <c r="BN25" s="402">
        <v>651807</v>
      </c>
      <c r="BO25" s="403"/>
      <c r="BP25" s="403"/>
      <c r="BQ25" s="403"/>
      <c r="BR25" s="403"/>
      <c r="BS25" s="403"/>
      <c r="BT25" s="403"/>
      <c r="BU25" s="404"/>
      <c r="BV25" s="402">
        <v>162769</v>
      </c>
      <c r="BW25" s="403"/>
      <c r="BX25" s="403"/>
      <c r="BY25" s="403"/>
      <c r="BZ25" s="403"/>
      <c r="CA25" s="403"/>
      <c r="CB25" s="403"/>
      <c r="CC25" s="404"/>
      <c r="CD25" s="190"/>
      <c r="CE25" s="553"/>
      <c r="CF25" s="553"/>
      <c r="CG25" s="553"/>
      <c r="CH25" s="553"/>
      <c r="CI25" s="553"/>
      <c r="CJ25" s="553"/>
      <c r="CK25" s="553"/>
      <c r="CL25" s="553"/>
      <c r="CM25" s="553"/>
      <c r="CN25" s="553"/>
      <c r="CO25" s="553"/>
      <c r="CP25" s="553"/>
      <c r="CQ25" s="553"/>
      <c r="CR25" s="553"/>
      <c r="CS25" s="554"/>
      <c r="CT25" s="436"/>
      <c r="CU25" s="437"/>
      <c r="CV25" s="437"/>
      <c r="CW25" s="437"/>
      <c r="CX25" s="437"/>
      <c r="CY25" s="437"/>
      <c r="CZ25" s="437"/>
      <c r="DA25" s="438"/>
      <c r="DB25" s="436"/>
      <c r="DC25" s="437"/>
      <c r="DD25" s="437"/>
      <c r="DE25" s="437"/>
      <c r="DF25" s="437"/>
      <c r="DG25" s="437"/>
      <c r="DH25" s="437"/>
      <c r="DI25" s="438"/>
    </row>
    <row r="26" spans="1:113" ht="18.75" customHeight="1" x14ac:dyDescent="0.15">
      <c r="A26" s="177"/>
      <c r="B26" s="610"/>
      <c r="C26" s="586"/>
      <c r="D26" s="587"/>
      <c r="E26" s="489" t="s">
        <v>176</v>
      </c>
      <c r="F26" s="469"/>
      <c r="G26" s="469"/>
      <c r="H26" s="469"/>
      <c r="I26" s="469"/>
      <c r="J26" s="469"/>
      <c r="K26" s="470"/>
      <c r="L26" s="490">
        <v>1</v>
      </c>
      <c r="M26" s="491"/>
      <c r="N26" s="491"/>
      <c r="O26" s="491"/>
      <c r="P26" s="533"/>
      <c r="Q26" s="490">
        <v>6130</v>
      </c>
      <c r="R26" s="491"/>
      <c r="S26" s="491"/>
      <c r="T26" s="491"/>
      <c r="U26" s="491"/>
      <c r="V26" s="533"/>
      <c r="W26" s="585"/>
      <c r="X26" s="586"/>
      <c r="Y26" s="587"/>
      <c r="Z26" s="489" t="s">
        <v>177</v>
      </c>
      <c r="AA26" s="591"/>
      <c r="AB26" s="591"/>
      <c r="AC26" s="591"/>
      <c r="AD26" s="591"/>
      <c r="AE26" s="591"/>
      <c r="AF26" s="591"/>
      <c r="AG26" s="592"/>
      <c r="AH26" s="490">
        <v>2</v>
      </c>
      <c r="AI26" s="491"/>
      <c r="AJ26" s="491"/>
      <c r="AK26" s="491"/>
      <c r="AL26" s="533"/>
      <c r="AM26" s="490" t="s">
        <v>178</v>
      </c>
      <c r="AN26" s="491"/>
      <c r="AO26" s="491"/>
      <c r="AP26" s="491"/>
      <c r="AQ26" s="491"/>
      <c r="AR26" s="533"/>
      <c r="AS26" s="490" t="s">
        <v>178</v>
      </c>
      <c r="AT26" s="491"/>
      <c r="AU26" s="491"/>
      <c r="AV26" s="491"/>
      <c r="AW26" s="491"/>
      <c r="AX26" s="492"/>
      <c r="AY26" s="442" t="s">
        <v>179</v>
      </c>
      <c r="AZ26" s="443"/>
      <c r="BA26" s="443"/>
      <c r="BB26" s="443"/>
      <c r="BC26" s="443"/>
      <c r="BD26" s="443"/>
      <c r="BE26" s="443"/>
      <c r="BF26" s="443"/>
      <c r="BG26" s="443"/>
      <c r="BH26" s="443"/>
      <c r="BI26" s="443"/>
      <c r="BJ26" s="443"/>
      <c r="BK26" s="443"/>
      <c r="BL26" s="443"/>
      <c r="BM26" s="444"/>
      <c r="BN26" s="439" t="s">
        <v>138</v>
      </c>
      <c r="BO26" s="440"/>
      <c r="BP26" s="440"/>
      <c r="BQ26" s="440"/>
      <c r="BR26" s="440"/>
      <c r="BS26" s="440"/>
      <c r="BT26" s="440"/>
      <c r="BU26" s="441"/>
      <c r="BV26" s="439" t="s">
        <v>138</v>
      </c>
      <c r="BW26" s="440"/>
      <c r="BX26" s="440"/>
      <c r="BY26" s="440"/>
      <c r="BZ26" s="440"/>
      <c r="CA26" s="440"/>
      <c r="CB26" s="440"/>
      <c r="CC26" s="441"/>
      <c r="CD26" s="190"/>
      <c r="CE26" s="553"/>
      <c r="CF26" s="553"/>
      <c r="CG26" s="553"/>
      <c r="CH26" s="553"/>
      <c r="CI26" s="553"/>
      <c r="CJ26" s="553"/>
      <c r="CK26" s="553"/>
      <c r="CL26" s="553"/>
      <c r="CM26" s="553"/>
      <c r="CN26" s="553"/>
      <c r="CO26" s="553"/>
      <c r="CP26" s="553"/>
      <c r="CQ26" s="553"/>
      <c r="CR26" s="553"/>
      <c r="CS26" s="554"/>
      <c r="CT26" s="436"/>
      <c r="CU26" s="437"/>
      <c r="CV26" s="437"/>
      <c r="CW26" s="437"/>
      <c r="CX26" s="437"/>
      <c r="CY26" s="437"/>
      <c r="CZ26" s="437"/>
      <c r="DA26" s="438"/>
      <c r="DB26" s="436"/>
      <c r="DC26" s="437"/>
      <c r="DD26" s="437"/>
      <c r="DE26" s="437"/>
      <c r="DF26" s="437"/>
      <c r="DG26" s="437"/>
      <c r="DH26" s="437"/>
      <c r="DI26" s="438"/>
    </row>
    <row r="27" spans="1:113" ht="18.75" customHeight="1" thickBot="1" x14ac:dyDescent="0.2">
      <c r="A27" s="177"/>
      <c r="B27" s="610"/>
      <c r="C27" s="586"/>
      <c r="D27" s="587"/>
      <c r="E27" s="489" t="s">
        <v>180</v>
      </c>
      <c r="F27" s="469"/>
      <c r="G27" s="469"/>
      <c r="H27" s="469"/>
      <c r="I27" s="469"/>
      <c r="J27" s="469"/>
      <c r="K27" s="470"/>
      <c r="L27" s="490">
        <v>1</v>
      </c>
      <c r="M27" s="491"/>
      <c r="N27" s="491"/>
      <c r="O27" s="491"/>
      <c r="P27" s="533"/>
      <c r="Q27" s="490">
        <v>3770</v>
      </c>
      <c r="R27" s="491"/>
      <c r="S27" s="491"/>
      <c r="T27" s="491"/>
      <c r="U27" s="491"/>
      <c r="V27" s="533"/>
      <c r="W27" s="585"/>
      <c r="X27" s="586"/>
      <c r="Y27" s="587"/>
      <c r="Z27" s="489" t="s">
        <v>181</v>
      </c>
      <c r="AA27" s="469"/>
      <c r="AB27" s="469"/>
      <c r="AC27" s="469"/>
      <c r="AD27" s="469"/>
      <c r="AE27" s="469"/>
      <c r="AF27" s="469"/>
      <c r="AG27" s="470"/>
      <c r="AH27" s="490">
        <v>44</v>
      </c>
      <c r="AI27" s="491"/>
      <c r="AJ27" s="491"/>
      <c r="AK27" s="491"/>
      <c r="AL27" s="533"/>
      <c r="AM27" s="490">
        <v>105864</v>
      </c>
      <c r="AN27" s="491"/>
      <c r="AO27" s="491"/>
      <c r="AP27" s="491"/>
      <c r="AQ27" s="491"/>
      <c r="AR27" s="533"/>
      <c r="AS27" s="490">
        <v>2406</v>
      </c>
      <c r="AT27" s="491"/>
      <c r="AU27" s="491"/>
      <c r="AV27" s="491"/>
      <c r="AW27" s="491"/>
      <c r="AX27" s="492"/>
      <c r="AY27" s="534" t="s">
        <v>182</v>
      </c>
      <c r="AZ27" s="535"/>
      <c r="BA27" s="535"/>
      <c r="BB27" s="535"/>
      <c r="BC27" s="535"/>
      <c r="BD27" s="535"/>
      <c r="BE27" s="535"/>
      <c r="BF27" s="535"/>
      <c r="BG27" s="535"/>
      <c r="BH27" s="535"/>
      <c r="BI27" s="535"/>
      <c r="BJ27" s="535"/>
      <c r="BK27" s="535"/>
      <c r="BL27" s="535"/>
      <c r="BM27" s="536"/>
      <c r="BN27" s="558">
        <v>344028</v>
      </c>
      <c r="BO27" s="559"/>
      <c r="BP27" s="559"/>
      <c r="BQ27" s="559"/>
      <c r="BR27" s="559"/>
      <c r="BS27" s="559"/>
      <c r="BT27" s="559"/>
      <c r="BU27" s="560"/>
      <c r="BV27" s="558">
        <v>337614</v>
      </c>
      <c r="BW27" s="559"/>
      <c r="BX27" s="559"/>
      <c r="BY27" s="559"/>
      <c r="BZ27" s="559"/>
      <c r="CA27" s="559"/>
      <c r="CB27" s="559"/>
      <c r="CC27" s="560"/>
      <c r="CD27" s="192"/>
      <c r="CE27" s="553"/>
      <c r="CF27" s="553"/>
      <c r="CG27" s="553"/>
      <c r="CH27" s="553"/>
      <c r="CI27" s="553"/>
      <c r="CJ27" s="553"/>
      <c r="CK27" s="553"/>
      <c r="CL27" s="553"/>
      <c r="CM27" s="553"/>
      <c r="CN27" s="553"/>
      <c r="CO27" s="553"/>
      <c r="CP27" s="553"/>
      <c r="CQ27" s="553"/>
      <c r="CR27" s="553"/>
      <c r="CS27" s="554"/>
      <c r="CT27" s="436"/>
      <c r="CU27" s="437"/>
      <c r="CV27" s="437"/>
      <c r="CW27" s="437"/>
      <c r="CX27" s="437"/>
      <c r="CY27" s="437"/>
      <c r="CZ27" s="437"/>
      <c r="DA27" s="438"/>
      <c r="DB27" s="436"/>
      <c r="DC27" s="437"/>
      <c r="DD27" s="437"/>
      <c r="DE27" s="437"/>
      <c r="DF27" s="437"/>
      <c r="DG27" s="437"/>
      <c r="DH27" s="437"/>
      <c r="DI27" s="438"/>
    </row>
    <row r="28" spans="1:113" ht="18.75" customHeight="1" x14ac:dyDescent="0.15">
      <c r="A28" s="177"/>
      <c r="B28" s="610"/>
      <c r="C28" s="586"/>
      <c r="D28" s="587"/>
      <c r="E28" s="489" t="s">
        <v>183</v>
      </c>
      <c r="F28" s="469"/>
      <c r="G28" s="469"/>
      <c r="H28" s="469"/>
      <c r="I28" s="469"/>
      <c r="J28" s="469"/>
      <c r="K28" s="470"/>
      <c r="L28" s="490">
        <v>1</v>
      </c>
      <c r="M28" s="491"/>
      <c r="N28" s="491"/>
      <c r="O28" s="491"/>
      <c r="P28" s="533"/>
      <c r="Q28" s="490">
        <v>3190</v>
      </c>
      <c r="R28" s="491"/>
      <c r="S28" s="491"/>
      <c r="T28" s="491"/>
      <c r="U28" s="491"/>
      <c r="V28" s="533"/>
      <c r="W28" s="585"/>
      <c r="X28" s="586"/>
      <c r="Y28" s="587"/>
      <c r="Z28" s="489" t="s">
        <v>184</v>
      </c>
      <c r="AA28" s="469"/>
      <c r="AB28" s="469"/>
      <c r="AC28" s="469"/>
      <c r="AD28" s="469"/>
      <c r="AE28" s="469"/>
      <c r="AF28" s="469"/>
      <c r="AG28" s="470"/>
      <c r="AH28" s="490" t="s">
        <v>138</v>
      </c>
      <c r="AI28" s="491"/>
      <c r="AJ28" s="491"/>
      <c r="AK28" s="491"/>
      <c r="AL28" s="533"/>
      <c r="AM28" s="490" t="s">
        <v>138</v>
      </c>
      <c r="AN28" s="491"/>
      <c r="AO28" s="491"/>
      <c r="AP28" s="491"/>
      <c r="AQ28" s="491"/>
      <c r="AR28" s="533"/>
      <c r="AS28" s="490" t="s">
        <v>138</v>
      </c>
      <c r="AT28" s="491"/>
      <c r="AU28" s="491"/>
      <c r="AV28" s="491"/>
      <c r="AW28" s="491"/>
      <c r="AX28" s="492"/>
      <c r="AY28" s="593" t="s">
        <v>185</v>
      </c>
      <c r="AZ28" s="594"/>
      <c r="BA28" s="594"/>
      <c r="BB28" s="595"/>
      <c r="BC28" s="399" t="s">
        <v>48</v>
      </c>
      <c r="BD28" s="400"/>
      <c r="BE28" s="400"/>
      <c r="BF28" s="400"/>
      <c r="BG28" s="400"/>
      <c r="BH28" s="400"/>
      <c r="BI28" s="400"/>
      <c r="BJ28" s="400"/>
      <c r="BK28" s="400"/>
      <c r="BL28" s="400"/>
      <c r="BM28" s="401"/>
      <c r="BN28" s="402">
        <v>1526160</v>
      </c>
      <c r="BO28" s="403"/>
      <c r="BP28" s="403"/>
      <c r="BQ28" s="403"/>
      <c r="BR28" s="403"/>
      <c r="BS28" s="403"/>
      <c r="BT28" s="403"/>
      <c r="BU28" s="404"/>
      <c r="BV28" s="402">
        <v>1512799</v>
      </c>
      <c r="BW28" s="403"/>
      <c r="BX28" s="403"/>
      <c r="BY28" s="403"/>
      <c r="BZ28" s="403"/>
      <c r="CA28" s="403"/>
      <c r="CB28" s="403"/>
      <c r="CC28" s="404"/>
      <c r="CD28" s="190"/>
      <c r="CE28" s="553"/>
      <c r="CF28" s="553"/>
      <c r="CG28" s="553"/>
      <c r="CH28" s="553"/>
      <c r="CI28" s="553"/>
      <c r="CJ28" s="553"/>
      <c r="CK28" s="553"/>
      <c r="CL28" s="553"/>
      <c r="CM28" s="553"/>
      <c r="CN28" s="553"/>
      <c r="CO28" s="553"/>
      <c r="CP28" s="553"/>
      <c r="CQ28" s="553"/>
      <c r="CR28" s="553"/>
      <c r="CS28" s="554"/>
      <c r="CT28" s="436"/>
      <c r="CU28" s="437"/>
      <c r="CV28" s="437"/>
      <c r="CW28" s="437"/>
      <c r="CX28" s="437"/>
      <c r="CY28" s="437"/>
      <c r="CZ28" s="437"/>
      <c r="DA28" s="438"/>
      <c r="DB28" s="436"/>
      <c r="DC28" s="437"/>
      <c r="DD28" s="437"/>
      <c r="DE28" s="437"/>
      <c r="DF28" s="437"/>
      <c r="DG28" s="437"/>
      <c r="DH28" s="437"/>
      <c r="DI28" s="438"/>
    </row>
    <row r="29" spans="1:113" ht="18.75" customHeight="1" x14ac:dyDescent="0.15">
      <c r="A29" s="177"/>
      <c r="B29" s="610"/>
      <c r="C29" s="586"/>
      <c r="D29" s="587"/>
      <c r="E29" s="489" t="s">
        <v>186</v>
      </c>
      <c r="F29" s="469"/>
      <c r="G29" s="469"/>
      <c r="H29" s="469"/>
      <c r="I29" s="469"/>
      <c r="J29" s="469"/>
      <c r="K29" s="470"/>
      <c r="L29" s="490">
        <v>12</v>
      </c>
      <c r="M29" s="491"/>
      <c r="N29" s="491"/>
      <c r="O29" s="491"/>
      <c r="P29" s="533"/>
      <c r="Q29" s="490">
        <v>2900</v>
      </c>
      <c r="R29" s="491"/>
      <c r="S29" s="491"/>
      <c r="T29" s="491"/>
      <c r="U29" s="491"/>
      <c r="V29" s="533"/>
      <c r="W29" s="588"/>
      <c r="X29" s="589"/>
      <c r="Y29" s="590"/>
      <c r="Z29" s="489" t="s">
        <v>187</v>
      </c>
      <c r="AA29" s="469"/>
      <c r="AB29" s="469"/>
      <c r="AC29" s="469"/>
      <c r="AD29" s="469"/>
      <c r="AE29" s="469"/>
      <c r="AF29" s="469"/>
      <c r="AG29" s="470"/>
      <c r="AH29" s="490">
        <v>238</v>
      </c>
      <c r="AI29" s="491"/>
      <c r="AJ29" s="491"/>
      <c r="AK29" s="491"/>
      <c r="AL29" s="533"/>
      <c r="AM29" s="490">
        <v>659152</v>
      </c>
      <c r="AN29" s="491"/>
      <c r="AO29" s="491"/>
      <c r="AP29" s="491"/>
      <c r="AQ29" s="491"/>
      <c r="AR29" s="533"/>
      <c r="AS29" s="490">
        <v>2770</v>
      </c>
      <c r="AT29" s="491"/>
      <c r="AU29" s="491"/>
      <c r="AV29" s="491"/>
      <c r="AW29" s="491"/>
      <c r="AX29" s="492"/>
      <c r="AY29" s="596"/>
      <c r="AZ29" s="597"/>
      <c r="BA29" s="597"/>
      <c r="BB29" s="598"/>
      <c r="BC29" s="473" t="s">
        <v>188</v>
      </c>
      <c r="BD29" s="474"/>
      <c r="BE29" s="474"/>
      <c r="BF29" s="474"/>
      <c r="BG29" s="474"/>
      <c r="BH29" s="474"/>
      <c r="BI29" s="474"/>
      <c r="BJ29" s="474"/>
      <c r="BK29" s="474"/>
      <c r="BL29" s="474"/>
      <c r="BM29" s="475"/>
      <c r="BN29" s="439">
        <v>159094</v>
      </c>
      <c r="BO29" s="440"/>
      <c r="BP29" s="440"/>
      <c r="BQ29" s="440"/>
      <c r="BR29" s="440"/>
      <c r="BS29" s="440"/>
      <c r="BT29" s="440"/>
      <c r="BU29" s="441"/>
      <c r="BV29" s="439">
        <v>195892</v>
      </c>
      <c r="BW29" s="440"/>
      <c r="BX29" s="440"/>
      <c r="BY29" s="440"/>
      <c r="BZ29" s="440"/>
      <c r="CA29" s="440"/>
      <c r="CB29" s="440"/>
      <c r="CC29" s="441"/>
      <c r="CD29" s="192"/>
      <c r="CE29" s="553"/>
      <c r="CF29" s="553"/>
      <c r="CG29" s="553"/>
      <c r="CH29" s="553"/>
      <c r="CI29" s="553"/>
      <c r="CJ29" s="553"/>
      <c r="CK29" s="553"/>
      <c r="CL29" s="553"/>
      <c r="CM29" s="553"/>
      <c r="CN29" s="553"/>
      <c r="CO29" s="553"/>
      <c r="CP29" s="553"/>
      <c r="CQ29" s="553"/>
      <c r="CR29" s="553"/>
      <c r="CS29" s="554"/>
      <c r="CT29" s="436"/>
      <c r="CU29" s="437"/>
      <c r="CV29" s="437"/>
      <c r="CW29" s="437"/>
      <c r="CX29" s="437"/>
      <c r="CY29" s="437"/>
      <c r="CZ29" s="437"/>
      <c r="DA29" s="438"/>
      <c r="DB29" s="436"/>
      <c r="DC29" s="437"/>
      <c r="DD29" s="437"/>
      <c r="DE29" s="437"/>
      <c r="DF29" s="437"/>
      <c r="DG29" s="437"/>
      <c r="DH29" s="437"/>
      <c r="DI29" s="438"/>
    </row>
    <row r="30" spans="1:113" ht="18.75" customHeight="1" thickBot="1" x14ac:dyDescent="0.2">
      <c r="A30" s="177"/>
      <c r="B30" s="611"/>
      <c r="C30" s="612"/>
      <c r="D30" s="613"/>
      <c r="E30" s="493"/>
      <c r="F30" s="494"/>
      <c r="G30" s="494"/>
      <c r="H30" s="494"/>
      <c r="I30" s="494"/>
      <c r="J30" s="494"/>
      <c r="K30" s="495"/>
      <c r="L30" s="603"/>
      <c r="M30" s="604"/>
      <c r="N30" s="604"/>
      <c r="O30" s="604"/>
      <c r="P30" s="605"/>
      <c r="Q30" s="603"/>
      <c r="R30" s="604"/>
      <c r="S30" s="604"/>
      <c r="T30" s="604"/>
      <c r="U30" s="604"/>
      <c r="V30" s="605"/>
      <c r="W30" s="606" t="s">
        <v>189</v>
      </c>
      <c r="X30" s="607"/>
      <c r="Y30" s="607"/>
      <c r="Z30" s="607"/>
      <c r="AA30" s="607"/>
      <c r="AB30" s="607"/>
      <c r="AC30" s="607"/>
      <c r="AD30" s="607"/>
      <c r="AE30" s="607"/>
      <c r="AF30" s="607"/>
      <c r="AG30" s="608"/>
      <c r="AH30" s="566">
        <v>97.6</v>
      </c>
      <c r="AI30" s="567"/>
      <c r="AJ30" s="567"/>
      <c r="AK30" s="567"/>
      <c r="AL30" s="567"/>
      <c r="AM30" s="567"/>
      <c r="AN30" s="567"/>
      <c r="AO30" s="567"/>
      <c r="AP30" s="567"/>
      <c r="AQ30" s="567"/>
      <c r="AR30" s="567"/>
      <c r="AS30" s="567"/>
      <c r="AT30" s="567"/>
      <c r="AU30" s="567"/>
      <c r="AV30" s="567"/>
      <c r="AW30" s="567"/>
      <c r="AX30" s="569"/>
      <c r="AY30" s="599"/>
      <c r="AZ30" s="600"/>
      <c r="BA30" s="600"/>
      <c r="BB30" s="601"/>
      <c r="BC30" s="555" t="s">
        <v>50</v>
      </c>
      <c r="BD30" s="556"/>
      <c r="BE30" s="556"/>
      <c r="BF30" s="556"/>
      <c r="BG30" s="556"/>
      <c r="BH30" s="556"/>
      <c r="BI30" s="556"/>
      <c r="BJ30" s="556"/>
      <c r="BK30" s="556"/>
      <c r="BL30" s="556"/>
      <c r="BM30" s="557"/>
      <c r="BN30" s="558">
        <v>1041862</v>
      </c>
      <c r="BO30" s="559"/>
      <c r="BP30" s="559"/>
      <c r="BQ30" s="559"/>
      <c r="BR30" s="559"/>
      <c r="BS30" s="559"/>
      <c r="BT30" s="559"/>
      <c r="BU30" s="560"/>
      <c r="BV30" s="558">
        <v>855772</v>
      </c>
      <c r="BW30" s="559"/>
      <c r="BX30" s="559"/>
      <c r="BY30" s="559"/>
      <c r="BZ30" s="559"/>
      <c r="CA30" s="559"/>
      <c r="CB30" s="559"/>
      <c r="CC30" s="560"/>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602" t="s">
        <v>190</v>
      </c>
      <c r="D32" s="602"/>
      <c r="E32" s="602"/>
      <c r="F32" s="602"/>
      <c r="G32" s="602"/>
      <c r="H32" s="602"/>
      <c r="I32" s="602"/>
      <c r="J32" s="602"/>
      <c r="K32" s="602"/>
      <c r="L32" s="602"/>
      <c r="M32" s="602"/>
      <c r="N32" s="602"/>
      <c r="O32" s="602"/>
      <c r="P32" s="602"/>
      <c r="Q32" s="602"/>
      <c r="R32" s="602"/>
      <c r="S32" s="602"/>
      <c r="U32" s="443" t="s">
        <v>191</v>
      </c>
      <c r="V32" s="443"/>
      <c r="W32" s="443"/>
      <c r="X32" s="443"/>
      <c r="Y32" s="443"/>
      <c r="Z32" s="443"/>
      <c r="AA32" s="443"/>
      <c r="AB32" s="443"/>
      <c r="AC32" s="443"/>
      <c r="AD32" s="443"/>
      <c r="AE32" s="443"/>
      <c r="AF32" s="443"/>
      <c r="AG32" s="443"/>
      <c r="AH32" s="443"/>
      <c r="AI32" s="443"/>
      <c r="AJ32" s="443"/>
      <c r="AK32" s="443"/>
      <c r="AM32" s="443" t="s">
        <v>192</v>
      </c>
      <c r="AN32" s="443"/>
      <c r="AO32" s="443"/>
      <c r="AP32" s="443"/>
      <c r="AQ32" s="443"/>
      <c r="AR32" s="443"/>
      <c r="AS32" s="443"/>
      <c r="AT32" s="443"/>
      <c r="AU32" s="443"/>
      <c r="AV32" s="443"/>
      <c r="AW32" s="443"/>
      <c r="AX32" s="443"/>
      <c r="AY32" s="443"/>
      <c r="AZ32" s="443"/>
      <c r="BA32" s="443"/>
      <c r="BB32" s="443"/>
      <c r="BC32" s="443"/>
      <c r="BE32" s="443" t="s">
        <v>193</v>
      </c>
      <c r="BF32" s="443"/>
      <c r="BG32" s="443"/>
      <c r="BH32" s="443"/>
      <c r="BI32" s="443"/>
      <c r="BJ32" s="443"/>
      <c r="BK32" s="443"/>
      <c r="BL32" s="443"/>
      <c r="BM32" s="443"/>
      <c r="BN32" s="443"/>
      <c r="BO32" s="443"/>
      <c r="BP32" s="443"/>
      <c r="BQ32" s="443"/>
      <c r="BR32" s="443"/>
      <c r="BS32" s="443"/>
      <c r="BT32" s="443"/>
      <c r="BU32" s="443"/>
      <c r="BW32" s="443" t="s">
        <v>194</v>
      </c>
      <c r="BX32" s="443"/>
      <c r="BY32" s="443"/>
      <c r="BZ32" s="443"/>
      <c r="CA32" s="443"/>
      <c r="CB32" s="443"/>
      <c r="CC32" s="443"/>
      <c r="CD32" s="443"/>
      <c r="CE32" s="443"/>
      <c r="CF32" s="443"/>
      <c r="CG32" s="443"/>
      <c r="CH32" s="443"/>
      <c r="CI32" s="443"/>
      <c r="CJ32" s="443"/>
      <c r="CK32" s="443"/>
      <c r="CL32" s="443"/>
      <c r="CM32" s="443"/>
      <c r="CO32" s="443" t="s">
        <v>195</v>
      </c>
      <c r="CP32" s="443"/>
      <c r="CQ32" s="443"/>
      <c r="CR32" s="443"/>
      <c r="CS32" s="443"/>
      <c r="CT32" s="443"/>
      <c r="CU32" s="443"/>
      <c r="CV32" s="443"/>
      <c r="CW32" s="443"/>
      <c r="CX32" s="443"/>
      <c r="CY32" s="443"/>
      <c r="CZ32" s="443"/>
      <c r="DA32" s="443"/>
      <c r="DB32" s="443"/>
      <c r="DC32" s="443"/>
      <c r="DD32" s="443"/>
      <c r="DE32" s="443"/>
      <c r="DI32" s="200"/>
    </row>
    <row r="33" spans="1:113" ht="13.5" customHeight="1" x14ac:dyDescent="0.15">
      <c r="A33" s="177"/>
      <c r="B33" s="201"/>
      <c r="C33" s="463" t="s">
        <v>196</v>
      </c>
      <c r="D33" s="463"/>
      <c r="E33" s="428" t="s">
        <v>197</v>
      </c>
      <c r="F33" s="428"/>
      <c r="G33" s="428"/>
      <c r="H33" s="428"/>
      <c r="I33" s="428"/>
      <c r="J33" s="428"/>
      <c r="K33" s="428"/>
      <c r="L33" s="428"/>
      <c r="M33" s="428"/>
      <c r="N33" s="428"/>
      <c r="O33" s="428"/>
      <c r="P33" s="428"/>
      <c r="Q33" s="428"/>
      <c r="R33" s="428"/>
      <c r="S33" s="428"/>
      <c r="T33" s="202"/>
      <c r="U33" s="463" t="s">
        <v>196</v>
      </c>
      <c r="V33" s="463"/>
      <c r="W33" s="428" t="s">
        <v>197</v>
      </c>
      <c r="X33" s="428"/>
      <c r="Y33" s="428"/>
      <c r="Z33" s="428"/>
      <c r="AA33" s="428"/>
      <c r="AB33" s="428"/>
      <c r="AC33" s="428"/>
      <c r="AD33" s="428"/>
      <c r="AE33" s="428"/>
      <c r="AF33" s="428"/>
      <c r="AG33" s="428"/>
      <c r="AH33" s="428"/>
      <c r="AI33" s="428"/>
      <c r="AJ33" s="428"/>
      <c r="AK33" s="428"/>
      <c r="AL33" s="202"/>
      <c r="AM33" s="463" t="s">
        <v>196</v>
      </c>
      <c r="AN33" s="463"/>
      <c r="AO33" s="428" t="s">
        <v>197</v>
      </c>
      <c r="AP33" s="428"/>
      <c r="AQ33" s="428"/>
      <c r="AR33" s="428"/>
      <c r="AS33" s="428"/>
      <c r="AT33" s="428"/>
      <c r="AU33" s="428"/>
      <c r="AV33" s="428"/>
      <c r="AW33" s="428"/>
      <c r="AX33" s="428"/>
      <c r="AY33" s="428"/>
      <c r="AZ33" s="428"/>
      <c r="BA33" s="428"/>
      <c r="BB33" s="428"/>
      <c r="BC33" s="428"/>
      <c r="BD33" s="203"/>
      <c r="BE33" s="428" t="s">
        <v>198</v>
      </c>
      <c r="BF33" s="428"/>
      <c r="BG33" s="428" t="s">
        <v>199</v>
      </c>
      <c r="BH33" s="428"/>
      <c r="BI33" s="428"/>
      <c r="BJ33" s="428"/>
      <c r="BK33" s="428"/>
      <c r="BL33" s="428"/>
      <c r="BM33" s="428"/>
      <c r="BN33" s="428"/>
      <c r="BO33" s="428"/>
      <c r="BP33" s="428"/>
      <c r="BQ33" s="428"/>
      <c r="BR33" s="428"/>
      <c r="BS33" s="428"/>
      <c r="BT33" s="428"/>
      <c r="BU33" s="428"/>
      <c r="BV33" s="203"/>
      <c r="BW33" s="463" t="s">
        <v>198</v>
      </c>
      <c r="BX33" s="463"/>
      <c r="BY33" s="428" t="s">
        <v>200</v>
      </c>
      <c r="BZ33" s="428"/>
      <c r="CA33" s="428"/>
      <c r="CB33" s="428"/>
      <c r="CC33" s="428"/>
      <c r="CD33" s="428"/>
      <c r="CE33" s="428"/>
      <c r="CF33" s="428"/>
      <c r="CG33" s="428"/>
      <c r="CH33" s="428"/>
      <c r="CI33" s="428"/>
      <c r="CJ33" s="428"/>
      <c r="CK33" s="428"/>
      <c r="CL33" s="428"/>
      <c r="CM33" s="428"/>
      <c r="CN33" s="202"/>
      <c r="CO33" s="463" t="s">
        <v>196</v>
      </c>
      <c r="CP33" s="463"/>
      <c r="CQ33" s="428" t="s">
        <v>201</v>
      </c>
      <c r="CR33" s="428"/>
      <c r="CS33" s="428"/>
      <c r="CT33" s="428"/>
      <c r="CU33" s="428"/>
      <c r="CV33" s="428"/>
      <c r="CW33" s="428"/>
      <c r="CX33" s="428"/>
      <c r="CY33" s="428"/>
      <c r="CZ33" s="428"/>
      <c r="DA33" s="428"/>
      <c r="DB33" s="428"/>
      <c r="DC33" s="428"/>
      <c r="DD33" s="428"/>
      <c r="DE33" s="428"/>
      <c r="DF33" s="202"/>
      <c r="DG33" s="628" t="s">
        <v>202</v>
      </c>
      <c r="DH33" s="628"/>
      <c r="DI33" s="204"/>
    </row>
    <row r="34" spans="1:113" ht="32.25" customHeight="1" x14ac:dyDescent="0.15">
      <c r="A34" s="177"/>
      <c r="B34" s="201"/>
      <c r="C34" s="629">
        <f>IF(E34="","",1)</f>
        <v>1</v>
      </c>
      <c r="D34" s="629"/>
      <c r="E34" s="630" t="str">
        <f>IF('各会計、関係団体の財政状況及び健全化判断比率'!B7="","",'各会計、関係団体の財政状況及び健全化判断比率'!B7)</f>
        <v>一般会計</v>
      </c>
      <c r="F34" s="630"/>
      <c r="G34" s="630"/>
      <c r="H34" s="630"/>
      <c r="I34" s="630"/>
      <c r="J34" s="630"/>
      <c r="K34" s="630"/>
      <c r="L34" s="630"/>
      <c r="M34" s="630"/>
      <c r="N34" s="630"/>
      <c r="O34" s="630"/>
      <c r="P34" s="630"/>
      <c r="Q34" s="630"/>
      <c r="R34" s="630"/>
      <c r="S34" s="630"/>
      <c r="T34" s="177"/>
      <c r="U34" s="629">
        <f>IF(W34="","",MAX(C34:D43)+1)</f>
        <v>4</v>
      </c>
      <c r="V34" s="629"/>
      <c r="W34" s="630" t="str">
        <f>IF('各会計、関係団体の財政状況及び健全化判断比率'!B28="","",'各会計、関係団体の財政状況及び健全化判断比率'!B28)</f>
        <v>国民健康保険特別会計</v>
      </c>
      <c r="X34" s="630"/>
      <c r="Y34" s="630"/>
      <c r="Z34" s="630"/>
      <c r="AA34" s="630"/>
      <c r="AB34" s="630"/>
      <c r="AC34" s="630"/>
      <c r="AD34" s="630"/>
      <c r="AE34" s="630"/>
      <c r="AF34" s="630"/>
      <c r="AG34" s="630"/>
      <c r="AH34" s="630"/>
      <c r="AI34" s="630"/>
      <c r="AJ34" s="630"/>
      <c r="AK34" s="630"/>
      <c r="AL34" s="177"/>
      <c r="AM34" s="629">
        <f>IF(AO34="","",MAX(C34:D43,U34:V43)+1)</f>
        <v>8</v>
      </c>
      <c r="AN34" s="629"/>
      <c r="AO34" s="630" t="str">
        <f>IF('各会計、関係団体の財政状況及び健全化判断比率'!B32="","",'各会計、関係団体の財政状況及び健全化判断比率'!B32)</f>
        <v>水道事業会計</v>
      </c>
      <c r="AP34" s="630"/>
      <c r="AQ34" s="630"/>
      <c r="AR34" s="630"/>
      <c r="AS34" s="630"/>
      <c r="AT34" s="630"/>
      <c r="AU34" s="630"/>
      <c r="AV34" s="630"/>
      <c r="AW34" s="630"/>
      <c r="AX34" s="630"/>
      <c r="AY34" s="630"/>
      <c r="AZ34" s="630"/>
      <c r="BA34" s="630"/>
      <c r="BB34" s="630"/>
      <c r="BC34" s="630"/>
      <c r="BD34" s="177"/>
      <c r="BE34" s="629" t="str">
        <f>IF(BG34="","",MAX(C34:D43,U34:V43,AM34:AN43)+1)</f>
        <v/>
      </c>
      <c r="BF34" s="629"/>
      <c r="BG34" s="630"/>
      <c r="BH34" s="630"/>
      <c r="BI34" s="630"/>
      <c r="BJ34" s="630"/>
      <c r="BK34" s="630"/>
      <c r="BL34" s="630"/>
      <c r="BM34" s="630"/>
      <c r="BN34" s="630"/>
      <c r="BO34" s="630"/>
      <c r="BP34" s="630"/>
      <c r="BQ34" s="630"/>
      <c r="BR34" s="630"/>
      <c r="BS34" s="630"/>
      <c r="BT34" s="630"/>
      <c r="BU34" s="630"/>
      <c r="BV34" s="177"/>
      <c r="BW34" s="629">
        <f>IF(BY34="","",MAX(C34:D43,U34:V43,AM34:AN43,BE34:BF43)+1)</f>
        <v>10</v>
      </c>
      <c r="BX34" s="629"/>
      <c r="BY34" s="630" t="str">
        <f>IF('各会計、関係団体の財政状況及び健全化判断比率'!B68="","",'各会計、関係団体の財政状況及び健全化判断比率'!B68)</f>
        <v>奈良県葛城地区清掃事務組合</v>
      </c>
      <c r="BZ34" s="630"/>
      <c r="CA34" s="630"/>
      <c r="CB34" s="630"/>
      <c r="CC34" s="630"/>
      <c r="CD34" s="630"/>
      <c r="CE34" s="630"/>
      <c r="CF34" s="630"/>
      <c r="CG34" s="630"/>
      <c r="CH34" s="630"/>
      <c r="CI34" s="630"/>
      <c r="CJ34" s="630"/>
      <c r="CK34" s="630"/>
      <c r="CL34" s="630"/>
      <c r="CM34" s="630"/>
      <c r="CN34" s="177"/>
      <c r="CO34" s="629">
        <f>IF(CQ34="","",MAX(C34:D43,U34:V43,AM34:AN43,BE34:BF43,BW34:BX43)+1)</f>
        <v>18</v>
      </c>
      <c r="CP34" s="629"/>
      <c r="CQ34" s="630" t="str">
        <f>IF('各会計、関係団体の財政状況及び健全化判断比率'!BS7="","",'各会計、関係団体の財政状況及び健全化判断比率'!BS7)</f>
        <v>広陵町土地開発公社</v>
      </c>
      <c r="CR34" s="630"/>
      <c r="CS34" s="630"/>
      <c r="CT34" s="630"/>
      <c r="CU34" s="630"/>
      <c r="CV34" s="630"/>
      <c r="CW34" s="630"/>
      <c r="CX34" s="630"/>
      <c r="CY34" s="630"/>
      <c r="CZ34" s="630"/>
      <c r="DA34" s="630"/>
      <c r="DB34" s="630"/>
      <c r="DC34" s="630"/>
      <c r="DD34" s="630"/>
      <c r="DE34" s="630"/>
      <c r="DG34" s="631" t="str">
        <f>IF('各会計、関係団体の財政状況及び健全化判断比率'!BR7="","",'各会計、関係団体の財政状況及び健全化判断比率'!BR7)</f>
        <v/>
      </c>
      <c r="DH34" s="631"/>
      <c r="DI34" s="204"/>
    </row>
    <row r="35" spans="1:113" ht="32.25" customHeight="1" x14ac:dyDescent="0.15">
      <c r="A35" s="177"/>
      <c r="B35" s="201"/>
      <c r="C35" s="629">
        <f>IF(E35="","",C34+1)</f>
        <v>2</v>
      </c>
      <c r="D35" s="629"/>
      <c r="E35" s="630" t="str">
        <f>IF('各会計、関係団体の財政状況及び健全化判断比率'!B8="","",'各会計、関係団体の財政状況及び健全化判断比率'!B8)</f>
        <v>墓地事業特別会計</v>
      </c>
      <c r="F35" s="630"/>
      <c r="G35" s="630"/>
      <c r="H35" s="630"/>
      <c r="I35" s="630"/>
      <c r="J35" s="630"/>
      <c r="K35" s="630"/>
      <c r="L35" s="630"/>
      <c r="M35" s="630"/>
      <c r="N35" s="630"/>
      <c r="O35" s="630"/>
      <c r="P35" s="630"/>
      <c r="Q35" s="630"/>
      <c r="R35" s="630"/>
      <c r="S35" s="630"/>
      <c r="T35" s="177"/>
      <c r="U35" s="629">
        <f>IF(W35="","",U34+1)</f>
        <v>5</v>
      </c>
      <c r="V35" s="629"/>
      <c r="W35" s="630" t="str">
        <f>IF('各会計、関係団体の財政状況及び健全化判断比率'!B29="","",'各会計、関係団体の財政状況及び健全化判断比率'!B29)</f>
        <v>後期高齢者医療特別会計</v>
      </c>
      <c r="X35" s="630"/>
      <c r="Y35" s="630"/>
      <c r="Z35" s="630"/>
      <c r="AA35" s="630"/>
      <c r="AB35" s="630"/>
      <c r="AC35" s="630"/>
      <c r="AD35" s="630"/>
      <c r="AE35" s="630"/>
      <c r="AF35" s="630"/>
      <c r="AG35" s="630"/>
      <c r="AH35" s="630"/>
      <c r="AI35" s="630"/>
      <c r="AJ35" s="630"/>
      <c r="AK35" s="630"/>
      <c r="AL35" s="177"/>
      <c r="AM35" s="629">
        <f t="shared" ref="AM35:AM43" si="0">IF(AO35="","",AM34+1)</f>
        <v>9</v>
      </c>
      <c r="AN35" s="629"/>
      <c r="AO35" s="630" t="str">
        <f>IF('各会計、関係団体の財政状況及び健全化判断比率'!B33="","",'各会計、関係団体の財政状況及び健全化判断比率'!B33)</f>
        <v>下水道事業会計</v>
      </c>
      <c r="AP35" s="630"/>
      <c r="AQ35" s="630"/>
      <c r="AR35" s="630"/>
      <c r="AS35" s="630"/>
      <c r="AT35" s="630"/>
      <c r="AU35" s="630"/>
      <c r="AV35" s="630"/>
      <c r="AW35" s="630"/>
      <c r="AX35" s="630"/>
      <c r="AY35" s="630"/>
      <c r="AZ35" s="630"/>
      <c r="BA35" s="630"/>
      <c r="BB35" s="630"/>
      <c r="BC35" s="630"/>
      <c r="BD35" s="177"/>
      <c r="BE35" s="629" t="str">
        <f t="shared" ref="BE35:BE43" si="1">IF(BG35="","",BE34+1)</f>
        <v/>
      </c>
      <c r="BF35" s="629"/>
      <c r="BG35" s="630"/>
      <c r="BH35" s="630"/>
      <c r="BI35" s="630"/>
      <c r="BJ35" s="630"/>
      <c r="BK35" s="630"/>
      <c r="BL35" s="630"/>
      <c r="BM35" s="630"/>
      <c r="BN35" s="630"/>
      <c r="BO35" s="630"/>
      <c r="BP35" s="630"/>
      <c r="BQ35" s="630"/>
      <c r="BR35" s="630"/>
      <c r="BS35" s="630"/>
      <c r="BT35" s="630"/>
      <c r="BU35" s="630"/>
      <c r="BV35" s="177"/>
      <c r="BW35" s="629">
        <f t="shared" ref="BW35:BW43" si="2">IF(BY35="","",BW34+1)</f>
        <v>11</v>
      </c>
      <c r="BX35" s="629"/>
      <c r="BY35" s="630" t="str">
        <f>IF('各会計、関係団体の財政状況及び健全化判断比率'!B69="","",'各会計、関係団体の財政状況及び健全化判断比率'!B69)</f>
        <v>奈良県市町村総合事務組合</v>
      </c>
      <c r="BZ35" s="630"/>
      <c r="CA35" s="630"/>
      <c r="CB35" s="630"/>
      <c r="CC35" s="630"/>
      <c r="CD35" s="630"/>
      <c r="CE35" s="630"/>
      <c r="CF35" s="630"/>
      <c r="CG35" s="630"/>
      <c r="CH35" s="630"/>
      <c r="CI35" s="630"/>
      <c r="CJ35" s="630"/>
      <c r="CK35" s="630"/>
      <c r="CL35" s="630"/>
      <c r="CM35" s="630"/>
      <c r="CN35" s="177"/>
      <c r="CO35" s="629" t="str">
        <f t="shared" ref="CO35:CO43" si="3">IF(CQ35="","",CO34+1)</f>
        <v/>
      </c>
      <c r="CP35" s="629"/>
      <c r="CQ35" s="630" t="str">
        <f>IF('各会計、関係団体の財政状況及び健全化判断比率'!BS8="","",'各会計、関係団体の財政状況及び健全化判断比率'!BS8)</f>
        <v/>
      </c>
      <c r="CR35" s="630"/>
      <c r="CS35" s="630"/>
      <c r="CT35" s="630"/>
      <c r="CU35" s="630"/>
      <c r="CV35" s="630"/>
      <c r="CW35" s="630"/>
      <c r="CX35" s="630"/>
      <c r="CY35" s="630"/>
      <c r="CZ35" s="630"/>
      <c r="DA35" s="630"/>
      <c r="DB35" s="630"/>
      <c r="DC35" s="630"/>
      <c r="DD35" s="630"/>
      <c r="DE35" s="630"/>
      <c r="DG35" s="631" t="str">
        <f>IF('各会計、関係団体の財政状況及び健全化判断比率'!BR8="","",'各会計、関係団体の財政状況及び健全化判断比率'!BR8)</f>
        <v/>
      </c>
      <c r="DH35" s="631"/>
      <c r="DI35" s="204"/>
    </row>
    <row r="36" spans="1:113" ht="32.25" customHeight="1" x14ac:dyDescent="0.15">
      <c r="A36" s="177"/>
      <c r="B36" s="201"/>
      <c r="C36" s="629">
        <f>IF(E36="","",C35+1)</f>
        <v>3</v>
      </c>
      <c r="D36" s="629"/>
      <c r="E36" s="630" t="str">
        <f>IF('各会計、関係団体の財政状況及び健全化判断比率'!B9="","",'各会計、関係団体の財政状況及び健全化判断比率'!B9)</f>
        <v>学校給食特別会計</v>
      </c>
      <c r="F36" s="630"/>
      <c r="G36" s="630"/>
      <c r="H36" s="630"/>
      <c r="I36" s="630"/>
      <c r="J36" s="630"/>
      <c r="K36" s="630"/>
      <c r="L36" s="630"/>
      <c r="M36" s="630"/>
      <c r="N36" s="630"/>
      <c r="O36" s="630"/>
      <c r="P36" s="630"/>
      <c r="Q36" s="630"/>
      <c r="R36" s="630"/>
      <c r="S36" s="630"/>
      <c r="T36" s="177"/>
      <c r="U36" s="629">
        <f t="shared" ref="U36:U43" si="4">IF(W36="","",U35+1)</f>
        <v>6</v>
      </c>
      <c r="V36" s="629"/>
      <c r="W36" s="630" t="str">
        <f>IF('各会計、関係団体の財政状況及び健全化判断比率'!B30="","",'各会計、関係団体の財政状況及び健全化判断比率'!B30)</f>
        <v>介護保険特別会計（保険事業勘定）</v>
      </c>
      <c r="X36" s="630"/>
      <c r="Y36" s="630"/>
      <c r="Z36" s="630"/>
      <c r="AA36" s="630"/>
      <c r="AB36" s="630"/>
      <c r="AC36" s="630"/>
      <c r="AD36" s="630"/>
      <c r="AE36" s="630"/>
      <c r="AF36" s="630"/>
      <c r="AG36" s="630"/>
      <c r="AH36" s="630"/>
      <c r="AI36" s="630"/>
      <c r="AJ36" s="630"/>
      <c r="AK36" s="630"/>
      <c r="AL36" s="177"/>
      <c r="AM36" s="629" t="str">
        <f t="shared" si="0"/>
        <v/>
      </c>
      <c r="AN36" s="629"/>
      <c r="AO36" s="630"/>
      <c r="AP36" s="630"/>
      <c r="AQ36" s="630"/>
      <c r="AR36" s="630"/>
      <c r="AS36" s="630"/>
      <c r="AT36" s="630"/>
      <c r="AU36" s="630"/>
      <c r="AV36" s="630"/>
      <c r="AW36" s="630"/>
      <c r="AX36" s="630"/>
      <c r="AY36" s="630"/>
      <c r="AZ36" s="630"/>
      <c r="BA36" s="630"/>
      <c r="BB36" s="630"/>
      <c r="BC36" s="630"/>
      <c r="BD36" s="177"/>
      <c r="BE36" s="629" t="str">
        <f t="shared" si="1"/>
        <v/>
      </c>
      <c r="BF36" s="629"/>
      <c r="BG36" s="630"/>
      <c r="BH36" s="630"/>
      <c r="BI36" s="630"/>
      <c r="BJ36" s="630"/>
      <c r="BK36" s="630"/>
      <c r="BL36" s="630"/>
      <c r="BM36" s="630"/>
      <c r="BN36" s="630"/>
      <c r="BO36" s="630"/>
      <c r="BP36" s="630"/>
      <c r="BQ36" s="630"/>
      <c r="BR36" s="630"/>
      <c r="BS36" s="630"/>
      <c r="BT36" s="630"/>
      <c r="BU36" s="630"/>
      <c r="BV36" s="177"/>
      <c r="BW36" s="629">
        <f t="shared" si="2"/>
        <v>12</v>
      </c>
      <c r="BX36" s="629"/>
      <c r="BY36" s="630" t="str">
        <f>IF('各会計、関係団体の財政状況及び健全化判断比率'!B70="","",'各会計、関係団体の財政状況及び健全化判断比率'!B70)</f>
        <v>国保中央病院組合</v>
      </c>
      <c r="BZ36" s="630"/>
      <c r="CA36" s="630"/>
      <c r="CB36" s="630"/>
      <c r="CC36" s="630"/>
      <c r="CD36" s="630"/>
      <c r="CE36" s="630"/>
      <c r="CF36" s="630"/>
      <c r="CG36" s="630"/>
      <c r="CH36" s="630"/>
      <c r="CI36" s="630"/>
      <c r="CJ36" s="630"/>
      <c r="CK36" s="630"/>
      <c r="CL36" s="630"/>
      <c r="CM36" s="630"/>
      <c r="CN36" s="177"/>
      <c r="CO36" s="629" t="str">
        <f t="shared" si="3"/>
        <v/>
      </c>
      <c r="CP36" s="629"/>
      <c r="CQ36" s="630" t="str">
        <f>IF('各会計、関係団体の財政状況及び健全化判断比率'!BS9="","",'各会計、関係団体の財政状況及び健全化判断比率'!BS9)</f>
        <v/>
      </c>
      <c r="CR36" s="630"/>
      <c r="CS36" s="630"/>
      <c r="CT36" s="630"/>
      <c r="CU36" s="630"/>
      <c r="CV36" s="630"/>
      <c r="CW36" s="630"/>
      <c r="CX36" s="630"/>
      <c r="CY36" s="630"/>
      <c r="CZ36" s="630"/>
      <c r="DA36" s="630"/>
      <c r="DB36" s="630"/>
      <c r="DC36" s="630"/>
      <c r="DD36" s="630"/>
      <c r="DE36" s="630"/>
      <c r="DG36" s="631" t="str">
        <f>IF('各会計、関係団体の財政状況及び健全化判断比率'!BR9="","",'各会計、関係団体の財政状況及び健全化判断比率'!BR9)</f>
        <v/>
      </c>
      <c r="DH36" s="631"/>
      <c r="DI36" s="204"/>
    </row>
    <row r="37" spans="1:113" ht="32.25" customHeight="1" x14ac:dyDescent="0.15">
      <c r="A37" s="177"/>
      <c r="B37" s="201"/>
      <c r="C37" s="629" t="str">
        <f>IF(E37="","",C36+1)</f>
        <v/>
      </c>
      <c r="D37" s="629"/>
      <c r="E37" s="630" t="str">
        <f>IF('各会計、関係団体の財政状況及び健全化判断比率'!B10="","",'各会計、関係団体の財政状況及び健全化判断比率'!B10)</f>
        <v/>
      </c>
      <c r="F37" s="630"/>
      <c r="G37" s="630"/>
      <c r="H37" s="630"/>
      <c r="I37" s="630"/>
      <c r="J37" s="630"/>
      <c r="K37" s="630"/>
      <c r="L37" s="630"/>
      <c r="M37" s="630"/>
      <c r="N37" s="630"/>
      <c r="O37" s="630"/>
      <c r="P37" s="630"/>
      <c r="Q37" s="630"/>
      <c r="R37" s="630"/>
      <c r="S37" s="630"/>
      <c r="T37" s="177"/>
      <c r="U37" s="629">
        <f t="shared" si="4"/>
        <v>7</v>
      </c>
      <c r="V37" s="629"/>
      <c r="W37" s="630" t="str">
        <f>IF('各会計、関係団体の財政状況及び健全化判断比率'!B31="","",'各会計、関係団体の財政状況及び健全化判断比率'!B31)</f>
        <v>介護保険特別会計（介護サービス事業勘定）</v>
      </c>
      <c r="X37" s="630"/>
      <c r="Y37" s="630"/>
      <c r="Z37" s="630"/>
      <c r="AA37" s="630"/>
      <c r="AB37" s="630"/>
      <c r="AC37" s="630"/>
      <c r="AD37" s="630"/>
      <c r="AE37" s="630"/>
      <c r="AF37" s="630"/>
      <c r="AG37" s="630"/>
      <c r="AH37" s="630"/>
      <c r="AI37" s="630"/>
      <c r="AJ37" s="630"/>
      <c r="AK37" s="630"/>
      <c r="AL37" s="177"/>
      <c r="AM37" s="629" t="str">
        <f t="shared" si="0"/>
        <v/>
      </c>
      <c r="AN37" s="629"/>
      <c r="AO37" s="630"/>
      <c r="AP37" s="630"/>
      <c r="AQ37" s="630"/>
      <c r="AR37" s="630"/>
      <c r="AS37" s="630"/>
      <c r="AT37" s="630"/>
      <c r="AU37" s="630"/>
      <c r="AV37" s="630"/>
      <c r="AW37" s="630"/>
      <c r="AX37" s="630"/>
      <c r="AY37" s="630"/>
      <c r="AZ37" s="630"/>
      <c r="BA37" s="630"/>
      <c r="BB37" s="630"/>
      <c r="BC37" s="630"/>
      <c r="BD37" s="177"/>
      <c r="BE37" s="629" t="str">
        <f t="shared" si="1"/>
        <v/>
      </c>
      <c r="BF37" s="629"/>
      <c r="BG37" s="630"/>
      <c r="BH37" s="630"/>
      <c r="BI37" s="630"/>
      <c r="BJ37" s="630"/>
      <c r="BK37" s="630"/>
      <c r="BL37" s="630"/>
      <c r="BM37" s="630"/>
      <c r="BN37" s="630"/>
      <c r="BO37" s="630"/>
      <c r="BP37" s="630"/>
      <c r="BQ37" s="630"/>
      <c r="BR37" s="630"/>
      <c r="BS37" s="630"/>
      <c r="BT37" s="630"/>
      <c r="BU37" s="630"/>
      <c r="BV37" s="177"/>
      <c r="BW37" s="629">
        <f t="shared" si="2"/>
        <v>13</v>
      </c>
      <c r="BX37" s="629"/>
      <c r="BY37" s="630" t="str">
        <f>IF('各会計、関係団体の財政状況及び健全化判断比率'!B71="","",'各会計、関係団体の財政状況及び健全化判断比率'!B71)</f>
        <v>奈良広域水質検査センター組合</v>
      </c>
      <c r="BZ37" s="630"/>
      <c r="CA37" s="630"/>
      <c r="CB37" s="630"/>
      <c r="CC37" s="630"/>
      <c r="CD37" s="630"/>
      <c r="CE37" s="630"/>
      <c r="CF37" s="630"/>
      <c r="CG37" s="630"/>
      <c r="CH37" s="630"/>
      <c r="CI37" s="630"/>
      <c r="CJ37" s="630"/>
      <c r="CK37" s="630"/>
      <c r="CL37" s="630"/>
      <c r="CM37" s="630"/>
      <c r="CN37" s="177"/>
      <c r="CO37" s="629" t="str">
        <f t="shared" si="3"/>
        <v/>
      </c>
      <c r="CP37" s="629"/>
      <c r="CQ37" s="630" t="str">
        <f>IF('各会計、関係団体の財政状況及び健全化判断比率'!BS10="","",'各会計、関係団体の財政状況及び健全化判断比率'!BS10)</f>
        <v/>
      </c>
      <c r="CR37" s="630"/>
      <c r="CS37" s="630"/>
      <c r="CT37" s="630"/>
      <c r="CU37" s="630"/>
      <c r="CV37" s="630"/>
      <c r="CW37" s="630"/>
      <c r="CX37" s="630"/>
      <c r="CY37" s="630"/>
      <c r="CZ37" s="630"/>
      <c r="DA37" s="630"/>
      <c r="DB37" s="630"/>
      <c r="DC37" s="630"/>
      <c r="DD37" s="630"/>
      <c r="DE37" s="630"/>
      <c r="DG37" s="631" t="str">
        <f>IF('各会計、関係団体の財政状況及び健全化判断比率'!BR10="","",'各会計、関係団体の財政状況及び健全化判断比率'!BR10)</f>
        <v/>
      </c>
      <c r="DH37" s="631"/>
      <c r="DI37" s="204"/>
    </row>
    <row r="38" spans="1:113" ht="32.25" customHeight="1" x14ac:dyDescent="0.15">
      <c r="A38" s="177"/>
      <c r="B38" s="201"/>
      <c r="C38" s="629" t="str">
        <f t="shared" ref="C38:C43" si="5">IF(E38="","",C37+1)</f>
        <v/>
      </c>
      <c r="D38" s="629"/>
      <c r="E38" s="630" t="str">
        <f>IF('各会計、関係団体の財政状況及び健全化判断比率'!B11="","",'各会計、関係団体の財政状況及び健全化判断比率'!B11)</f>
        <v/>
      </c>
      <c r="F38" s="630"/>
      <c r="G38" s="630"/>
      <c r="H38" s="630"/>
      <c r="I38" s="630"/>
      <c r="J38" s="630"/>
      <c r="K38" s="630"/>
      <c r="L38" s="630"/>
      <c r="M38" s="630"/>
      <c r="N38" s="630"/>
      <c r="O38" s="630"/>
      <c r="P38" s="630"/>
      <c r="Q38" s="630"/>
      <c r="R38" s="630"/>
      <c r="S38" s="630"/>
      <c r="T38" s="177"/>
      <c r="U38" s="629" t="str">
        <f t="shared" si="4"/>
        <v/>
      </c>
      <c r="V38" s="629"/>
      <c r="W38" s="630"/>
      <c r="X38" s="630"/>
      <c r="Y38" s="630"/>
      <c r="Z38" s="630"/>
      <c r="AA38" s="630"/>
      <c r="AB38" s="630"/>
      <c r="AC38" s="630"/>
      <c r="AD38" s="630"/>
      <c r="AE38" s="630"/>
      <c r="AF38" s="630"/>
      <c r="AG38" s="630"/>
      <c r="AH38" s="630"/>
      <c r="AI38" s="630"/>
      <c r="AJ38" s="630"/>
      <c r="AK38" s="630"/>
      <c r="AL38" s="177"/>
      <c r="AM38" s="629" t="str">
        <f t="shared" si="0"/>
        <v/>
      </c>
      <c r="AN38" s="629"/>
      <c r="AO38" s="630"/>
      <c r="AP38" s="630"/>
      <c r="AQ38" s="630"/>
      <c r="AR38" s="630"/>
      <c r="AS38" s="630"/>
      <c r="AT38" s="630"/>
      <c r="AU38" s="630"/>
      <c r="AV38" s="630"/>
      <c r="AW38" s="630"/>
      <c r="AX38" s="630"/>
      <c r="AY38" s="630"/>
      <c r="AZ38" s="630"/>
      <c r="BA38" s="630"/>
      <c r="BB38" s="630"/>
      <c r="BC38" s="630"/>
      <c r="BD38" s="177"/>
      <c r="BE38" s="629" t="str">
        <f t="shared" si="1"/>
        <v/>
      </c>
      <c r="BF38" s="629"/>
      <c r="BG38" s="630"/>
      <c r="BH38" s="630"/>
      <c r="BI38" s="630"/>
      <c r="BJ38" s="630"/>
      <c r="BK38" s="630"/>
      <c r="BL38" s="630"/>
      <c r="BM38" s="630"/>
      <c r="BN38" s="630"/>
      <c r="BO38" s="630"/>
      <c r="BP38" s="630"/>
      <c r="BQ38" s="630"/>
      <c r="BR38" s="630"/>
      <c r="BS38" s="630"/>
      <c r="BT38" s="630"/>
      <c r="BU38" s="630"/>
      <c r="BV38" s="177"/>
      <c r="BW38" s="629">
        <f t="shared" si="2"/>
        <v>14</v>
      </c>
      <c r="BX38" s="629"/>
      <c r="BY38" s="630" t="str">
        <f>IF('各会計、関係団体の財政状況及び健全化判断比率'!B72="","",'各会計、関係団体の財政状況及び健全化判断比率'!B72)</f>
        <v>奈良県後期高齢者医療広域連合</v>
      </c>
      <c r="BZ38" s="630"/>
      <c r="CA38" s="630"/>
      <c r="CB38" s="630"/>
      <c r="CC38" s="630"/>
      <c r="CD38" s="630"/>
      <c r="CE38" s="630"/>
      <c r="CF38" s="630"/>
      <c r="CG38" s="630"/>
      <c r="CH38" s="630"/>
      <c r="CI38" s="630"/>
      <c r="CJ38" s="630"/>
      <c r="CK38" s="630"/>
      <c r="CL38" s="630"/>
      <c r="CM38" s="630"/>
      <c r="CN38" s="177"/>
      <c r="CO38" s="629" t="str">
        <f t="shared" si="3"/>
        <v/>
      </c>
      <c r="CP38" s="629"/>
      <c r="CQ38" s="630" t="str">
        <f>IF('各会計、関係団体の財政状況及び健全化判断比率'!BS11="","",'各会計、関係団体の財政状況及び健全化判断比率'!BS11)</f>
        <v/>
      </c>
      <c r="CR38" s="630"/>
      <c r="CS38" s="630"/>
      <c r="CT38" s="630"/>
      <c r="CU38" s="630"/>
      <c r="CV38" s="630"/>
      <c r="CW38" s="630"/>
      <c r="CX38" s="630"/>
      <c r="CY38" s="630"/>
      <c r="CZ38" s="630"/>
      <c r="DA38" s="630"/>
      <c r="DB38" s="630"/>
      <c r="DC38" s="630"/>
      <c r="DD38" s="630"/>
      <c r="DE38" s="630"/>
      <c r="DG38" s="631" t="str">
        <f>IF('各会計、関係団体の財政状況及び健全化判断比率'!BR11="","",'各会計、関係団体の財政状況及び健全化判断比率'!BR11)</f>
        <v/>
      </c>
      <c r="DH38" s="631"/>
      <c r="DI38" s="204"/>
    </row>
    <row r="39" spans="1:113" ht="32.25" customHeight="1" x14ac:dyDescent="0.15">
      <c r="A39" s="177"/>
      <c r="B39" s="201"/>
      <c r="C39" s="629" t="str">
        <f t="shared" si="5"/>
        <v/>
      </c>
      <c r="D39" s="629"/>
      <c r="E39" s="630" t="str">
        <f>IF('各会計、関係団体の財政状況及び健全化判断比率'!B12="","",'各会計、関係団体の財政状況及び健全化判断比率'!B12)</f>
        <v/>
      </c>
      <c r="F39" s="630"/>
      <c r="G39" s="630"/>
      <c r="H39" s="630"/>
      <c r="I39" s="630"/>
      <c r="J39" s="630"/>
      <c r="K39" s="630"/>
      <c r="L39" s="630"/>
      <c r="M39" s="630"/>
      <c r="N39" s="630"/>
      <c r="O39" s="630"/>
      <c r="P39" s="630"/>
      <c r="Q39" s="630"/>
      <c r="R39" s="630"/>
      <c r="S39" s="630"/>
      <c r="T39" s="177"/>
      <c r="U39" s="629" t="str">
        <f t="shared" si="4"/>
        <v/>
      </c>
      <c r="V39" s="629"/>
      <c r="W39" s="630"/>
      <c r="X39" s="630"/>
      <c r="Y39" s="630"/>
      <c r="Z39" s="630"/>
      <c r="AA39" s="630"/>
      <c r="AB39" s="630"/>
      <c r="AC39" s="630"/>
      <c r="AD39" s="630"/>
      <c r="AE39" s="630"/>
      <c r="AF39" s="630"/>
      <c r="AG39" s="630"/>
      <c r="AH39" s="630"/>
      <c r="AI39" s="630"/>
      <c r="AJ39" s="630"/>
      <c r="AK39" s="630"/>
      <c r="AL39" s="177"/>
      <c r="AM39" s="629" t="str">
        <f t="shared" si="0"/>
        <v/>
      </c>
      <c r="AN39" s="629"/>
      <c r="AO39" s="630"/>
      <c r="AP39" s="630"/>
      <c r="AQ39" s="630"/>
      <c r="AR39" s="630"/>
      <c r="AS39" s="630"/>
      <c r="AT39" s="630"/>
      <c r="AU39" s="630"/>
      <c r="AV39" s="630"/>
      <c r="AW39" s="630"/>
      <c r="AX39" s="630"/>
      <c r="AY39" s="630"/>
      <c r="AZ39" s="630"/>
      <c r="BA39" s="630"/>
      <c r="BB39" s="630"/>
      <c r="BC39" s="630"/>
      <c r="BD39" s="177"/>
      <c r="BE39" s="629" t="str">
        <f t="shared" si="1"/>
        <v/>
      </c>
      <c r="BF39" s="629"/>
      <c r="BG39" s="630"/>
      <c r="BH39" s="630"/>
      <c r="BI39" s="630"/>
      <c r="BJ39" s="630"/>
      <c r="BK39" s="630"/>
      <c r="BL39" s="630"/>
      <c r="BM39" s="630"/>
      <c r="BN39" s="630"/>
      <c r="BO39" s="630"/>
      <c r="BP39" s="630"/>
      <c r="BQ39" s="630"/>
      <c r="BR39" s="630"/>
      <c r="BS39" s="630"/>
      <c r="BT39" s="630"/>
      <c r="BU39" s="630"/>
      <c r="BV39" s="177"/>
      <c r="BW39" s="629">
        <f t="shared" si="2"/>
        <v>15</v>
      </c>
      <c r="BX39" s="629"/>
      <c r="BY39" s="630" t="str">
        <f>IF('各会計、関係団体の財政状況及び健全化判断比率'!B73="","",'各会計、関係団体の財政状況及び健全化判断比率'!B73)</f>
        <v>奈良県広域消防組合</v>
      </c>
      <c r="BZ39" s="630"/>
      <c r="CA39" s="630"/>
      <c r="CB39" s="630"/>
      <c r="CC39" s="630"/>
      <c r="CD39" s="630"/>
      <c r="CE39" s="630"/>
      <c r="CF39" s="630"/>
      <c r="CG39" s="630"/>
      <c r="CH39" s="630"/>
      <c r="CI39" s="630"/>
      <c r="CJ39" s="630"/>
      <c r="CK39" s="630"/>
      <c r="CL39" s="630"/>
      <c r="CM39" s="630"/>
      <c r="CN39" s="177"/>
      <c r="CO39" s="629" t="str">
        <f t="shared" si="3"/>
        <v/>
      </c>
      <c r="CP39" s="629"/>
      <c r="CQ39" s="630" t="str">
        <f>IF('各会計、関係団体の財政状況及び健全化判断比率'!BS12="","",'各会計、関係団体の財政状況及び健全化判断比率'!BS12)</f>
        <v/>
      </c>
      <c r="CR39" s="630"/>
      <c r="CS39" s="630"/>
      <c r="CT39" s="630"/>
      <c r="CU39" s="630"/>
      <c r="CV39" s="630"/>
      <c r="CW39" s="630"/>
      <c r="CX39" s="630"/>
      <c r="CY39" s="630"/>
      <c r="CZ39" s="630"/>
      <c r="DA39" s="630"/>
      <c r="DB39" s="630"/>
      <c r="DC39" s="630"/>
      <c r="DD39" s="630"/>
      <c r="DE39" s="630"/>
      <c r="DG39" s="631" t="str">
        <f>IF('各会計、関係団体の財政状況及び健全化判断比率'!BR12="","",'各会計、関係団体の財政状況及び健全化判断比率'!BR12)</f>
        <v/>
      </c>
      <c r="DH39" s="631"/>
      <c r="DI39" s="204"/>
    </row>
    <row r="40" spans="1:113" ht="32.25" customHeight="1" x14ac:dyDescent="0.15">
      <c r="A40" s="177"/>
      <c r="B40" s="201"/>
      <c r="C40" s="629" t="str">
        <f t="shared" si="5"/>
        <v/>
      </c>
      <c r="D40" s="629"/>
      <c r="E40" s="630" t="str">
        <f>IF('各会計、関係団体の財政状況及び健全化判断比率'!B13="","",'各会計、関係団体の財政状況及び健全化判断比率'!B13)</f>
        <v/>
      </c>
      <c r="F40" s="630"/>
      <c r="G40" s="630"/>
      <c r="H40" s="630"/>
      <c r="I40" s="630"/>
      <c r="J40" s="630"/>
      <c r="K40" s="630"/>
      <c r="L40" s="630"/>
      <c r="M40" s="630"/>
      <c r="N40" s="630"/>
      <c r="O40" s="630"/>
      <c r="P40" s="630"/>
      <c r="Q40" s="630"/>
      <c r="R40" s="630"/>
      <c r="S40" s="630"/>
      <c r="T40" s="177"/>
      <c r="U40" s="629" t="str">
        <f t="shared" si="4"/>
        <v/>
      </c>
      <c r="V40" s="629"/>
      <c r="W40" s="630"/>
      <c r="X40" s="630"/>
      <c r="Y40" s="630"/>
      <c r="Z40" s="630"/>
      <c r="AA40" s="630"/>
      <c r="AB40" s="630"/>
      <c r="AC40" s="630"/>
      <c r="AD40" s="630"/>
      <c r="AE40" s="630"/>
      <c r="AF40" s="630"/>
      <c r="AG40" s="630"/>
      <c r="AH40" s="630"/>
      <c r="AI40" s="630"/>
      <c r="AJ40" s="630"/>
      <c r="AK40" s="630"/>
      <c r="AL40" s="177"/>
      <c r="AM40" s="629" t="str">
        <f t="shared" si="0"/>
        <v/>
      </c>
      <c r="AN40" s="629"/>
      <c r="AO40" s="630"/>
      <c r="AP40" s="630"/>
      <c r="AQ40" s="630"/>
      <c r="AR40" s="630"/>
      <c r="AS40" s="630"/>
      <c r="AT40" s="630"/>
      <c r="AU40" s="630"/>
      <c r="AV40" s="630"/>
      <c r="AW40" s="630"/>
      <c r="AX40" s="630"/>
      <c r="AY40" s="630"/>
      <c r="AZ40" s="630"/>
      <c r="BA40" s="630"/>
      <c r="BB40" s="630"/>
      <c r="BC40" s="630"/>
      <c r="BD40" s="177"/>
      <c r="BE40" s="629" t="str">
        <f t="shared" si="1"/>
        <v/>
      </c>
      <c r="BF40" s="629"/>
      <c r="BG40" s="630"/>
      <c r="BH40" s="630"/>
      <c r="BI40" s="630"/>
      <c r="BJ40" s="630"/>
      <c r="BK40" s="630"/>
      <c r="BL40" s="630"/>
      <c r="BM40" s="630"/>
      <c r="BN40" s="630"/>
      <c r="BO40" s="630"/>
      <c r="BP40" s="630"/>
      <c r="BQ40" s="630"/>
      <c r="BR40" s="630"/>
      <c r="BS40" s="630"/>
      <c r="BT40" s="630"/>
      <c r="BU40" s="630"/>
      <c r="BV40" s="177"/>
      <c r="BW40" s="629">
        <f t="shared" si="2"/>
        <v>16</v>
      </c>
      <c r="BX40" s="629"/>
      <c r="BY40" s="630" t="str">
        <f>IF('各会計、関係団体の財政状況及び健全化判断比率'!B74="","",'各会計、関係団体の財政状況及び健全化判断比率'!B74)</f>
        <v>山辺・県北西部広域環境衛生組合</v>
      </c>
      <c r="BZ40" s="630"/>
      <c r="CA40" s="630"/>
      <c r="CB40" s="630"/>
      <c r="CC40" s="630"/>
      <c r="CD40" s="630"/>
      <c r="CE40" s="630"/>
      <c r="CF40" s="630"/>
      <c r="CG40" s="630"/>
      <c r="CH40" s="630"/>
      <c r="CI40" s="630"/>
      <c r="CJ40" s="630"/>
      <c r="CK40" s="630"/>
      <c r="CL40" s="630"/>
      <c r="CM40" s="630"/>
      <c r="CN40" s="177"/>
      <c r="CO40" s="629" t="str">
        <f t="shared" si="3"/>
        <v/>
      </c>
      <c r="CP40" s="629"/>
      <c r="CQ40" s="630" t="str">
        <f>IF('各会計、関係団体の財政状況及び健全化判断比率'!BS13="","",'各会計、関係団体の財政状況及び健全化判断比率'!BS13)</f>
        <v/>
      </c>
      <c r="CR40" s="630"/>
      <c r="CS40" s="630"/>
      <c r="CT40" s="630"/>
      <c r="CU40" s="630"/>
      <c r="CV40" s="630"/>
      <c r="CW40" s="630"/>
      <c r="CX40" s="630"/>
      <c r="CY40" s="630"/>
      <c r="CZ40" s="630"/>
      <c r="DA40" s="630"/>
      <c r="DB40" s="630"/>
      <c r="DC40" s="630"/>
      <c r="DD40" s="630"/>
      <c r="DE40" s="630"/>
      <c r="DG40" s="631" t="str">
        <f>IF('各会計、関係団体の財政状況及び健全化判断比率'!BR13="","",'各会計、関係団体の財政状況及び健全化判断比率'!BR13)</f>
        <v/>
      </c>
      <c r="DH40" s="631"/>
      <c r="DI40" s="204"/>
    </row>
    <row r="41" spans="1:113" ht="32.25" customHeight="1" x14ac:dyDescent="0.15">
      <c r="A41" s="177"/>
      <c r="B41" s="201"/>
      <c r="C41" s="629" t="str">
        <f t="shared" si="5"/>
        <v/>
      </c>
      <c r="D41" s="629"/>
      <c r="E41" s="630" t="str">
        <f>IF('各会計、関係団体の財政状況及び健全化判断比率'!B14="","",'各会計、関係団体の財政状況及び健全化判断比率'!B14)</f>
        <v/>
      </c>
      <c r="F41" s="630"/>
      <c r="G41" s="630"/>
      <c r="H41" s="630"/>
      <c r="I41" s="630"/>
      <c r="J41" s="630"/>
      <c r="K41" s="630"/>
      <c r="L41" s="630"/>
      <c r="M41" s="630"/>
      <c r="N41" s="630"/>
      <c r="O41" s="630"/>
      <c r="P41" s="630"/>
      <c r="Q41" s="630"/>
      <c r="R41" s="630"/>
      <c r="S41" s="630"/>
      <c r="T41" s="177"/>
      <c r="U41" s="629" t="str">
        <f t="shared" si="4"/>
        <v/>
      </c>
      <c r="V41" s="629"/>
      <c r="W41" s="630"/>
      <c r="X41" s="630"/>
      <c r="Y41" s="630"/>
      <c r="Z41" s="630"/>
      <c r="AA41" s="630"/>
      <c r="AB41" s="630"/>
      <c r="AC41" s="630"/>
      <c r="AD41" s="630"/>
      <c r="AE41" s="630"/>
      <c r="AF41" s="630"/>
      <c r="AG41" s="630"/>
      <c r="AH41" s="630"/>
      <c r="AI41" s="630"/>
      <c r="AJ41" s="630"/>
      <c r="AK41" s="630"/>
      <c r="AL41" s="177"/>
      <c r="AM41" s="629" t="str">
        <f t="shared" si="0"/>
        <v/>
      </c>
      <c r="AN41" s="629"/>
      <c r="AO41" s="630"/>
      <c r="AP41" s="630"/>
      <c r="AQ41" s="630"/>
      <c r="AR41" s="630"/>
      <c r="AS41" s="630"/>
      <c r="AT41" s="630"/>
      <c r="AU41" s="630"/>
      <c r="AV41" s="630"/>
      <c r="AW41" s="630"/>
      <c r="AX41" s="630"/>
      <c r="AY41" s="630"/>
      <c r="AZ41" s="630"/>
      <c r="BA41" s="630"/>
      <c r="BB41" s="630"/>
      <c r="BC41" s="630"/>
      <c r="BD41" s="177"/>
      <c r="BE41" s="629" t="str">
        <f t="shared" si="1"/>
        <v/>
      </c>
      <c r="BF41" s="629"/>
      <c r="BG41" s="630"/>
      <c r="BH41" s="630"/>
      <c r="BI41" s="630"/>
      <c r="BJ41" s="630"/>
      <c r="BK41" s="630"/>
      <c r="BL41" s="630"/>
      <c r="BM41" s="630"/>
      <c r="BN41" s="630"/>
      <c r="BO41" s="630"/>
      <c r="BP41" s="630"/>
      <c r="BQ41" s="630"/>
      <c r="BR41" s="630"/>
      <c r="BS41" s="630"/>
      <c r="BT41" s="630"/>
      <c r="BU41" s="630"/>
      <c r="BV41" s="177"/>
      <c r="BW41" s="629">
        <f t="shared" si="2"/>
        <v>17</v>
      </c>
      <c r="BX41" s="629"/>
      <c r="BY41" s="630" t="str">
        <f>IF('各会計、関係団体の財政状況及び健全化判断比率'!B75="","",'各会計、関係団体の財政状況及び健全化判断比率'!B75)</f>
        <v>まほろば環境衛生組合</v>
      </c>
      <c r="BZ41" s="630"/>
      <c r="CA41" s="630"/>
      <c r="CB41" s="630"/>
      <c r="CC41" s="630"/>
      <c r="CD41" s="630"/>
      <c r="CE41" s="630"/>
      <c r="CF41" s="630"/>
      <c r="CG41" s="630"/>
      <c r="CH41" s="630"/>
      <c r="CI41" s="630"/>
      <c r="CJ41" s="630"/>
      <c r="CK41" s="630"/>
      <c r="CL41" s="630"/>
      <c r="CM41" s="630"/>
      <c r="CN41" s="177"/>
      <c r="CO41" s="629" t="str">
        <f t="shared" si="3"/>
        <v/>
      </c>
      <c r="CP41" s="629"/>
      <c r="CQ41" s="630" t="str">
        <f>IF('各会計、関係団体の財政状況及び健全化判断比率'!BS14="","",'各会計、関係団体の財政状況及び健全化判断比率'!BS14)</f>
        <v/>
      </c>
      <c r="CR41" s="630"/>
      <c r="CS41" s="630"/>
      <c r="CT41" s="630"/>
      <c r="CU41" s="630"/>
      <c r="CV41" s="630"/>
      <c r="CW41" s="630"/>
      <c r="CX41" s="630"/>
      <c r="CY41" s="630"/>
      <c r="CZ41" s="630"/>
      <c r="DA41" s="630"/>
      <c r="DB41" s="630"/>
      <c r="DC41" s="630"/>
      <c r="DD41" s="630"/>
      <c r="DE41" s="630"/>
      <c r="DG41" s="631" t="str">
        <f>IF('各会計、関係団体の財政状況及び健全化判断比率'!BR14="","",'各会計、関係団体の財政状況及び健全化判断比率'!BR14)</f>
        <v/>
      </c>
      <c r="DH41" s="631"/>
      <c r="DI41" s="204"/>
    </row>
    <row r="42" spans="1:113" ht="32.25" customHeight="1" x14ac:dyDescent="0.15">
      <c r="B42" s="201"/>
      <c r="C42" s="629" t="str">
        <f t="shared" si="5"/>
        <v/>
      </c>
      <c r="D42" s="629"/>
      <c r="E42" s="630" t="str">
        <f>IF('各会計、関係団体の財政状況及び健全化判断比率'!B15="","",'各会計、関係団体の財政状況及び健全化判断比率'!B15)</f>
        <v/>
      </c>
      <c r="F42" s="630"/>
      <c r="G42" s="630"/>
      <c r="H42" s="630"/>
      <c r="I42" s="630"/>
      <c r="J42" s="630"/>
      <c r="K42" s="630"/>
      <c r="L42" s="630"/>
      <c r="M42" s="630"/>
      <c r="N42" s="630"/>
      <c r="O42" s="630"/>
      <c r="P42" s="630"/>
      <c r="Q42" s="630"/>
      <c r="R42" s="630"/>
      <c r="S42" s="630"/>
      <c r="T42" s="177"/>
      <c r="U42" s="629" t="str">
        <f t="shared" si="4"/>
        <v/>
      </c>
      <c r="V42" s="629"/>
      <c r="W42" s="630"/>
      <c r="X42" s="630"/>
      <c r="Y42" s="630"/>
      <c r="Z42" s="630"/>
      <c r="AA42" s="630"/>
      <c r="AB42" s="630"/>
      <c r="AC42" s="630"/>
      <c r="AD42" s="630"/>
      <c r="AE42" s="630"/>
      <c r="AF42" s="630"/>
      <c r="AG42" s="630"/>
      <c r="AH42" s="630"/>
      <c r="AI42" s="630"/>
      <c r="AJ42" s="630"/>
      <c r="AK42" s="630"/>
      <c r="AL42" s="177"/>
      <c r="AM42" s="629" t="str">
        <f t="shared" si="0"/>
        <v/>
      </c>
      <c r="AN42" s="629"/>
      <c r="AO42" s="630"/>
      <c r="AP42" s="630"/>
      <c r="AQ42" s="630"/>
      <c r="AR42" s="630"/>
      <c r="AS42" s="630"/>
      <c r="AT42" s="630"/>
      <c r="AU42" s="630"/>
      <c r="AV42" s="630"/>
      <c r="AW42" s="630"/>
      <c r="AX42" s="630"/>
      <c r="AY42" s="630"/>
      <c r="AZ42" s="630"/>
      <c r="BA42" s="630"/>
      <c r="BB42" s="630"/>
      <c r="BC42" s="630"/>
      <c r="BD42" s="177"/>
      <c r="BE42" s="629" t="str">
        <f t="shared" si="1"/>
        <v/>
      </c>
      <c r="BF42" s="629"/>
      <c r="BG42" s="630"/>
      <c r="BH42" s="630"/>
      <c r="BI42" s="630"/>
      <c r="BJ42" s="630"/>
      <c r="BK42" s="630"/>
      <c r="BL42" s="630"/>
      <c r="BM42" s="630"/>
      <c r="BN42" s="630"/>
      <c r="BO42" s="630"/>
      <c r="BP42" s="630"/>
      <c r="BQ42" s="630"/>
      <c r="BR42" s="630"/>
      <c r="BS42" s="630"/>
      <c r="BT42" s="630"/>
      <c r="BU42" s="630"/>
      <c r="BV42" s="177"/>
      <c r="BW42" s="629" t="str">
        <f t="shared" si="2"/>
        <v/>
      </c>
      <c r="BX42" s="629"/>
      <c r="BY42" s="630" t="str">
        <f>IF('各会計、関係団体の財政状況及び健全化判断比率'!B76="","",'各会計、関係団体の財政状況及び健全化判断比率'!B76)</f>
        <v/>
      </c>
      <c r="BZ42" s="630"/>
      <c r="CA42" s="630"/>
      <c r="CB42" s="630"/>
      <c r="CC42" s="630"/>
      <c r="CD42" s="630"/>
      <c r="CE42" s="630"/>
      <c r="CF42" s="630"/>
      <c r="CG42" s="630"/>
      <c r="CH42" s="630"/>
      <c r="CI42" s="630"/>
      <c r="CJ42" s="630"/>
      <c r="CK42" s="630"/>
      <c r="CL42" s="630"/>
      <c r="CM42" s="630"/>
      <c r="CN42" s="177"/>
      <c r="CO42" s="629" t="str">
        <f t="shared" si="3"/>
        <v/>
      </c>
      <c r="CP42" s="629"/>
      <c r="CQ42" s="630" t="str">
        <f>IF('各会計、関係団体の財政状況及び健全化判断比率'!BS15="","",'各会計、関係団体の財政状況及び健全化判断比率'!BS15)</f>
        <v/>
      </c>
      <c r="CR42" s="630"/>
      <c r="CS42" s="630"/>
      <c r="CT42" s="630"/>
      <c r="CU42" s="630"/>
      <c r="CV42" s="630"/>
      <c r="CW42" s="630"/>
      <c r="CX42" s="630"/>
      <c r="CY42" s="630"/>
      <c r="CZ42" s="630"/>
      <c r="DA42" s="630"/>
      <c r="DB42" s="630"/>
      <c r="DC42" s="630"/>
      <c r="DD42" s="630"/>
      <c r="DE42" s="630"/>
      <c r="DG42" s="631" t="str">
        <f>IF('各会計、関係団体の財政状況及び健全化判断比率'!BR15="","",'各会計、関係団体の財政状況及び健全化判断比率'!BR15)</f>
        <v/>
      </c>
      <c r="DH42" s="631"/>
      <c r="DI42" s="204"/>
    </row>
    <row r="43" spans="1:113" ht="32.25" customHeight="1" x14ac:dyDescent="0.15">
      <c r="B43" s="201"/>
      <c r="C43" s="629" t="str">
        <f t="shared" si="5"/>
        <v/>
      </c>
      <c r="D43" s="629"/>
      <c r="E43" s="630" t="str">
        <f>IF('各会計、関係団体の財政状況及び健全化判断比率'!B16="","",'各会計、関係団体の財政状況及び健全化判断比率'!B16)</f>
        <v/>
      </c>
      <c r="F43" s="630"/>
      <c r="G43" s="630"/>
      <c r="H43" s="630"/>
      <c r="I43" s="630"/>
      <c r="J43" s="630"/>
      <c r="K43" s="630"/>
      <c r="L43" s="630"/>
      <c r="M43" s="630"/>
      <c r="N43" s="630"/>
      <c r="O43" s="630"/>
      <c r="P43" s="630"/>
      <c r="Q43" s="630"/>
      <c r="R43" s="630"/>
      <c r="S43" s="630"/>
      <c r="T43" s="177"/>
      <c r="U43" s="629" t="str">
        <f t="shared" si="4"/>
        <v/>
      </c>
      <c r="V43" s="629"/>
      <c r="W43" s="630"/>
      <c r="X43" s="630"/>
      <c r="Y43" s="630"/>
      <c r="Z43" s="630"/>
      <c r="AA43" s="630"/>
      <c r="AB43" s="630"/>
      <c r="AC43" s="630"/>
      <c r="AD43" s="630"/>
      <c r="AE43" s="630"/>
      <c r="AF43" s="630"/>
      <c r="AG43" s="630"/>
      <c r="AH43" s="630"/>
      <c r="AI43" s="630"/>
      <c r="AJ43" s="630"/>
      <c r="AK43" s="630"/>
      <c r="AL43" s="177"/>
      <c r="AM43" s="629" t="str">
        <f t="shared" si="0"/>
        <v/>
      </c>
      <c r="AN43" s="629"/>
      <c r="AO43" s="630"/>
      <c r="AP43" s="630"/>
      <c r="AQ43" s="630"/>
      <c r="AR43" s="630"/>
      <c r="AS43" s="630"/>
      <c r="AT43" s="630"/>
      <c r="AU43" s="630"/>
      <c r="AV43" s="630"/>
      <c r="AW43" s="630"/>
      <c r="AX43" s="630"/>
      <c r="AY43" s="630"/>
      <c r="AZ43" s="630"/>
      <c r="BA43" s="630"/>
      <c r="BB43" s="630"/>
      <c r="BC43" s="630"/>
      <c r="BD43" s="177"/>
      <c r="BE43" s="629" t="str">
        <f t="shared" si="1"/>
        <v/>
      </c>
      <c r="BF43" s="629"/>
      <c r="BG43" s="630"/>
      <c r="BH43" s="630"/>
      <c r="BI43" s="630"/>
      <c r="BJ43" s="630"/>
      <c r="BK43" s="630"/>
      <c r="BL43" s="630"/>
      <c r="BM43" s="630"/>
      <c r="BN43" s="630"/>
      <c r="BO43" s="630"/>
      <c r="BP43" s="630"/>
      <c r="BQ43" s="630"/>
      <c r="BR43" s="630"/>
      <c r="BS43" s="630"/>
      <c r="BT43" s="630"/>
      <c r="BU43" s="630"/>
      <c r="BV43" s="177"/>
      <c r="BW43" s="629" t="str">
        <f t="shared" si="2"/>
        <v/>
      </c>
      <c r="BX43" s="629"/>
      <c r="BY43" s="630" t="str">
        <f>IF('各会計、関係団体の財政状況及び健全化判断比率'!B77="","",'各会計、関係団体の財政状況及び健全化判断比率'!B77)</f>
        <v/>
      </c>
      <c r="BZ43" s="630"/>
      <c r="CA43" s="630"/>
      <c r="CB43" s="630"/>
      <c r="CC43" s="630"/>
      <c r="CD43" s="630"/>
      <c r="CE43" s="630"/>
      <c r="CF43" s="630"/>
      <c r="CG43" s="630"/>
      <c r="CH43" s="630"/>
      <c r="CI43" s="630"/>
      <c r="CJ43" s="630"/>
      <c r="CK43" s="630"/>
      <c r="CL43" s="630"/>
      <c r="CM43" s="630"/>
      <c r="CN43" s="177"/>
      <c r="CO43" s="629" t="str">
        <f t="shared" si="3"/>
        <v/>
      </c>
      <c r="CP43" s="629"/>
      <c r="CQ43" s="630" t="str">
        <f>IF('各会計、関係団体の財政状況及び健全化判断比率'!BS16="","",'各会計、関係団体の財政状況及び健全化判断比率'!BS16)</f>
        <v/>
      </c>
      <c r="CR43" s="630"/>
      <c r="CS43" s="630"/>
      <c r="CT43" s="630"/>
      <c r="CU43" s="630"/>
      <c r="CV43" s="630"/>
      <c r="CW43" s="630"/>
      <c r="CX43" s="630"/>
      <c r="CY43" s="630"/>
      <c r="CZ43" s="630"/>
      <c r="DA43" s="630"/>
      <c r="DB43" s="630"/>
      <c r="DC43" s="630"/>
      <c r="DD43" s="630"/>
      <c r="DE43" s="630"/>
      <c r="DG43" s="631" t="str">
        <f>IF('各会計、関係団体の財政状況及び健全化判断比率'!BR16="","",'各会計、関係団体の財政状況及び健全化判断比率'!BR16)</f>
        <v/>
      </c>
      <c r="DH43" s="631"/>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203</v>
      </c>
      <c r="E46" s="632" t="s">
        <v>204</v>
      </c>
      <c r="F46" s="632"/>
      <c r="G46" s="632"/>
      <c r="H46" s="632"/>
      <c r="I46" s="632"/>
      <c r="J46" s="632"/>
      <c r="K46" s="632"/>
      <c r="L46" s="632"/>
      <c r="M46" s="632"/>
      <c r="N46" s="632"/>
      <c r="O46" s="632"/>
      <c r="P46" s="632"/>
      <c r="Q46" s="632"/>
      <c r="R46" s="632"/>
      <c r="S46" s="632"/>
      <c r="T46" s="632"/>
      <c r="U46" s="632"/>
      <c r="V46" s="632"/>
      <c r="W46" s="632"/>
      <c r="X46" s="632"/>
      <c r="Y46" s="632"/>
      <c r="Z46" s="632"/>
      <c r="AA46" s="632"/>
      <c r="AB46" s="632"/>
      <c r="AC46" s="632"/>
      <c r="AD46" s="632"/>
      <c r="AE46" s="632"/>
      <c r="AF46" s="632"/>
      <c r="AG46" s="632"/>
      <c r="AH46" s="632"/>
      <c r="AI46" s="632"/>
      <c r="AJ46" s="632"/>
      <c r="AK46" s="632"/>
      <c r="AL46" s="632"/>
      <c r="AM46" s="632"/>
      <c r="AN46" s="632"/>
      <c r="AO46" s="632"/>
      <c r="AP46" s="632"/>
      <c r="AQ46" s="632"/>
      <c r="AR46" s="632"/>
      <c r="AS46" s="632"/>
      <c r="AT46" s="632"/>
      <c r="AU46" s="632"/>
      <c r="AV46" s="632"/>
      <c r="AW46" s="632"/>
      <c r="AX46" s="632"/>
      <c r="AY46" s="632"/>
      <c r="AZ46" s="632"/>
      <c r="BA46" s="632"/>
      <c r="BB46" s="632"/>
      <c r="BC46" s="632"/>
      <c r="BD46" s="632"/>
      <c r="BE46" s="632"/>
      <c r="BF46" s="632"/>
      <c r="BG46" s="632"/>
      <c r="BH46" s="632"/>
      <c r="BI46" s="632"/>
      <c r="BJ46" s="632"/>
      <c r="BK46" s="632"/>
      <c r="BL46" s="632"/>
      <c r="BM46" s="632"/>
      <c r="BN46" s="632"/>
      <c r="BO46" s="632"/>
      <c r="BP46" s="632"/>
      <c r="BQ46" s="632"/>
      <c r="BR46" s="632"/>
      <c r="BS46" s="632"/>
      <c r="BT46" s="632"/>
      <c r="BU46" s="632"/>
      <c r="BV46" s="632"/>
      <c r="BW46" s="632"/>
      <c r="BX46" s="632"/>
      <c r="BY46" s="632"/>
      <c r="BZ46" s="632"/>
      <c r="CA46" s="632"/>
      <c r="CB46" s="632"/>
      <c r="CC46" s="632"/>
      <c r="CD46" s="632"/>
      <c r="CE46" s="632"/>
      <c r="CF46" s="632"/>
      <c r="CG46" s="632"/>
      <c r="CH46" s="632"/>
      <c r="CI46" s="632"/>
      <c r="CJ46" s="632"/>
      <c r="CK46" s="632"/>
      <c r="CL46" s="632"/>
      <c r="CM46" s="632"/>
      <c r="CN46" s="632"/>
      <c r="CO46" s="632"/>
      <c r="CP46" s="632"/>
      <c r="CQ46" s="632"/>
      <c r="CR46" s="632"/>
      <c r="CS46" s="632"/>
      <c r="CT46" s="632"/>
      <c r="CU46" s="632"/>
      <c r="CV46" s="632"/>
      <c r="CW46" s="632"/>
      <c r="CX46" s="632"/>
      <c r="CY46" s="632"/>
      <c r="CZ46" s="632"/>
      <c r="DA46" s="632"/>
      <c r="DB46" s="632"/>
      <c r="DC46" s="632"/>
      <c r="DD46" s="632"/>
      <c r="DE46" s="632"/>
      <c r="DF46" s="632"/>
      <c r="DG46" s="632"/>
      <c r="DH46" s="632"/>
      <c r="DI46" s="632"/>
    </row>
    <row r="47" spans="1:113" x14ac:dyDescent="0.15">
      <c r="E47" s="632" t="s">
        <v>205</v>
      </c>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C47" s="632"/>
      <c r="CD47" s="632"/>
      <c r="CE47" s="632"/>
      <c r="CF47" s="632"/>
      <c r="CG47" s="632"/>
      <c r="CH47" s="632"/>
      <c r="CI47" s="632"/>
      <c r="CJ47" s="632"/>
      <c r="CK47" s="632"/>
      <c r="CL47" s="632"/>
      <c r="CM47" s="632"/>
      <c r="CN47" s="632"/>
      <c r="CO47" s="632"/>
      <c r="CP47" s="632"/>
      <c r="CQ47" s="632"/>
      <c r="CR47" s="632"/>
      <c r="CS47" s="632"/>
      <c r="CT47" s="632"/>
      <c r="CU47" s="632"/>
      <c r="CV47" s="632"/>
      <c r="CW47" s="632"/>
      <c r="CX47" s="632"/>
      <c r="CY47" s="632"/>
      <c r="CZ47" s="632"/>
      <c r="DA47" s="632"/>
      <c r="DB47" s="632"/>
      <c r="DC47" s="632"/>
      <c r="DD47" s="632"/>
      <c r="DE47" s="632"/>
      <c r="DF47" s="632"/>
      <c r="DG47" s="632"/>
      <c r="DH47" s="632"/>
      <c r="DI47" s="632"/>
    </row>
    <row r="48" spans="1:113" x14ac:dyDescent="0.15">
      <c r="E48" s="632" t="s">
        <v>206</v>
      </c>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2"/>
      <c r="AH48" s="632"/>
      <c r="AI48" s="632"/>
      <c r="AJ48" s="632"/>
      <c r="AK48" s="632"/>
      <c r="AL48" s="632"/>
      <c r="AM48" s="632"/>
      <c r="AN48" s="632"/>
      <c r="AO48" s="632"/>
      <c r="AP48" s="632"/>
      <c r="AQ48" s="632"/>
      <c r="AR48" s="632"/>
      <c r="AS48" s="632"/>
      <c r="AT48" s="632"/>
      <c r="AU48" s="632"/>
      <c r="AV48" s="632"/>
      <c r="AW48" s="632"/>
      <c r="AX48" s="632"/>
      <c r="AY48" s="632"/>
      <c r="AZ48" s="632"/>
      <c r="BA48" s="632"/>
      <c r="BB48" s="632"/>
      <c r="BC48" s="632"/>
      <c r="BD48" s="632"/>
      <c r="BE48" s="632"/>
      <c r="BF48" s="632"/>
      <c r="BG48" s="632"/>
      <c r="BH48" s="632"/>
      <c r="BI48" s="632"/>
      <c r="BJ48" s="632"/>
      <c r="BK48" s="632"/>
      <c r="BL48" s="632"/>
      <c r="BM48" s="632"/>
      <c r="BN48" s="632"/>
      <c r="BO48" s="632"/>
      <c r="BP48" s="632"/>
      <c r="BQ48" s="632"/>
      <c r="BR48" s="632"/>
      <c r="BS48" s="632"/>
      <c r="BT48" s="632"/>
      <c r="BU48" s="632"/>
      <c r="BV48" s="632"/>
      <c r="BW48" s="632"/>
      <c r="BX48" s="632"/>
      <c r="BY48" s="632"/>
      <c r="BZ48" s="632"/>
      <c r="CA48" s="632"/>
      <c r="CB48" s="632"/>
      <c r="CC48" s="632"/>
      <c r="CD48" s="632"/>
      <c r="CE48" s="632"/>
      <c r="CF48" s="632"/>
      <c r="CG48" s="632"/>
      <c r="CH48" s="632"/>
      <c r="CI48" s="632"/>
      <c r="CJ48" s="632"/>
      <c r="CK48" s="632"/>
      <c r="CL48" s="632"/>
      <c r="CM48" s="632"/>
      <c r="CN48" s="632"/>
      <c r="CO48" s="632"/>
      <c r="CP48" s="632"/>
      <c r="CQ48" s="632"/>
      <c r="CR48" s="632"/>
      <c r="CS48" s="632"/>
      <c r="CT48" s="632"/>
      <c r="CU48" s="632"/>
      <c r="CV48" s="632"/>
      <c r="CW48" s="632"/>
      <c r="CX48" s="632"/>
      <c r="CY48" s="632"/>
      <c r="CZ48" s="632"/>
      <c r="DA48" s="632"/>
      <c r="DB48" s="632"/>
      <c r="DC48" s="632"/>
      <c r="DD48" s="632"/>
      <c r="DE48" s="632"/>
      <c r="DF48" s="632"/>
      <c r="DG48" s="632"/>
      <c r="DH48" s="632"/>
      <c r="DI48" s="632"/>
    </row>
    <row r="49" spans="5:113" x14ac:dyDescent="0.15">
      <c r="E49" s="633" t="s">
        <v>207</v>
      </c>
      <c r="F49" s="633"/>
      <c r="G49" s="633"/>
      <c r="H49" s="633"/>
      <c r="I49" s="633"/>
      <c r="J49" s="633"/>
      <c r="K49" s="633"/>
      <c r="L49" s="633"/>
      <c r="M49" s="633"/>
      <c r="N49" s="633"/>
      <c r="O49" s="633"/>
      <c r="P49" s="633"/>
      <c r="Q49" s="633"/>
      <c r="R49" s="633"/>
      <c r="S49" s="633"/>
      <c r="T49" s="633"/>
      <c r="U49" s="633"/>
      <c r="V49" s="633"/>
      <c r="W49" s="633"/>
      <c r="X49" s="633"/>
      <c r="Y49" s="633"/>
      <c r="Z49" s="633"/>
      <c r="AA49" s="633"/>
      <c r="AB49" s="633"/>
      <c r="AC49" s="633"/>
      <c r="AD49" s="633"/>
      <c r="AE49" s="633"/>
      <c r="AF49" s="633"/>
      <c r="AG49" s="633"/>
      <c r="AH49" s="633"/>
      <c r="AI49" s="633"/>
      <c r="AJ49" s="633"/>
      <c r="AK49" s="633"/>
      <c r="AL49" s="633"/>
      <c r="AM49" s="633"/>
      <c r="AN49" s="633"/>
      <c r="AO49" s="633"/>
      <c r="AP49" s="633"/>
      <c r="AQ49" s="633"/>
      <c r="AR49" s="633"/>
      <c r="AS49" s="633"/>
      <c r="AT49" s="633"/>
      <c r="AU49" s="633"/>
      <c r="AV49" s="633"/>
      <c r="AW49" s="633"/>
      <c r="AX49" s="633"/>
      <c r="AY49" s="633"/>
      <c r="AZ49" s="633"/>
      <c r="BA49" s="633"/>
      <c r="BB49" s="633"/>
      <c r="BC49" s="633"/>
      <c r="BD49" s="633"/>
      <c r="BE49" s="633"/>
      <c r="BF49" s="633"/>
      <c r="BG49" s="633"/>
      <c r="BH49" s="633"/>
      <c r="BI49" s="633"/>
      <c r="BJ49" s="633"/>
      <c r="BK49" s="633"/>
      <c r="BL49" s="633"/>
      <c r="BM49" s="633"/>
      <c r="BN49" s="633"/>
      <c r="BO49" s="633"/>
      <c r="BP49" s="633"/>
      <c r="BQ49" s="633"/>
      <c r="BR49" s="633"/>
      <c r="BS49" s="633"/>
      <c r="BT49" s="633"/>
      <c r="BU49" s="633"/>
      <c r="BV49" s="633"/>
      <c r="BW49" s="633"/>
      <c r="BX49" s="633"/>
      <c r="BY49" s="633"/>
      <c r="BZ49" s="633"/>
      <c r="CA49" s="633"/>
      <c r="CB49" s="633"/>
      <c r="CC49" s="633"/>
      <c r="CD49" s="633"/>
      <c r="CE49" s="633"/>
      <c r="CF49" s="633"/>
      <c r="CG49" s="633"/>
      <c r="CH49" s="633"/>
      <c r="CI49" s="633"/>
      <c r="CJ49" s="633"/>
      <c r="CK49" s="633"/>
      <c r="CL49" s="633"/>
      <c r="CM49" s="633"/>
      <c r="CN49" s="633"/>
      <c r="CO49" s="633"/>
      <c r="CP49" s="633"/>
      <c r="CQ49" s="633"/>
      <c r="CR49" s="633"/>
      <c r="CS49" s="633"/>
      <c r="CT49" s="633"/>
      <c r="CU49" s="633"/>
      <c r="CV49" s="633"/>
      <c r="CW49" s="633"/>
      <c r="CX49" s="633"/>
      <c r="CY49" s="633"/>
      <c r="CZ49" s="633"/>
      <c r="DA49" s="633"/>
      <c r="DB49" s="633"/>
      <c r="DC49" s="633"/>
      <c r="DD49" s="633"/>
      <c r="DE49" s="633"/>
      <c r="DF49" s="633"/>
      <c r="DG49" s="633"/>
      <c r="DH49" s="633"/>
      <c r="DI49" s="633"/>
    </row>
    <row r="50" spans="5:113" x14ac:dyDescent="0.15">
      <c r="E50" s="632" t="s">
        <v>208</v>
      </c>
      <c r="F50" s="632"/>
      <c r="G50" s="632"/>
      <c r="H50" s="632"/>
      <c r="I50" s="632"/>
      <c r="J50" s="632"/>
      <c r="K50" s="632"/>
      <c r="L50" s="632"/>
      <c r="M50" s="632"/>
      <c r="N50" s="632"/>
      <c r="O50" s="632"/>
      <c r="P50" s="632"/>
      <c r="Q50" s="632"/>
      <c r="R50" s="632"/>
      <c r="S50" s="632"/>
      <c r="T50" s="632"/>
      <c r="U50" s="632"/>
      <c r="V50" s="632"/>
      <c r="W50" s="632"/>
      <c r="X50" s="632"/>
      <c r="Y50" s="632"/>
      <c r="Z50" s="632"/>
      <c r="AA50" s="632"/>
      <c r="AB50" s="632"/>
      <c r="AC50" s="632"/>
      <c r="AD50" s="632"/>
      <c r="AE50" s="632"/>
      <c r="AF50" s="632"/>
      <c r="AG50" s="632"/>
      <c r="AH50" s="632"/>
      <c r="AI50" s="632"/>
      <c r="AJ50" s="632"/>
      <c r="AK50" s="632"/>
      <c r="AL50" s="632"/>
      <c r="AM50" s="632"/>
      <c r="AN50" s="632"/>
      <c r="AO50" s="632"/>
      <c r="AP50" s="632"/>
      <c r="AQ50" s="632"/>
      <c r="AR50" s="632"/>
      <c r="AS50" s="632"/>
      <c r="AT50" s="632"/>
      <c r="AU50" s="632"/>
      <c r="AV50" s="632"/>
      <c r="AW50" s="632"/>
      <c r="AX50" s="632"/>
      <c r="AY50" s="632"/>
      <c r="AZ50" s="632"/>
      <c r="BA50" s="632"/>
      <c r="BB50" s="632"/>
      <c r="BC50" s="632"/>
      <c r="BD50" s="632"/>
      <c r="BE50" s="632"/>
      <c r="BF50" s="632"/>
      <c r="BG50" s="632"/>
      <c r="BH50" s="632"/>
      <c r="BI50" s="632"/>
      <c r="BJ50" s="632"/>
      <c r="BK50" s="632"/>
      <c r="BL50" s="632"/>
      <c r="BM50" s="632"/>
      <c r="BN50" s="632"/>
      <c r="BO50" s="632"/>
      <c r="BP50" s="632"/>
      <c r="BQ50" s="632"/>
      <c r="BR50" s="632"/>
      <c r="BS50" s="632"/>
      <c r="BT50" s="632"/>
      <c r="BU50" s="632"/>
      <c r="BV50" s="632"/>
      <c r="BW50" s="632"/>
      <c r="BX50" s="632"/>
      <c r="BY50" s="632"/>
      <c r="BZ50" s="632"/>
      <c r="CA50" s="632"/>
      <c r="CB50" s="632"/>
      <c r="CC50" s="632"/>
      <c r="CD50" s="632"/>
      <c r="CE50" s="632"/>
      <c r="CF50" s="632"/>
      <c r="CG50" s="632"/>
      <c r="CH50" s="632"/>
      <c r="CI50" s="632"/>
      <c r="CJ50" s="632"/>
      <c r="CK50" s="632"/>
      <c r="CL50" s="632"/>
      <c r="CM50" s="632"/>
      <c r="CN50" s="632"/>
      <c r="CO50" s="632"/>
      <c r="CP50" s="632"/>
      <c r="CQ50" s="632"/>
      <c r="CR50" s="632"/>
      <c r="CS50" s="632"/>
      <c r="CT50" s="632"/>
      <c r="CU50" s="632"/>
      <c r="CV50" s="632"/>
      <c r="CW50" s="632"/>
      <c r="CX50" s="632"/>
      <c r="CY50" s="632"/>
      <c r="CZ50" s="632"/>
      <c r="DA50" s="632"/>
      <c r="DB50" s="632"/>
      <c r="DC50" s="632"/>
      <c r="DD50" s="632"/>
      <c r="DE50" s="632"/>
      <c r="DF50" s="632"/>
      <c r="DG50" s="632"/>
      <c r="DH50" s="632"/>
      <c r="DI50" s="632"/>
    </row>
    <row r="51" spans="5:113" x14ac:dyDescent="0.15">
      <c r="E51" s="632" t="s">
        <v>209</v>
      </c>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2"/>
      <c r="AD51" s="632"/>
      <c r="AE51" s="632"/>
      <c r="AF51" s="632"/>
      <c r="AG51" s="632"/>
      <c r="AH51" s="632"/>
      <c r="AI51" s="632"/>
      <c r="AJ51" s="632"/>
      <c r="AK51" s="632"/>
      <c r="AL51" s="632"/>
      <c r="AM51" s="632"/>
      <c r="AN51" s="632"/>
      <c r="AO51" s="632"/>
      <c r="AP51" s="632"/>
      <c r="AQ51" s="632"/>
      <c r="AR51" s="632"/>
      <c r="AS51" s="632"/>
      <c r="AT51" s="632"/>
      <c r="AU51" s="632"/>
      <c r="AV51" s="632"/>
      <c r="AW51" s="632"/>
      <c r="AX51" s="632"/>
      <c r="AY51" s="632"/>
      <c r="AZ51" s="632"/>
      <c r="BA51" s="632"/>
      <c r="BB51" s="632"/>
      <c r="BC51" s="632"/>
      <c r="BD51" s="632"/>
      <c r="BE51" s="632"/>
      <c r="BF51" s="632"/>
      <c r="BG51" s="632"/>
      <c r="BH51" s="632"/>
      <c r="BI51" s="632"/>
      <c r="BJ51" s="632"/>
      <c r="BK51" s="632"/>
      <c r="BL51" s="632"/>
      <c r="BM51" s="632"/>
      <c r="BN51" s="632"/>
      <c r="BO51" s="632"/>
      <c r="BP51" s="632"/>
      <c r="BQ51" s="632"/>
      <c r="BR51" s="632"/>
      <c r="BS51" s="632"/>
      <c r="BT51" s="632"/>
      <c r="BU51" s="632"/>
      <c r="BV51" s="632"/>
      <c r="BW51" s="632"/>
      <c r="BX51" s="632"/>
      <c r="BY51" s="632"/>
      <c r="BZ51" s="632"/>
      <c r="CA51" s="632"/>
      <c r="CB51" s="632"/>
      <c r="CC51" s="632"/>
      <c r="CD51" s="632"/>
      <c r="CE51" s="632"/>
      <c r="CF51" s="632"/>
      <c r="CG51" s="632"/>
      <c r="CH51" s="632"/>
      <c r="CI51" s="632"/>
      <c r="CJ51" s="632"/>
      <c r="CK51" s="632"/>
      <c r="CL51" s="632"/>
      <c r="CM51" s="632"/>
      <c r="CN51" s="632"/>
      <c r="CO51" s="632"/>
      <c r="CP51" s="632"/>
      <c r="CQ51" s="632"/>
      <c r="CR51" s="632"/>
      <c r="CS51" s="632"/>
      <c r="CT51" s="632"/>
      <c r="CU51" s="632"/>
      <c r="CV51" s="632"/>
      <c r="CW51" s="632"/>
      <c r="CX51" s="632"/>
      <c r="CY51" s="632"/>
      <c r="CZ51" s="632"/>
      <c r="DA51" s="632"/>
      <c r="DB51" s="632"/>
      <c r="DC51" s="632"/>
      <c r="DD51" s="632"/>
      <c r="DE51" s="632"/>
      <c r="DF51" s="632"/>
      <c r="DG51" s="632"/>
      <c r="DH51" s="632"/>
      <c r="DI51" s="632"/>
    </row>
    <row r="52" spans="5:113" x14ac:dyDescent="0.15">
      <c r="E52" s="632" t="s">
        <v>210</v>
      </c>
      <c r="F52" s="632"/>
      <c r="G52" s="632"/>
      <c r="H52" s="632"/>
      <c r="I52" s="632"/>
      <c r="J52" s="632"/>
      <c r="K52" s="632"/>
      <c r="L52" s="632"/>
      <c r="M52" s="632"/>
      <c r="N52" s="632"/>
      <c r="O52" s="632"/>
      <c r="P52" s="632"/>
      <c r="Q52" s="632"/>
      <c r="R52" s="632"/>
      <c r="S52" s="632"/>
      <c r="T52" s="632"/>
      <c r="U52" s="632"/>
      <c r="V52" s="632"/>
      <c r="W52" s="632"/>
      <c r="X52" s="632"/>
      <c r="Y52" s="632"/>
      <c r="Z52" s="632"/>
      <c r="AA52" s="632"/>
      <c r="AB52" s="632"/>
      <c r="AC52" s="632"/>
      <c r="AD52" s="632"/>
      <c r="AE52" s="632"/>
      <c r="AF52" s="632"/>
      <c r="AG52" s="632"/>
      <c r="AH52" s="632"/>
      <c r="AI52" s="632"/>
      <c r="AJ52" s="632"/>
      <c r="AK52" s="632"/>
      <c r="AL52" s="632"/>
      <c r="AM52" s="632"/>
      <c r="AN52" s="632"/>
      <c r="AO52" s="632"/>
      <c r="AP52" s="632"/>
      <c r="AQ52" s="632"/>
      <c r="AR52" s="632"/>
      <c r="AS52" s="632"/>
      <c r="AT52" s="632"/>
      <c r="AU52" s="632"/>
      <c r="AV52" s="632"/>
      <c r="AW52" s="632"/>
      <c r="AX52" s="632"/>
      <c r="AY52" s="632"/>
      <c r="AZ52" s="632"/>
      <c r="BA52" s="632"/>
      <c r="BB52" s="632"/>
      <c r="BC52" s="632"/>
      <c r="BD52" s="632"/>
      <c r="BE52" s="632"/>
      <c r="BF52" s="632"/>
      <c r="BG52" s="632"/>
      <c r="BH52" s="632"/>
      <c r="BI52" s="632"/>
      <c r="BJ52" s="632"/>
      <c r="BK52" s="632"/>
      <c r="BL52" s="632"/>
      <c r="BM52" s="632"/>
      <c r="BN52" s="632"/>
      <c r="BO52" s="632"/>
      <c r="BP52" s="632"/>
      <c r="BQ52" s="632"/>
      <c r="BR52" s="632"/>
      <c r="BS52" s="632"/>
      <c r="BT52" s="632"/>
      <c r="BU52" s="632"/>
      <c r="BV52" s="632"/>
      <c r="BW52" s="632"/>
      <c r="BX52" s="632"/>
      <c r="BY52" s="632"/>
      <c r="BZ52" s="632"/>
      <c r="CA52" s="632"/>
      <c r="CB52" s="632"/>
      <c r="CC52" s="632"/>
      <c r="CD52" s="632"/>
      <c r="CE52" s="632"/>
      <c r="CF52" s="632"/>
      <c r="CG52" s="632"/>
      <c r="CH52" s="632"/>
      <c r="CI52" s="632"/>
      <c r="CJ52" s="632"/>
      <c r="CK52" s="632"/>
      <c r="CL52" s="632"/>
      <c r="CM52" s="632"/>
      <c r="CN52" s="632"/>
      <c r="CO52" s="632"/>
      <c r="CP52" s="632"/>
      <c r="CQ52" s="632"/>
      <c r="CR52" s="632"/>
      <c r="CS52" s="632"/>
      <c r="CT52" s="632"/>
      <c r="CU52" s="632"/>
      <c r="CV52" s="632"/>
      <c r="CW52" s="632"/>
      <c r="CX52" s="632"/>
      <c r="CY52" s="632"/>
      <c r="CZ52" s="632"/>
      <c r="DA52" s="632"/>
      <c r="DB52" s="632"/>
      <c r="DC52" s="632"/>
      <c r="DD52" s="632"/>
      <c r="DE52" s="632"/>
      <c r="DF52" s="632"/>
      <c r="DG52" s="632"/>
      <c r="DH52" s="632"/>
      <c r="DI52" s="632"/>
    </row>
    <row r="53" spans="5:113" x14ac:dyDescent="0.15">
      <c r="E53" s="176" t="s">
        <v>618</v>
      </c>
    </row>
    <row r="54" spans="5:113" x14ac:dyDescent="0.15"/>
    <row r="55" spans="5:113" x14ac:dyDescent="0.15"/>
    <row r="56" spans="5:113" x14ac:dyDescent="0.15"/>
  </sheetData>
  <sheetProtection algorithmName="SHA-512" hashValue="tKjnD/XQcNJ3pC3iHob/o1OOUbSZSF/3HtSRCQFhHS22A64FJtsEtwhrIMF3zGIU7qWUQDx36SWS0CRVThToOA==" saltValue="6J0A93NgmtGIRSYee2Aus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83" t="s">
        <v>570</v>
      </c>
      <c r="D34" s="1183"/>
      <c r="E34" s="1184"/>
      <c r="F34" s="32">
        <v>29.21</v>
      </c>
      <c r="G34" s="33">
        <v>26.1</v>
      </c>
      <c r="H34" s="33">
        <v>27.61</v>
      </c>
      <c r="I34" s="33">
        <v>19.190000000000001</v>
      </c>
      <c r="J34" s="34">
        <v>18.079999999999998</v>
      </c>
      <c r="K34" s="22"/>
      <c r="L34" s="22"/>
      <c r="M34" s="22"/>
      <c r="N34" s="22"/>
      <c r="O34" s="22"/>
      <c r="P34" s="22"/>
    </row>
    <row r="35" spans="1:16" ht="39" customHeight="1" x14ac:dyDescent="0.15">
      <c r="A35" s="22"/>
      <c r="B35" s="35"/>
      <c r="C35" s="1177" t="s">
        <v>571</v>
      </c>
      <c r="D35" s="1178"/>
      <c r="E35" s="1179"/>
      <c r="F35" s="36">
        <v>3.47</v>
      </c>
      <c r="G35" s="37">
        <v>3.76</v>
      </c>
      <c r="H35" s="37">
        <v>4.47</v>
      </c>
      <c r="I35" s="37">
        <v>4.3099999999999996</v>
      </c>
      <c r="J35" s="38">
        <v>5.51</v>
      </c>
      <c r="K35" s="22"/>
      <c r="L35" s="22"/>
      <c r="M35" s="22"/>
      <c r="N35" s="22"/>
      <c r="O35" s="22"/>
      <c r="P35" s="22"/>
    </row>
    <row r="36" spans="1:16" ht="39" customHeight="1" x14ac:dyDescent="0.15">
      <c r="A36" s="22"/>
      <c r="B36" s="35"/>
      <c r="C36" s="1177" t="s">
        <v>572</v>
      </c>
      <c r="D36" s="1178"/>
      <c r="E36" s="1179"/>
      <c r="F36" s="36" t="s">
        <v>520</v>
      </c>
      <c r="G36" s="37">
        <v>0.72</v>
      </c>
      <c r="H36" s="37">
        <v>0.76</v>
      </c>
      <c r="I36" s="37">
        <v>0.75</v>
      </c>
      <c r="J36" s="38">
        <v>0.71</v>
      </c>
      <c r="K36" s="22"/>
      <c r="L36" s="22"/>
      <c r="M36" s="22"/>
      <c r="N36" s="22"/>
      <c r="O36" s="22"/>
      <c r="P36" s="22"/>
    </row>
    <row r="37" spans="1:16" ht="39" customHeight="1" x14ac:dyDescent="0.15">
      <c r="A37" s="22"/>
      <c r="B37" s="35"/>
      <c r="C37" s="1177" t="s">
        <v>573</v>
      </c>
      <c r="D37" s="1178"/>
      <c r="E37" s="1179"/>
      <c r="F37" s="36" t="s">
        <v>520</v>
      </c>
      <c r="G37" s="37">
        <v>0.44</v>
      </c>
      <c r="H37" s="37">
        <v>0</v>
      </c>
      <c r="I37" s="37">
        <v>0</v>
      </c>
      <c r="J37" s="38">
        <v>0.27</v>
      </c>
      <c r="K37" s="22"/>
      <c r="L37" s="22"/>
      <c r="M37" s="22"/>
      <c r="N37" s="22"/>
      <c r="O37" s="22"/>
      <c r="P37" s="22"/>
    </row>
    <row r="38" spans="1:16" ht="39" customHeight="1" x14ac:dyDescent="0.15">
      <c r="A38" s="22"/>
      <c r="B38" s="35"/>
      <c r="C38" s="1177" t="s">
        <v>574</v>
      </c>
      <c r="D38" s="1178"/>
      <c r="E38" s="1179"/>
      <c r="F38" s="36" t="s">
        <v>520</v>
      </c>
      <c r="G38" s="37">
        <v>0.1</v>
      </c>
      <c r="H38" s="37">
        <v>0</v>
      </c>
      <c r="I38" s="37">
        <v>0.16</v>
      </c>
      <c r="J38" s="38">
        <v>0.21</v>
      </c>
      <c r="K38" s="22"/>
      <c r="L38" s="22"/>
      <c r="M38" s="22"/>
      <c r="N38" s="22"/>
      <c r="O38" s="22"/>
      <c r="P38" s="22"/>
    </row>
    <row r="39" spans="1:16" ht="39" customHeight="1" x14ac:dyDescent="0.15">
      <c r="A39" s="22"/>
      <c r="B39" s="35"/>
      <c r="C39" s="1177" t="s">
        <v>575</v>
      </c>
      <c r="D39" s="1178"/>
      <c r="E39" s="1179"/>
      <c r="F39" s="36" t="s">
        <v>520</v>
      </c>
      <c r="G39" s="37">
        <v>0.01</v>
      </c>
      <c r="H39" s="37">
        <v>0</v>
      </c>
      <c r="I39" s="37">
        <v>0</v>
      </c>
      <c r="J39" s="38">
        <v>0.01</v>
      </c>
      <c r="K39" s="22"/>
      <c r="L39" s="22"/>
      <c r="M39" s="22"/>
      <c r="N39" s="22"/>
      <c r="O39" s="22"/>
      <c r="P39" s="22"/>
    </row>
    <row r="40" spans="1:16" ht="39" customHeight="1" x14ac:dyDescent="0.15">
      <c r="A40" s="22"/>
      <c r="B40" s="35"/>
      <c r="C40" s="1177" t="s">
        <v>576</v>
      </c>
      <c r="D40" s="1178"/>
      <c r="E40" s="1179"/>
      <c r="F40" s="36">
        <v>0</v>
      </c>
      <c r="G40" s="37">
        <v>0.01</v>
      </c>
      <c r="H40" s="37">
        <v>0</v>
      </c>
      <c r="I40" s="37">
        <v>0</v>
      </c>
      <c r="J40" s="38">
        <v>0</v>
      </c>
      <c r="K40" s="22"/>
      <c r="L40" s="22"/>
      <c r="M40" s="22"/>
      <c r="N40" s="22"/>
      <c r="O40" s="22"/>
      <c r="P40" s="22"/>
    </row>
    <row r="41" spans="1:16" ht="39" customHeight="1" x14ac:dyDescent="0.15">
      <c r="A41" s="22"/>
      <c r="B41" s="35"/>
      <c r="C41" s="1177" t="s">
        <v>577</v>
      </c>
      <c r="D41" s="1178"/>
      <c r="E41" s="1179"/>
      <c r="F41" s="36">
        <v>0</v>
      </c>
      <c r="G41" s="37">
        <v>0.03</v>
      </c>
      <c r="H41" s="37">
        <v>0</v>
      </c>
      <c r="I41" s="37">
        <v>0</v>
      </c>
      <c r="J41" s="38">
        <v>0</v>
      </c>
      <c r="K41" s="22"/>
      <c r="L41" s="22"/>
      <c r="M41" s="22"/>
      <c r="N41" s="22"/>
      <c r="O41" s="22"/>
      <c r="P41" s="22"/>
    </row>
    <row r="42" spans="1:16" ht="39" customHeight="1" x14ac:dyDescent="0.15">
      <c r="A42" s="22"/>
      <c r="B42" s="39"/>
      <c r="C42" s="1177" t="s">
        <v>578</v>
      </c>
      <c r="D42" s="1178"/>
      <c r="E42" s="1179"/>
      <c r="F42" s="36" t="s">
        <v>520</v>
      </c>
      <c r="G42" s="37" t="s">
        <v>520</v>
      </c>
      <c r="H42" s="37" t="s">
        <v>520</v>
      </c>
      <c r="I42" s="37" t="s">
        <v>520</v>
      </c>
      <c r="J42" s="38" t="s">
        <v>520</v>
      </c>
      <c r="K42" s="22"/>
      <c r="L42" s="22"/>
      <c r="M42" s="22"/>
      <c r="N42" s="22"/>
      <c r="O42" s="22"/>
      <c r="P42" s="22"/>
    </row>
    <row r="43" spans="1:16" ht="39" customHeight="1" thickBot="1" x14ac:dyDescent="0.2">
      <c r="A43" s="22"/>
      <c r="B43" s="40"/>
      <c r="C43" s="1180" t="s">
        <v>579</v>
      </c>
      <c r="D43" s="1181"/>
      <c r="E43" s="1182"/>
      <c r="F43" s="41">
        <v>1.86</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Md9XXSZ3PcTRjxxfTpod4v3cJmsje1D8usUb2HtJYIYy1xGYjO4R+Y+kBzoaRKzBOieHSHfefkl1mOX8nJLmw==" saltValue="8VVljW2lP+xDyBeTijLM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85" t="s">
        <v>11</v>
      </c>
      <c r="C45" s="1186"/>
      <c r="D45" s="58"/>
      <c r="E45" s="1191" t="s">
        <v>12</v>
      </c>
      <c r="F45" s="1191"/>
      <c r="G45" s="1191"/>
      <c r="H45" s="1191"/>
      <c r="I45" s="1191"/>
      <c r="J45" s="1192"/>
      <c r="K45" s="59">
        <v>1107</v>
      </c>
      <c r="L45" s="60">
        <v>1115</v>
      </c>
      <c r="M45" s="60">
        <v>1143</v>
      </c>
      <c r="N45" s="60">
        <v>1176</v>
      </c>
      <c r="O45" s="61">
        <v>1261</v>
      </c>
      <c r="P45" s="48"/>
      <c r="Q45" s="48"/>
      <c r="R45" s="48"/>
      <c r="S45" s="48"/>
      <c r="T45" s="48"/>
      <c r="U45" s="48"/>
    </row>
    <row r="46" spans="1:21" ht="30.75" customHeight="1" x14ac:dyDescent="0.15">
      <c r="A46" s="48"/>
      <c r="B46" s="1187"/>
      <c r="C46" s="1188"/>
      <c r="D46" s="62"/>
      <c r="E46" s="1193" t="s">
        <v>13</v>
      </c>
      <c r="F46" s="1193"/>
      <c r="G46" s="1193"/>
      <c r="H46" s="1193"/>
      <c r="I46" s="1193"/>
      <c r="J46" s="1194"/>
      <c r="K46" s="63" t="s">
        <v>520</v>
      </c>
      <c r="L46" s="64" t="s">
        <v>520</v>
      </c>
      <c r="M46" s="64" t="s">
        <v>520</v>
      </c>
      <c r="N46" s="64" t="s">
        <v>520</v>
      </c>
      <c r="O46" s="65" t="s">
        <v>520</v>
      </c>
      <c r="P46" s="48"/>
      <c r="Q46" s="48"/>
      <c r="R46" s="48"/>
      <c r="S46" s="48"/>
      <c r="T46" s="48"/>
      <c r="U46" s="48"/>
    </row>
    <row r="47" spans="1:21" ht="30.75" customHeight="1" x14ac:dyDescent="0.15">
      <c r="A47" s="48"/>
      <c r="B47" s="1187"/>
      <c r="C47" s="1188"/>
      <c r="D47" s="62"/>
      <c r="E47" s="1193" t="s">
        <v>14</v>
      </c>
      <c r="F47" s="1193"/>
      <c r="G47" s="1193"/>
      <c r="H47" s="1193"/>
      <c r="I47" s="1193"/>
      <c r="J47" s="1194"/>
      <c r="K47" s="63" t="s">
        <v>520</v>
      </c>
      <c r="L47" s="64" t="s">
        <v>520</v>
      </c>
      <c r="M47" s="64" t="s">
        <v>520</v>
      </c>
      <c r="N47" s="64" t="s">
        <v>520</v>
      </c>
      <c r="O47" s="65" t="s">
        <v>520</v>
      </c>
      <c r="P47" s="48"/>
      <c r="Q47" s="48"/>
      <c r="R47" s="48"/>
      <c r="S47" s="48"/>
      <c r="T47" s="48"/>
      <c r="U47" s="48"/>
    </row>
    <row r="48" spans="1:21" ht="30.75" customHeight="1" x14ac:dyDescent="0.15">
      <c r="A48" s="48"/>
      <c r="B48" s="1187"/>
      <c r="C48" s="1188"/>
      <c r="D48" s="62"/>
      <c r="E48" s="1193" t="s">
        <v>15</v>
      </c>
      <c r="F48" s="1193"/>
      <c r="G48" s="1193"/>
      <c r="H48" s="1193"/>
      <c r="I48" s="1193"/>
      <c r="J48" s="1194"/>
      <c r="K48" s="63">
        <v>309</v>
      </c>
      <c r="L48" s="64">
        <v>286</v>
      </c>
      <c r="M48" s="64">
        <v>264</v>
      </c>
      <c r="N48" s="64">
        <v>270</v>
      </c>
      <c r="O48" s="65">
        <v>266</v>
      </c>
      <c r="P48" s="48"/>
      <c r="Q48" s="48"/>
      <c r="R48" s="48"/>
      <c r="S48" s="48"/>
      <c r="T48" s="48"/>
      <c r="U48" s="48"/>
    </row>
    <row r="49" spans="1:21" ht="30.75" customHeight="1" x14ac:dyDescent="0.15">
      <c r="A49" s="48"/>
      <c r="B49" s="1187"/>
      <c r="C49" s="1188"/>
      <c r="D49" s="62"/>
      <c r="E49" s="1193" t="s">
        <v>16</v>
      </c>
      <c r="F49" s="1193"/>
      <c r="G49" s="1193"/>
      <c r="H49" s="1193"/>
      <c r="I49" s="1193"/>
      <c r="J49" s="1194"/>
      <c r="K49" s="63">
        <v>163</v>
      </c>
      <c r="L49" s="64">
        <v>111</v>
      </c>
      <c r="M49" s="64">
        <v>110</v>
      </c>
      <c r="N49" s="64">
        <v>103</v>
      </c>
      <c r="O49" s="65">
        <v>95</v>
      </c>
      <c r="P49" s="48"/>
      <c r="Q49" s="48"/>
      <c r="R49" s="48"/>
      <c r="S49" s="48"/>
      <c r="T49" s="48"/>
      <c r="U49" s="48"/>
    </row>
    <row r="50" spans="1:21" ht="30.75" customHeight="1" x14ac:dyDescent="0.15">
      <c r="A50" s="48"/>
      <c r="B50" s="1187"/>
      <c r="C50" s="1188"/>
      <c r="D50" s="62"/>
      <c r="E50" s="1193" t="s">
        <v>17</v>
      </c>
      <c r="F50" s="1193"/>
      <c r="G50" s="1193"/>
      <c r="H50" s="1193"/>
      <c r="I50" s="1193"/>
      <c r="J50" s="1194"/>
      <c r="K50" s="63">
        <v>85</v>
      </c>
      <c r="L50" s="64">
        <v>11</v>
      </c>
      <c r="M50" s="64">
        <v>11</v>
      </c>
      <c r="N50" s="64">
        <v>6</v>
      </c>
      <c r="O50" s="65">
        <v>6</v>
      </c>
      <c r="P50" s="48"/>
      <c r="Q50" s="48"/>
      <c r="R50" s="48"/>
      <c r="S50" s="48"/>
      <c r="T50" s="48"/>
      <c r="U50" s="48"/>
    </row>
    <row r="51" spans="1:21" ht="30.75" customHeight="1" x14ac:dyDescent="0.15">
      <c r="A51" s="48"/>
      <c r="B51" s="1189"/>
      <c r="C51" s="1190"/>
      <c r="D51" s="66"/>
      <c r="E51" s="1193" t="s">
        <v>18</v>
      </c>
      <c r="F51" s="1193"/>
      <c r="G51" s="1193"/>
      <c r="H51" s="1193"/>
      <c r="I51" s="1193"/>
      <c r="J51" s="1194"/>
      <c r="K51" s="63" t="s">
        <v>520</v>
      </c>
      <c r="L51" s="64" t="s">
        <v>520</v>
      </c>
      <c r="M51" s="64" t="s">
        <v>520</v>
      </c>
      <c r="N51" s="64" t="s">
        <v>520</v>
      </c>
      <c r="O51" s="65" t="s">
        <v>520</v>
      </c>
      <c r="P51" s="48"/>
      <c r="Q51" s="48"/>
      <c r="R51" s="48"/>
      <c r="S51" s="48"/>
      <c r="T51" s="48"/>
      <c r="U51" s="48"/>
    </row>
    <row r="52" spans="1:21" ht="30.75" customHeight="1" x14ac:dyDescent="0.15">
      <c r="A52" s="48"/>
      <c r="B52" s="1195" t="s">
        <v>19</v>
      </c>
      <c r="C52" s="1196"/>
      <c r="D52" s="66"/>
      <c r="E52" s="1193" t="s">
        <v>20</v>
      </c>
      <c r="F52" s="1193"/>
      <c r="G52" s="1193"/>
      <c r="H52" s="1193"/>
      <c r="I52" s="1193"/>
      <c r="J52" s="1194"/>
      <c r="K52" s="63">
        <v>1106</v>
      </c>
      <c r="L52" s="64">
        <v>1030</v>
      </c>
      <c r="M52" s="64">
        <v>1010</v>
      </c>
      <c r="N52" s="64">
        <v>1029</v>
      </c>
      <c r="O52" s="65">
        <v>995</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558</v>
      </c>
      <c r="L53" s="69">
        <v>493</v>
      </c>
      <c r="M53" s="69">
        <v>518</v>
      </c>
      <c r="N53" s="69">
        <v>526</v>
      </c>
      <c r="O53" s="70">
        <v>633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01" t="s">
        <v>25</v>
      </c>
      <c r="C57" s="1202"/>
      <c r="D57" s="1205" t="s">
        <v>26</v>
      </c>
      <c r="E57" s="1206"/>
      <c r="F57" s="1206"/>
      <c r="G57" s="1206"/>
      <c r="H57" s="1206"/>
      <c r="I57" s="1206"/>
      <c r="J57" s="1207"/>
      <c r="K57" s="83"/>
      <c r="L57" s="84"/>
      <c r="M57" s="84"/>
      <c r="N57" s="84"/>
      <c r="O57" s="85"/>
    </row>
    <row r="58" spans="1:21" ht="31.5" customHeight="1" thickBot="1" x14ac:dyDescent="0.2">
      <c r="B58" s="1203"/>
      <c r="C58" s="1204"/>
      <c r="D58" s="1208" t="s">
        <v>27</v>
      </c>
      <c r="E58" s="1209"/>
      <c r="F58" s="1209"/>
      <c r="G58" s="1209"/>
      <c r="H58" s="1209"/>
      <c r="I58" s="1209"/>
      <c r="J58" s="121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Vfy22F4d3ZNxaxOuQYyl4O/TYdYvcgvFOZgiRumTXhgfvbKr8Cwxw2Pq7a6rDbSf6BFp2dP7Ht7BleIX6xyuA==" saltValue="jZIYrPPt5en5EhllO0iv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11" t="s">
        <v>30</v>
      </c>
      <c r="C41" s="1212"/>
      <c r="D41" s="102"/>
      <c r="E41" s="1217" t="s">
        <v>31</v>
      </c>
      <c r="F41" s="1217"/>
      <c r="G41" s="1217"/>
      <c r="H41" s="1218"/>
      <c r="I41" s="345">
        <v>11479</v>
      </c>
      <c r="J41" s="346">
        <v>11282</v>
      </c>
      <c r="K41" s="346">
        <v>10767</v>
      </c>
      <c r="L41" s="346">
        <v>11106</v>
      </c>
      <c r="M41" s="347">
        <v>11026</v>
      </c>
    </row>
    <row r="42" spans="2:13" ht="27.75" customHeight="1" x14ac:dyDescent="0.15">
      <c r="B42" s="1213"/>
      <c r="C42" s="1214"/>
      <c r="D42" s="103"/>
      <c r="E42" s="1219" t="s">
        <v>32</v>
      </c>
      <c r="F42" s="1219"/>
      <c r="G42" s="1219"/>
      <c r="H42" s="1220"/>
      <c r="I42" s="348">
        <v>67</v>
      </c>
      <c r="J42" s="349">
        <v>56</v>
      </c>
      <c r="K42" s="349">
        <v>46</v>
      </c>
      <c r="L42" s="349">
        <v>39</v>
      </c>
      <c r="M42" s="350">
        <v>33</v>
      </c>
    </row>
    <row r="43" spans="2:13" ht="27.75" customHeight="1" x14ac:dyDescent="0.15">
      <c r="B43" s="1213"/>
      <c r="C43" s="1214"/>
      <c r="D43" s="103"/>
      <c r="E43" s="1219" t="s">
        <v>33</v>
      </c>
      <c r="F43" s="1219"/>
      <c r="G43" s="1219"/>
      <c r="H43" s="1220"/>
      <c r="I43" s="348">
        <v>4188</v>
      </c>
      <c r="J43" s="349">
        <v>4662</v>
      </c>
      <c r="K43" s="349">
        <v>4522</v>
      </c>
      <c r="L43" s="349">
        <v>4028</v>
      </c>
      <c r="M43" s="350">
        <v>3548</v>
      </c>
    </row>
    <row r="44" spans="2:13" ht="27.75" customHeight="1" x14ac:dyDescent="0.15">
      <c r="B44" s="1213"/>
      <c r="C44" s="1214"/>
      <c r="D44" s="103"/>
      <c r="E44" s="1219" t="s">
        <v>34</v>
      </c>
      <c r="F44" s="1219"/>
      <c r="G44" s="1219"/>
      <c r="H44" s="1220"/>
      <c r="I44" s="348">
        <v>512</v>
      </c>
      <c r="J44" s="349">
        <v>466</v>
      </c>
      <c r="K44" s="349">
        <v>405</v>
      </c>
      <c r="L44" s="349">
        <v>386</v>
      </c>
      <c r="M44" s="350">
        <v>370</v>
      </c>
    </row>
    <row r="45" spans="2:13" ht="27.75" customHeight="1" x14ac:dyDescent="0.15">
      <c r="B45" s="1213"/>
      <c r="C45" s="1214"/>
      <c r="D45" s="103"/>
      <c r="E45" s="1219" t="s">
        <v>35</v>
      </c>
      <c r="F45" s="1219"/>
      <c r="G45" s="1219"/>
      <c r="H45" s="1220"/>
      <c r="I45" s="348">
        <v>1692</v>
      </c>
      <c r="J45" s="349">
        <v>1640</v>
      </c>
      <c r="K45" s="349">
        <v>1484</v>
      </c>
      <c r="L45" s="349">
        <v>1394</v>
      </c>
      <c r="M45" s="350">
        <v>1305</v>
      </c>
    </row>
    <row r="46" spans="2:13" ht="27.75" customHeight="1" x14ac:dyDescent="0.15">
      <c r="B46" s="1213"/>
      <c r="C46" s="1214"/>
      <c r="D46" s="104"/>
      <c r="E46" s="1219" t="s">
        <v>36</v>
      </c>
      <c r="F46" s="1219"/>
      <c r="G46" s="1219"/>
      <c r="H46" s="1220"/>
      <c r="I46" s="348" t="s">
        <v>520</v>
      </c>
      <c r="J46" s="349" t="s">
        <v>520</v>
      </c>
      <c r="K46" s="349" t="s">
        <v>520</v>
      </c>
      <c r="L46" s="349" t="s">
        <v>520</v>
      </c>
      <c r="M46" s="350" t="s">
        <v>520</v>
      </c>
    </row>
    <row r="47" spans="2:13" ht="27.75" customHeight="1" x14ac:dyDescent="0.15">
      <c r="B47" s="1213"/>
      <c r="C47" s="1214"/>
      <c r="D47" s="105"/>
      <c r="E47" s="1221" t="s">
        <v>37</v>
      </c>
      <c r="F47" s="1222"/>
      <c r="G47" s="1222"/>
      <c r="H47" s="1223"/>
      <c r="I47" s="348" t="s">
        <v>520</v>
      </c>
      <c r="J47" s="349" t="s">
        <v>520</v>
      </c>
      <c r="K47" s="349" t="s">
        <v>520</v>
      </c>
      <c r="L47" s="349" t="s">
        <v>520</v>
      </c>
      <c r="M47" s="350" t="s">
        <v>520</v>
      </c>
    </row>
    <row r="48" spans="2:13" ht="27.75" customHeight="1" x14ac:dyDescent="0.15">
      <c r="B48" s="1213"/>
      <c r="C48" s="1214"/>
      <c r="D48" s="103"/>
      <c r="E48" s="1219" t="s">
        <v>38</v>
      </c>
      <c r="F48" s="1219"/>
      <c r="G48" s="1219"/>
      <c r="H48" s="1220"/>
      <c r="I48" s="348" t="s">
        <v>520</v>
      </c>
      <c r="J48" s="349" t="s">
        <v>520</v>
      </c>
      <c r="K48" s="349" t="s">
        <v>520</v>
      </c>
      <c r="L48" s="349" t="s">
        <v>520</v>
      </c>
      <c r="M48" s="350" t="s">
        <v>520</v>
      </c>
    </row>
    <row r="49" spans="2:13" ht="27.75" customHeight="1" x14ac:dyDescent="0.15">
      <c r="B49" s="1215"/>
      <c r="C49" s="1216"/>
      <c r="D49" s="103"/>
      <c r="E49" s="1219" t="s">
        <v>39</v>
      </c>
      <c r="F49" s="1219"/>
      <c r="G49" s="1219"/>
      <c r="H49" s="1220"/>
      <c r="I49" s="348" t="s">
        <v>520</v>
      </c>
      <c r="J49" s="349" t="s">
        <v>520</v>
      </c>
      <c r="K49" s="349" t="s">
        <v>520</v>
      </c>
      <c r="L49" s="349" t="s">
        <v>520</v>
      </c>
      <c r="M49" s="350" t="s">
        <v>520</v>
      </c>
    </row>
    <row r="50" spans="2:13" ht="27.75" customHeight="1" x14ac:dyDescent="0.15">
      <c r="B50" s="1224" t="s">
        <v>40</v>
      </c>
      <c r="C50" s="1225"/>
      <c r="D50" s="106"/>
      <c r="E50" s="1219" t="s">
        <v>41</v>
      </c>
      <c r="F50" s="1219"/>
      <c r="G50" s="1219"/>
      <c r="H50" s="1220"/>
      <c r="I50" s="348">
        <v>2903</v>
      </c>
      <c r="J50" s="349">
        <v>2962</v>
      </c>
      <c r="K50" s="349">
        <v>2808</v>
      </c>
      <c r="L50" s="349">
        <v>2648</v>
      </c>
      <c r="M50" s="350">
        <v>2805</v>
      </c>
    </row>
    <row r="51" spans="2:13" ht="27.75" customHeight="1" x14ac:dyDescent="0.15">
      <c r="B51" s="1213"/>
      <c r="C51" s="1214"/>
      <c r="D51" s="103"/>
      <c r="E51" s="1219" t="s">
        <v>42</v>
      </c>
      <c r="F51" s="1219"/>
      <c r="G51" s="1219"/>
      <c r="H51" s="1220"/>
      <c r="I51" s="348" t="s">
        <v>520</v>
      </c>
      <c r="J51" s="349" t="s">
        <v>520</v>
      </c>
      <c r="K51" s="349" t="s">
        <v>520</v>
      </c>
      <c r="L51" s="349" t="s">
        <v>520</v>
      </c>
      <c r="M51" s="350" t="s">
        <v>520</v>
      </c>
    </row>
    <row r="52" spans="2:13" ht="27.75" customHeight="1" x14ac:dyDescent="0.15">
      <c r="B52" s="1215"/>
      <c r="C52" s="1216"/>
      <c r="D52" s="103"/>
      <c r="E52" s="1219" t="s">
        <v>43</v>
      </c>
      <c r="F52" s="1219"/>
      <c r="G52" s="1219"/>
      <c r="H52" s="1220"/>
      <c r="I52" s="348">
        <v>11745</v>
      </c>
      <c r="J52" s="349">
        <v>11599</v>
      </c>
      <c r="K52" s="349">
        <v>11339</v>
      </c>
      <c r="L52" s="349">
        <v>10150</v>
      </c>
      <c r="M52" s="350">
        <v>11337</v>
      </c>
    </row>
    <row r="53" spans="2:13" ht="27.75" customHeight="1" thickBot="1" x14ac:dyDescent="0.2">
      <c r="B53" s="1226" t="s">
        <v>44</v>
      </c>
      <c r="C53" s="1227"/>
      <c r="D53" s="107"/>
      <c r="E53" s="1228" t="s">
        <v>45</v>
      </c>
      <c r="F53" s="1228"/>
      <c r="G53" s="1228"/>
      <c r="H53" s="1229"/>
      <c r="I53" s="351">
        <v>3290</v>
      </c>
      <c r="J53" s="352">
        <v>3545</v>
      </c>
      <c r="K53" s="352">
        <v>3076</v>
      </c>
      <c r="L53" s="352">
        <v>4155</v>
      </c>
      <c r="M53" s="353">
        <v>2139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ELdL8LXaV+0qJyUZ9yYQAXD0KhH8u1GTUKNydou/ruLsPwysSfLQW5pdL/lLsLOW2yMAcW42PaICPio6/Jzjlw==" saltValue="nwNJ2g8AonozIE30u9Y82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38" t="s">
        <v>48</v>
      </c>
      <c r="D55" s="1238"/>
      <c r="E55" s="1239"/>
      <c r="F55" s="119">
        <v>1607</v>
      </c>
      <c r="G55" s="119">
        <v>1513</v>
      </c>
      <c r="H55" s="120">
        <v>1526</v>
      </c>
    </row>
    <row r="56" spans="2:8" ht="52.5" customHeight="1" x14ac:dyDescent="0.15">
      <c r="B56" s="121"/>
      <c r="C56" s="1240" t="s">
        <v>49</v>
      </c>
      <c r="D56" s="1240"/>
      <c r="E56" s="1241"/>
      <c r="F56" s="122">
        <v>268</v>
      </c>
      <c r="G56" s="122">
        <v>196</v>
      </c>
      <c r="H56" s="123">
        <v>159</v>
      </c>
    </row>
    <row r="57" spans="2:8" ht="53.25" customHeight="1" x14ac:dyDescent="0.15">
      <c r="B57" s="121"/>
      <c r="C57" s="1242" t="s">
        <v>50</v>
      </c>
      <c r="D57" s="1242"/>
      <c r="E57" s="1243"/>
      <c r="F57" s="124">
        <v>804</v>
      </c>
      <c r="G57" s="124">
        <v>856</v>
      </c>
      <c r="H57" s="125">
        <v>1042</v>
      </c>
    </row>
    <row r="58" spans="2:8" ht="45.75" customHeight="1" x14ac:dyDescent="0.15">
      <c r="B58" s="126"/>
      <c r="C58" s="1230" t="s">
        <v>586</v>
      </c>
      <c r="D58" s="1231"/>
      <c r="E58" s="1232"/>
      <c r="F58" s="127">
        <v>318</v>
      </c>
      <c r="G58" s="127">
        <v>352</v>
      </c>
      <c r="H58" s="128">
        <v>485</v>
      </c>
    </row>
    <row r="59" spans="2:8" ht="45.75" customHeight="1" x14ac:dyDescent="0.15">
      <c r="B59" s="126"/>
      <c r="C59" s="1230" t="s">
        <v>587</v>
      </c>
      <c r="D59" s="1231"/>
      <c r="E59" s="1232"/>
      <c r="F59" s="127">
        <v>291</v>
      </c>
      <c r="G59" s="127">
        <v>291</v>
      </c>
      <c r="H59" s="128">
        <v>291</v>
      </c>
    </row>
    <row r="60" spans="2:8" ht="45.75" customHeight="1" x14ac:dyDescent="0.15">
      <c r="B60" s="126"/>
      <c r="C60" s="1230" t="s">
        <v>588</v>
      </c>
      <c r="D60" s="1231"/>
      <c r="E60" s="1232"/>
      <c r="F60" s="127">
        <v>44</v>
      </c>
      <c r="G60" s="127">
        <v>67</v>
      </c>
      <c r="H60" s="128">
        <v>94</v>
      </c>
    </row>
    <row r="61" spans="2:8" ht="45.75" customHeight="1" x14ac:dyDescent="0.15">
      <c r="B61" s="126"/>
      <c r="C61" s="1230" t="s">
        <v>589</v>
      </c>
      <c r="D61" s="1231"/>
      <c r="E61" s="1232"/>
      <c r="F61" s="127">
        <v>46</v>
      </c>
      <c r="G61" s="127">
        <v>46</v>
      </c>
      <c r="H61" s="128">
        <v>46</v>
      </c>
    </row>
    <row r="62" spans="2:8" ht="45.75" customHeight="1" thickBot="1" x14ac:dyDescent="0.2">
      <c r="B62" s="129"/>
      <c r="C62" s="1233" t="s">
        <v>590</v>
      </c>
      <c r="D62" s="1234"/>
      <c r="E62" s="1235"/>
      <c r="F62" s="127">
        <v>57</v>
      </c>
      <c r="G62" s="127">
        <v>50</v>
      </c>
      <c r="H62" s="130">
        <v>43</v>
      </c>
    </row>
    <row r="63" spans="2:8" ht="52.5" customHeight="1" thickBot="1" x14ac:dyDescent="0.2">
      <c r="B63" s="131"/>
      <c r="C63" s="1236" t="s">
        <v>51</v>
      </c>
      <c r="D63" s="1236"/>
      <c r="E63" s="1237"/>
      <c r="F63" s="132">
        <v>2680</v>
      </c>
      <c r="G63" s="132">
        <v>2564</v>
      </c>
      <c r="H63" s="133">
        <v>2727</v>
      </c>
    </row>
    <row r="64" spans="2:8" x14ac:dyDescent="0.15"/>
  </sheetData>
  <sheetProtection algorithmName="SHA-512" hashValue="5jV+w0uaJaelzmHzxTfutucH3uwavT370HGqeX9sma1JIhigIUGD0wIYEisWrGClt3ackCpfkhueVJAMn+fdMw==" saltValue="RnhmE/jEfDTeAGhIMOEn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7B7CC-8B14-4720-92B1-505846570526}">
  <sheetPr>
    <pageSetUpPr fitToPage="1"/>
  </sheetPr>
  <dimension ref="A1:DE85"/>
  <sheetViews>
    <sheetView showGridLines="0" topLeftCell="AJ52" zoomScale="88" zoomScaleNormal="88" zoomScaleSheetLayoutView="55" workbookViewId="0">
      <selection activeCell="AN65" sqref="AN65:DC69"/>
    </sheetView>
  </sheetViews>
  <sheetFormatPr defaultColWidth="0" defaultRowHeight="13.5" customHeight="1" zeroHeight="1" x14ac:dyDescent="0.15"/>
  <cols>
    <col min="1" max="1" width="6.375" style="362" customWidth="1"/>
    <col min="2" max="107" width="2.5" style="362" customWidth="1"/>
    <col min="108" max="108" width="6.125" style="369" customWidth="1"/>
    <col min="109" max="109" width="5.875" style="368" customWidth="1"/>
    <col min="110" max="16384" width="8.625" style="362" hidden="1"/>
  </cols>
  <sheetData>
    <row r="1" spans="1:109" ht="42.75" customHeight="1" x14ac:dyDescent="0.15">
      <c r="A1" s="360"/>
      <c r="B1" s="361"/>
      <c r="DD1" s="362"/>
      <c r="DE1" s="362"/>
    </row>
    <row r="2" spans="1:109" ht="25.5" customHeight="1" x14ac:dyDescent="0.15">
      <c r="A2" s="363"/>
      <c r="C2" s="363"/>
      <c r="O2" s="363"/>
      <c r="P2" s="363"/>
      <c r="Q2" s="363"/>
      <c r="R2" s="363"/>
      <c r="S2" s="363"/>
      <c r="T2" s="363"/>
      <c r="U2" s="363"/>
      <c r="V2" s="363"/>
      <c r="W2" s="363"/>
      <c r="X2" s="363"/>
      <c r="Y2" s="363"/>
      <c r="Z2" s="363"/>
      <c r="AA2" s="363"/>
      <c r="AB2" s="363"/>
      <c r="AC2" s="363"/>
      <c r="AD2" s="363"/>
      <c r="AE2" s="363"/>
      <c r="AF2" s="363"/>
      <c r="AG2" s="363"/>
      <c r="AH2" s="363"/>
      <c r="AI2" s="363"/>
      <c r="AU2" s="363"/>
      <c r="BG2" s="363"/>
      <c r="BS2" s="363"/>
      <c r="CE2" s="363"/>
      <c r="CQ2" s="363"/>
      <c r="DD2" s="362"/>
      <c r="DE2" s="362"/>
    </row>
    <row r="3" spans="1:109" ht="25.5" customHeight="1" x14ac:dyDescent="0.15">
      <c r="A3" s="363"/>
      <c r="C3" s="363"/>
      <c r="O3" s="363"/>
      <c r="P3" s="363"/>
      <c r="Q3" s="363"/>
      <c r="R3" s="363"/>
      <c r="S3" s="363"/>
      <c r="T3" s="363"/>
      <c r="U3" s="363"/>
      <c r="V3" s="363"/>
      <c r="W3" s="363"/>
      <c r="X3" s="363"/>
      <c r="Y3" s="363"/>
      <c r="Z3" s="363"/>
      <c r="AA3" s="363"/>
      <c r="AB3" s="363"/>
      <c r="AC3" s="363"/>
      <c r="AD3" s="363"/>
      <c r="AE3" s="363"/>
      <c r="AF3" s="363"/>
      <c r="AG3" s="363"/>
      <c r="AH3" s="363"/>
      <c r="AI3" s="363"/>
      <c r="AU3" s="363"/>
      <c r="BG3" s="363"/>
      <c r="BS3" s="363"/>
      <c r="CE3" s="363"/>
      <c r="CQ3" s="363"/>
      <c r="DD3" s="362"/>
      <c r="DE3" s="362"/>
    </row>
    <row r="4" spans="1:109" s="249" customFormat="1" x14ac:dyDescent="0.15">
      <c r="A4" s="363"/>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c r="AZ4" s="363"/>
      <c r="BA4" s="363"/>
      <c r="BB4" s="363"/>
      <c r="BC4" s="363"/>
      <c r="BD4" s="363"/>
      <c r="BE4" s="363"/>
      <c r="BF4" s="363"/>
      <c r="BG4" s="363"/>
      <c r="BH4" s="363"/>
      <c r="BI4" s="363"/>
      <c r="BJ4" s="363"/>
      <c r="BK4" s="363"/>
      <c r="BL4" s="363"/>
      <c r="BM4" s="363"/>
      <c r="BN4" s="363"/>
      <c r="BO4" s="363"/>
      <c r="BP4" s="363"/>
      <c r="BQ4" s="363"/>
      <c r="BR4" s="363"/>
      <c r="BS4" s="363"/>
      <c r="BT4" s="363"/>
      <c r="BU4" s="363"/>
      <c r="BV4" s="363"/>
      <c r="BW4" s="363"/>
      <c r="BX4" s="363"/>
      <c r="BY4" s="363"/>
      <c r="BZ4" s="363"/>
      <c r="CA4" s="363"/>
      <c r="CB4" s="363"/>
      <c r="CC4" s="363"/>
      <c r="CD4" s="363"/>
      <c r="CE4" s="363"/>
      <c r="CF4" s="363"/>
      <c r="CG4" s="363"/>
      <c r="CH4" s="363"/>
      <c r="CI4" s="363"/>
      <c r="CJ4" s="363"/>
      <c r="CK4" s="363"/>
      <c r="CL4" s="363"/>
      <c r="CM4" s="363"/>
      <c r="CN4" s="363"/>
      <c r="CO4" s="363"/>
      <c r="CP4" s="363"/>
      <c r="CQ4" s="363"/>
      <c r="CR4" s="363"/>
      <c r="CS4" s="363"/>
      <c r="CT4" s="363"/>
      <c r="CU4" s="363"/>
      <c r="CV4" s="363"/>
      <c r="CW4" s="363"/>
      <c r="CX4" s="363"/>
      <c r="CY4" s="363"/>
      <c r="CZ4" s="363"/>
      <c r="DA4" s="363"/>
      <c r="DB4" s="363"/>
      <c r="DC4" s="363"/>
      <c r="DD4" s="363"/>
      <c r="DE4" s="363"/>
    </row>
    <row r="5" spans="1:109" s="249" customFormat="1" x14ac:dyDescent="0.15">
      <c r="A5" s="363"/>
      <c r="B5" s="363"/>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63"/>
      <c r="AZ5" s="363"/>
      <c r="BA5" s="363"/>
      <c r="BB5" s="363"/>
      <c r="BC5" s="363"/>
      <c r="BD5" s="363"/>
      <c r="BE5" s="363"/>
      <c r="BF5" s="363"/>
      <c r="BG5" s="363"/>
      <c r="BH5" s="363"/>
      <c r="BI5" s="363"/>
      <c r="BJ5" s="363"/>
      <c r="BK5" s="363"/>
      <c r="BL5" s="363"/>
      <c r="BM5" s="363"/>
      <c r="BN5" s="363"/>
      <c r="BO5" s="363"/>
      <c r="BP5" s="363"/>
      <c r="BQ5" s="363"/>
      <c r="BR5" s="363"/>
      <c r="BS5" s="363"/>
      <c r="BT5" s="363"/>
      <c r="BU5" s="363"/>
      <c r="BV5" s="363"/>
      <c r="BW5" s="363"/>
      <c r="BX5" s="363"/>
      <c r="BY5" s="363"/>
      <c r="BZ5" s="363"/>
      <c r="CA5" s="363"/>
      <c r="CB5" s="363"/>
      <c r="CC5" s="363"/>
      <c r="CD5" s="363"/>
      <c r="CE5" s="363"/>
      <c r="CF5" s="363"/>
      <c r="CG5" s="363"/>
      <c r="CH5" s="363"/>
      <c r="CI5" s="363"/>
      <c r="CJ5" s="363"/>
      <c r="CK5" s="363"/>
      <c r="CL5" s="363"/>
      <c r="CM5" s="363"/>
      <c r="CN5" s="363"/>
      <c r="CO5" s="363"/>
      <c r="CP5" s="363"/>
      <c r="CQ5" s="363"/>
      <c r="CR5" s="363"/>
      <c r="CS5" s="363"/>
      <c r="CT5" s="363"/>
      <c r="CU5" s="363"/>
      <c r="CV5" s="363"/>
      <c r="CW5" s="363"/>
      <c r="CX5" s="363"/>
      <c r="CY5" s="363"/>
      <c r="CZ5" s="363"/>
      <c r="DA5" s="363"/>
      <c r="DB5" s="363"/>
      <c r="DC5" s="363"/>
      <c r="DD5" s="363"/>
      <c r="DE5" s="363"/>
    </row>
    <row r="6" spans="1:109" s="249" customFormat="1" x14ac:dyDescent="0.15">
      <c r="A6" s="363"/>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3"/>
      <c r="AY6" s="363"/>
      <c r="AZ6" s="363"/>
      <c r="BA6" s="363"/>
      <c r="BB6" s="363"/>
      <c r="BC6" s="363"/>
      <c r="BD6" s="363"/>
      <c r="BE6" s="363"/>
      <c r="BF6" s="363"/>
      <c r="BG6" s="363"/>
      <c r="BH6" s="363"/>
      <c r="BI6" s="363"/>
      <c r="BJ6" s="363"/>
      <c r="BK6" s="363"/>
      <c r="BL6" s="363"/>
      <c r="BM6" s="363"/>
      <c r="BN6" s="363"/>
      <c r="BO6" s="363"/>
      <c r="BP6" s="363"/>
      <c r="BQ6" s="363"/>
      <c r="BR6" s="363"/>
      <c r="BS6" s="363"/>
      <c r="BT6" s="363"/>
      <c r="BU6" s="363"/>
      <c r="BV6" s="363"/>
      <c r="BW6" s="363"/>
      <c r="BX6" s="363"/>
      <c r="BY6" s="363"/>
      <c r="BZ6" s="363"/>
      <c r="CA6" s="363"/>
      <c r="CB6" s="363"/>
      <c r="CC6" s="363"/>
      <c r="CD6" s="363"/>
      <c r="CE6" s="363"/>
      <c r="CF6" s="363"/>
      <c r="CG6" s="363"/>
      <c r="CH6" s="363"/>
      <c r="CI6" s="363"/>
      <c r="CJ6" s="363"/>
      <c r="CK6" s="363"/>
      <c r="CL6" s="363"/>
      <c r="CM6" s="363"/>
      <c r="CN6" s="363"/>
      <c r="CO6" s="363"/>
      <c r="CP6" s="363"/>
      <c r="CQ6" s="363"/>
      <c r="CR6" s="363"/>
      <c r="CS6" s="363"/>
      <c r="CT6" s="363"/>
      <c r="CU6" s="363"/>
      <c r="CV6" s="363"/>
      <c r="CW6" s="363"/>
      <c r="CX6" s="363"/>
      <c r="CY6" s="363"/>
      <c r="CZ6" s="363"/>
      <c r="DA6" s="363"/>
      <c r="DB6" s="363"/>
      <c r="DC6" s="363"/>
      <c r="DD6" s="363"/>
      <c r="DE6" s="363"/>
    </row>
    <row r="7" spans="1:109" s="249" customFormat="1" x14ac:dyDescent="0.15">
      <c r="A7" s="363"/>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3"/>
      <c r="AR7" s="363"/>
      <c r="AS7" s="363"/>
      <c r="AT7" s="363"/>
      <c r="AU7" s="363"/>
      <c r="AV7" s="363"/>
      <c r="AW7" s="363"/>
      <c r="AX7" s="363"/>
      <c r="AY7" s="363"/>
      <c r="AZ7" s="363"/>
      <c r="BA7" s="363"/>
      <c r="BB7" s="363"/>
      <c r="BC7" s="363"/>
      <c r="BD7" s="363"/>
      <c r="BE7" s="363"/>
      <c r="BF7" s="363"/>
      <c r="BG7" s="363"/>
      <c r="BH7" s="363"/>
      <c r="BI7" s="363"/>
      <c r="BJ7" s="363"/>
      <c r="BK7" s="363"/>
      <c r="BL7" s="363"/>
      <c r="BM7" s="363"/>
      <c r="BN7" s="363"/>
      <c r="BO7" s="363"/>
      <c r="BP7" s="363"/>
      <c r="BQ7" s="363"/>
      <c r="BR7" s="363"/>
      <c r="BS7" s="363"/>
      <c r="BT7" s="363"/>
      <c r="BU7" s="363"/>
      <c r="BV7" s="363"/>
      <c r="BW7" s="363"/>
      <c r="BX7" s="363"/>
      <c r="BY7" s="363"/>
      <c r="BZ7" s="363"/>
      <c r="CA7" s="363"/>
      <c r="CB7" s="363"/>
      <c r="CC7" s="363"/>
      <c r="CD7" s="363"/>
      <c r="CE7" s="363"/>
      <c r="CF7" s="363"/>
      <c r="CG7" s="363"/>
      <c r="CH7" s="363"/>
      <c r="CI7" s="363"/>
      <c r="CJ7" s="363"/>
      <c r="CK7" s="363"/>
      <c r="CL7" s="363"/>
      <c r="CM7" s="363"/>
      <c r="CN7" s="363"/>
      <c r="CO7" s="363"/>
      <c r="CP7" s="363"/>
      <c r="CQ7" s="363"/>
      <c r="CR7" s="363"/>
      <c r="CS7" s="363"/>
      <c r="CT7" s="363"/>
      <c r="CU7" s="363"/>
      <c r="CV7" s="363"/>
      <c r="CW7" s="363"/>
      <c r="CX7" s="363"/>
      <c r="CY7" s="363"/>
      <c r="CZ7" s="363"/>
      <c r="DA7" s="363"/>
      <c r="DB7" s="363"/>
      <c r="DC7" s="363"/>
      <c r="DD7" s="363"/>
      <c r="DE7" s="363"/>
    </row>
    <row r="8" spans="1:109" s="249" customFormat="1" x14ac:dyDescent="0.15">
      <c r="A8" s="363"/>
      <c r="B8" s="363"/>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3"/>
      <c r="AZ8" s="363"/>
      <c r="BA8" s="363"/>
      <c r="BB8" s="363"/>
      <c r="BC8" s="363"/>
      <c r="BD8" s="363"/>
      <c r="BE8" s="363"/>
      <c r="BF8" s="363"/>
      <c r="BG8" s="363"/>
      <c r="BH8" s="363"/>
      <c r="BI8" s="363"/>
      <c r="BJ8" s="363"/>
      <c r="BK8" s="363"/>
      <c r="BL8" s="363"/>
      <c r="BM8" s="363"/>
      <c r="BN8" s="363"/>
      <c r="BO8" s="363"/>
      <c r="BP8" s="363"/>
      <c r="BQ8" s="363"/>
      <c r="BR8" s="363"/>
      <c r="BS8" s="363"/>
      <c r="BT8" s="363"/>
      <c r="BU8" s="363"/>
      <c r="BV8" s="363"/>
      <c r="BW8" s="363"/>
      <c r="BX8" s="363"/>
      <c r="BY8" s="363"/>
      <c r="BZ8" s="363"/>
      <c r="CA8" s="363"/>
      <c r="CB8" s="363"/>
      <c r="CC8" s="363"/>
      <c r="CD8" s="363"/>
      <c r="CE8" s="363"/>
      <c r="CF8" s="363"/>
      <c r="CG8" s="363"/>
      <c r="CH8" s="363"/>
      <c r="CI8" s="363"/>
      <c r="CJ8" s="363"/>
      <c r="CK8" s="363"/>
      <c r="CL8" s="363"/>
      <c r="CM8" s="363"/>
      <c r="CN8" s="363"/>
      <c r="CO8" s="363"/>
      <c r="CP8" s="363"/>
      <c r="CQ8" s="363"/>
      <c r="CR8" s="363"/>
      <c r="CS8" s="363"/>
      <c r="CT8" s="363"/>
      <c r="CU8" s="363"/>
      <c r="CV8" s="363"/>
      <c r="CW8" s="363"/>
      <c r="CX8" s="363"/>
      <c r="CY8" s="363"/>
      <c r="CZ8" s="363"/>
      <c r="DA8" s="363"/>
      <c r="DB8" s="363"/>
      <c r="DC8" s="363"/>
      <c r="DD8" s="363"/>
      <c r="DE8" s="363"/>
    </row>
    <row r="9" spans="1:109" s="249" customFormat="1" x14ac:dyDescent="0.15">
      <c r="A9" s="363"/>
      <c r="B9" s="363"/>
      <c r="C9" s="363"/>
      <c r="D9" s="363"/>
      <c r="E9" s="363"/>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3"/>
      <c r="AZ9" s="363"/>
      <c r="BA9" s="363"/>
      <c r="BB9" s="363"/>
      <c r="BC9" s="363"/>
      <c r="BD9" s="363"/>
      <c r="BE9" s="363"/>
      <c r="BF9" s="363"/>
      <c r="BG9" s="363"/>
      <c r="BH9" s="363"/>
      <c r="BI9" s="363"/>
      <c r="BJ9" s="363"/>
      <c r="BK9" s="363"/>
      <c r="BL9" s="363"/>
      <c r="BM9" s="363"/>
      <c r="BN9" s="363"/>
      <c r="BO9" s="363"/>
      <c r="BP9" s="363"/>
      <c r="BQ9" s="363"/>
      <c r="BR9" s="363"/>
      <c r="BS9" s="363"/>
      <c r="BT9" s="363"/>
      <c r="BU9" s="363"/>
      <c r="BV9" s="363"/>
      <c r="BW9" s="363"/>
      <c r="BX9" s="363"/>
      <c r="BY9" s="363"/>
      <c r="BZ9" s="363"/>
      <c r="CA9" s="363"/>
      <c r="CB9" s="363"/>
      <c r="CC9" s="363"/>
      <c r="CD9" s="363"/>
      <c r="CE9" s="363"/>
      <c r="CF9" s="363"/>
      <c r="CG9" s="363"/>
      <c r="CH9" s="363"/>
      <c r="CI9" s="363"/>
      <c r="CJ9" s="363"/>
      <c r="CK9" s="363"/>
      <c r="CL9" s="363"/>
      <c r="CM9" s="363"/>
      <c r="CN9" s="363"/>
      <c r="CO9" s="363"/>
      <c r="CP9" s="363"/>
      <c r="CQ9" s="363"/>
      <c r="CR9" s="363"/>
      <c r="CS9" s="363"/>
      <c r="CT9" s="363"/>
      <c r="CU9" s="363"/>
      <c r="CV9" s="363"/>
      <c r="CW9" s="363"/>
      <c r="CX9" s="363"/>
      <c r="CY9" s="363"/>
      <c r="CZ9" s="363"/>
      <c r="DA9" s="363"/>
      <c r="DB9" s="363"/>
      <c r="DC9" s="363"/>
      <c r="DD9" s="363"/>
      <c r="DE9" s="363"/>
    </row>
    <row r="10" spans="1:109" s="249" customFormat="1" x14ac:dyDescent="0.15">
      <c r="A10" s="363"/>
      <c r="B10" s="363"/>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3"/>
      <c r="AY10" s="363"/>
      <c r="AZ10" s="363"/>
      <c r="BA10" s="363"/>
      <c r="BB10" s="363"/>
      <c r="BC10" s="363"/>
      <c r="BD10" s="363"/>
      <c r="BE10" s="363"/>
      <c r="BF10" s="363"/>
      <c r="BG10" s="363"/>
      <c r="BH10" s="363"/>
      <c r="BI10" s="363"/>
      <c r="BJ10" s="363"/>
      <c r="BK10" s="363"/>
      <c r="BL10" s="363"/>
      <c r="BM10" s="363"/>
      <c r="BN10" s="363"/>
      <c r="BO10" s="363"/>
      <c r="BP10" s="363"/>
      <c r="BQ10" s="363"/>
      <c r="BR10" s="363"/>
      <c r="BS10" s="363"/>
      <c r="BT10" s="363"/>
      <c r="BU10" s="363"/>
      <c r="BV10" s="363"/>
      <c r="BW10" s="363"/>
      <c r="BX10" s="363"/>
      <c r="BY10" s="363"/>
      <c r="BZ10" s="363"/>
      <c r="CA10" s="363"/>
      <c r="CB10" s="363"/>
      <c r="CC10" s="363"/>
      <c r="CD10" s="363"/>
      <c r="CE10" s="363"/>
      <c r="CF10" s="363"/>
      <c r="CG10" s="363"/>
      <c r="CH10" s="363"/>
      <c r="CI10" s="363"/>
      <c r="CJ10" s="363"/>
      <c r="CK10" s="363"/>
      <c r="CL10" s="363"/>
      <c r="CM10" s="363"/>
      <c r="CN10" s="363"/>
      <c r="CO10" s="363"/>
      <c r="CP10" s="363"/>
      <c r="CQ10" s="363"/>
      <c r="CR10" s="363"/>
      <c r="CS10" s="363"/>
      <c r="CT10" s="363"/>
      <c r="CU10" s="363"/>
      <c r="CV10" s="363"/>
      <c r="CW10" s="363"/>
      <c r="CX10" s="363"/>
      <c r="CY10" s="363"/>
      <c r="CZ10" s="363"/>
      <c r="DA10" s="363"/>
      <c r="DB10" s="363"/>
      <c r="DC10" s="363"/>
      <c r="DD10" s="363"/>
      <c r="DE10" s="363"/>
    </row>
    <row r="11" spans="1:109" s="249" customFormat="1" x14ac:dyDescent="0.15">
      <c r="A11" s="363"/>
      <c r="B11" s="363"/>
      <c r="C11" s="363"/>
      <c r="D11" s="363"/>
      <c r="E11" s="363"/>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3"/>
      <c r="AM11" s="363"/>
      <c r="AN11" s="363"/>
      <c r="AO11" s="363"/>
      <c r="AP11" s="363"/>
      <c r="AQ11" s="363"/>
      <c r="AR11" s="363"/>
      <c r="AS11" s="363"/>
      <c r="AT11" s="363"/>
      <c r="AU11" s="363"/>
      <c r="AV11" s="363"/>
      <c r="AW11" s="363"/>
      <c r="AX11" s="363"/>
      <c r="AY11" s="363"/>
      <c r="AZ11" s="363"/>
      <c r="BA11" s="363"/>
      <c r="BB11" s="363"/>
      <c r="BC11" s="363"/>
      <c r="BD11" s="363"/>
      <c r="BE11" s="363"/>
      <c r="BF11" s="363"/>
      <c r="BG11" s="363"/>
      <c r="BH11" s="363"/>
      <c r="BI11" s="363"/>
      <c r="BJ11" s="363"/>
      <c r="BK11" s="363"/>
      <c r="BL11" s="363"/>
      <c r="BM11" s="363"/>
      <c r="BN11" s="363"/>
      <c r="BO11" s="363"/>
      <c r="BP11" s="363"/>
      <c r="BQ11" s="363"/>
      <c r="BR11" s="363"/>
      <c r="BS11" s="363"/>
      <c r="BT11" s="363"/>
      <c r="BU11" s="363"/>
      <c r="BV11" s="363"/>
      <c r="BW11" s="363"/>
      <c r="BX11" s="363"/>
      <c r="BY11" s="363"/>
      <c r="BZ11" s="363"/>
      <c r="CA11" s="363"/>
      <c r="CB11" s="363"/>
      <c r="CC11" s="363"/>
      <c r="CD11" s="363"/>
      <c r="CE11" s="363"/>
      <c r="CF11" s="363"/>
      <c r="CG11" s="363"/>
      <c r="CH11" s="363"/>
      <c r="CI11" s="363"/>
      <c r="CJ11" s="363"/>
      <c r="CK11" s="363"/>
      <c r="CL11" s="363"/>
      <c r="CM11" s="363"/>
      <c r="CN11" s="363"/>
      <c r="CO11" s="363"/>
      <c r="CP11" s="363"/>
      <c r="CQ11" s="363"/>
      <c r="CR11" s="363"/>
      <c r="CS11" s="363"/>
      <c r="CT11" s="363"/>
      <c r="CU11" s="363"/>
      <c r="CV11" s="363"/>
      <c r="CW11" s="363"/>
      <c r="CX11" s="363"/>
      <c r="CY11" s="363"/>
      <c r="CZ11" s="363"/>
      <c r="DA11" s="363"/>
      <c r="DB11" s="363"/>
      <c r="DC11" s="363"/>
      <c r="DD11" s="363"/>
      <c r="DE11" s="363"/>
    </row>
    <row r="12" spans="1:109" s="249" customFormat="1" x14ac:dyDescent="0.15">
      <c r="A12" s="363"/>
      <c r="B12" s="363"/>
      <c r="C12" s="363"/>
      <c r="D12" s="363"/>
      <c r="E12" s="363"/>
      <c r="F12" s="363"/>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3"/>
      <c r="AM12" s="363"/>
      <c r="AN12" s="363"/>
      <c r="AO12" s="363"/>
      <c r="AP12" s="363"/>
      <c r="AQ12" s="363"/>
      <c r="AR12" s="363"/>
      <c r="AS12" s="363"/>
      <c r="AT12" s="363"/>
      <c r="AU12" s="363"/>
      <c r="AV12" s="363"/>
      <c r="AW12" s="363"/>
      <c r="AX12" s="363"/>
      <c r="AY12" s="363"/>
      <c r="AZ12" s="363"/>
      <c r="BA12" s="363"/>
      <c r="BB12" s="363"/>
      <c r="BC12" s="363"/>
      <c r="BD12" s="363"/>
      <c r="BE12" s="363"/>
      <c r="BF12" s="363"/>
      <c r="BG12" s="363"/>
      <c r="BH12" s="363"/>
      <c r="BI12" s="363"/>
      <c r="BJ12" s="363"/>
      <c r="BK12" s="363"/>
      <c r="BL12" s="363"/>
      <c r="BM12" s="363"/>
      <c r="BN12" s="363"/>
      <c r="BO12" s="363"/>
      <c r="BP12" s="363"/>
      <c r="BQ12" s="363"/>
      <c r="BR12" s="363"/>
      <c r="BS12" s="363"/>
      <c r="BT12" s="363"/>
      <c r="BU12" s="363"/>
      <c r="BV12" s="363"/>
      <c r="BW12" s="363"/>
      <c r="BX12" s="363"/>
      <c r="BY12" s="363"/>
      <c r="BZ12" s="363"/>
      <c r="CA12" s="363"/>
      <c r="CB12" s="363"/>
      <c r="CC12" s="363"/>
      <c r="CD12" s="363"/>
      <c r="CE12" s="363"/>
      <c r="CF12" s="363"/>
      <c r="CG12" s="363"/>
      <c r="CH12" s="363"/>
      <c r="CI12" s="363"/>
      <c r="CJ12" s="363"/>
      <c r="CK12" s="363"/>
      <c r="CL12" s="363"/>
      <c r="CM12" s="363"/>
      <c r="CN12" s="363"/>
      <c r="CO12" s="363"/>
      <c r="CP12" s="363"/>
      <c r="CQ12" s="363"/>
      <c r="CR12" s="363"/>
      <c r="CS12" s="363"/>
      <c r="CT12" s="363"/>
      <c r="CU12" s="363"/>
      <c r="CV12" s="363"/>
      <c r="CW12" s="363"/>
      <c r="CX12" s="363"/>
      <c r="CY12" s="363"/>
      <c r="CZ12" s="363"/>
      <c r="DA12" s="363"/>
      <c r="DB12" s="363"/>
      <c r="DC12" s="363"/>
      <c r="DD12" s="363"/>
      <c r="DE12" s="363"/>
    </row>
    <row r="13" spans="1:109" s="249" customFormat="1" x14ac:dyDescent="0.15">
      <c r="A13" s="363"/>
      <c r="B13" s="363"/>
      <c r="C13" s="363"/>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c r="AN13" s="363"/>
      <c r="AO13" s="363"/>
      <c r="AP13" s="363"/>
      <c r="AQ13" s="363"/>
      <c r="AR13" s="363"/>
      <c r="AS13" s="363"/>
      <c r="AT13" s="363"/>
      <c r="AU13" s="363"/>
      <c r="AV13" s="363"/>
      <c r="AW13" s="363"/>
      <c r="AX13" s="363"/>
      <c r="AY13" s="363"/>
      <c r="AZ13" s="363"/>
      <c r="BA13" s="363"/>
      <c r="BB13" s="363"/>
      <c r="BC13" s="363"/>
      <c r="BD13" s="363"/>
      <c r="BE13" s="363"/>
      <c r="BF13" s="363"/>
      <c r="BG13" s="363"/>
      <c r="BH13" s="363"/>
      <c r="BI13" s="363"/>
      <c r="BJ13" s="363"/>
      <c r="BK13" s="363"/>
      <c r="BL13" s="363"/>
      <c r="BM13" s="363"/>
      <c r="BN13" s="363"/>
      <c r="BO13" s="363"/>
      <c r="BP13" s="363"/>
      <c r="BQ13" s="363"/>
      <c r="BR13" s="363"/>
      <c r="BS13" s="363"/>
      <c r="BT13" s="363"/>
      <c r="BU13" s="363"/>
      <c r="BV13" s="363"/>
      <c r="BW13" s="363"/>
      <c r="BX13" s="363"/>
      <c r="BY13" s="363"/>
      <c r="BZ13" s="363"/>
      <c r="CA13" s="363"/>
      <c r="CB13" s="363"/>
      <c r="CC13" s="363"/>
      <c r="CD13" s="363"/>
      <c r="CE13" s="363"/>
      <c r="CF13" s="363"/>
      <c r="CG13" s="363"/>
      <c r="CH13" s="363"/>
      <c r="CI13" s="363"/>
      <c r="CJ13" s="363"/>
      <c r="CK13" s="363"/>
      <c r="CL13" s="363"/>
      <c r="CM13" s="363"/>
      <c r="CN13" s="363"/>
      <c r="CO13" s="363"/>
      <c r="CP13" s="363"/>
      <c r="CQ13" s="363"/>
      <c r="CR13" s="363"/>
      <c r="CS13" s="363"/>
      <c r="CT13" s="363"/>
      <c r="CU13" s="363"/>
      <c r="CV13" s="363"/>
      <c r="CW13" s="363"/>
      <c r="CX13" s="363"/>
      <c r="CY13" s="363"/>
      <c r="CZ13" s="363"/>
      <c r="DA13" s="363"/>
      <c r="DB13" s="363"/>
      <c r="DC13" s="363"/>
      <c r="DD13" s="363"/>
      <c r="DE13" s="363"/>
    </row>
    <row r="14" spans="1:109" s="249" customFormat="1" x14ac:dyDescent="0.15">
      <c r="A14" s="363"/>
      <c r="B14" s="363"/>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363"/>
      <c r="AV14" s="363"/>
      <c r="AW14" s="363"/>
      <c r="AX14" s="363"/>
      <c r="AY14" s="363"/>
      <c r="AZ14" s="363"/>
      <c r="BA14" s="363"/>
      <c r="BB14" s="363"/>
      <c r="BC14" s="363"/>
      <c r="BD14" s="363"/>
      <c r="BE14" s="363"/>
      <c r="BF14" s="363"/>
      <c r="BG14" s="363"/>
      <c r="BH14" s="363"/>
      <c r="BI14" s="363"/>
      <c r="BJ14" s="363"/>
      <c r="BK14" s="363"/>
      <c r="BL14" s="363"/>
      <c r="BM14" s="363"/>
      <c r="BN14" s="363"/>
      <c r="BO14" s="363"/>
      <c r="BP14" s="363"/>
      <c r="BQ14" s="363"/>
      <c r="BR14" s="363"/>
      <c r="BS14" s="363"/>
      <c r="BT14" s="363"/>
      <c r="BU14" s="363"/>
      <c r="BV14" s="363"/>
      <c r="BW14" s="363"/>
      <c r="BX14" s="363"/>
      <c r="BY14" s="363"/>
      <c r="BZ14" s="363"/>
      <c r="CA14" s="363"/>
      <c r="CB14" s="363"/>
      <c r="CC14" s="363"/>
      <c r="CD14" s="363"/>
      <c r="CE14" s="363"/>
      <c r="CF14" s="363"/>
      <c r="CG14" s="363"/>
      <c r="CH14" s="363"/>
      <c r="CI14" s="363"/>
      <c r="CJ14" s="363"/>
      <c r="CK14" s="363"/>
      <c r="CL14" s="363"/>
      <c r="CM14" s="363"/>
      <c r="CN14" s="363"/>
      <c r="CO14" s="363"/>
      <c r="CP14" s="363"/>
      <c r="CQ14" s="363"/>
      <c r="CR14" s="363"/>
      <c r="CS14" s="363"/>
      <c r="CT14" s="363"/>
      <c r="CU14" s="363"/>
      <c r="CV14" s="363"/>
      <c r="CW14" s="363"/>
      <c r="CX14" s="363"/>
      <c r="CY14" s="363"/>
      <c r="CZ14" s="363"/>
      <c r="DA14" s="363"/>
      <c r="DB14" s="363"/>
      <c r="DC14" s="363"/>
      <c r="DD14" s="363"/>
      <c r="DE14" s="363"/>
    </row>
    <row r="15" spans="1:109" s="249" customFormat="1" x14ac:dyDescent="0.15">
      <c r="A15" s="362"/>
      <c r="B15" s="363"/>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c r="AN15" s="363"/>
      <c r="AO15" s="363"/>
      <c r="AP15" s="363"/>
      <c r="AQ15" s="363"/>
      <c r="AR15" s="363"/>
      <c r="AS15" s="363"/>
      <c r="AT15" s="363"/>
      <c r="AU15" s="363"/>
      <c r="AV15" s="363"/>
      <c r="AW15" s="363"/>
      <c r="AX15" s="363"/>
      <c r="AY15" s="363"/>
      <c r="AZ15" s="363"/>
      <c r="BA15" s="363"/>
      <c r="BB15" s="363"/>
      <c r="BC15" s="363"/>
      <c r="BD15" s="363"/>
      <c r="BE15" s="363"/>
      <c r="BF15" s="363"/>
      <c r="BG15" s="363"/>
      <c r="BH15" s="363"/>
      <c r="BI15" s="363"/>
      <c r="BJ15" s="363"/>
      <c r="BK15" s="363"/>
      <c r="BL15" s="363"/>
      <c r="BM15" s="363"/>
      <c r="BN15" s="363"/>
      <c r="BO15" s="363"/>
      <c r="BP15" s="363"/>
      <c r="BQ15" s="363"/>
      <c r="BR15" s="363"/>
      <c r="BS15" s="363"/>
      <c r="BT15" s="363"/>
      <c r="BU15" s="363"/>
      <c r="BV15" s="363"/>
      <c r="BW15" s="363"/>
      <c r="BX15" s="363"/>
      <c r="BY15" s="363"/>
      <c r="BZ15" s="363"/>
      <c r="CA15" s="363"/>
      <c r="CB15" s="363"/>
      <c r="CC15" s="363"/>
      <c r="CD15" s="363"/>
      <c r="CE15" s="363"/>
      <c r="CF15" s="363"/>
      <c r="CG15" s="363"/>
      <c r="CH15" s="363"/>
      <c r="CI15" s="363"/>
      <c r="CJ15" s="363"/>
      <c r="CK15" s="363"/>
      <c r="CL15" s="363"/>
      <c r="CM15" s="363"/>
      <c r="CN15" s="363"/>
      <c r="CO15" s="363"/>
      <c r="CP15" s="363"/>
      <c r="CQ15" s="363"/>
      <c r="CR15" s="363"/>
      <c r="CS15" s="363"/>
      <c r="CT15" s="363"/>
      <c r="CU15" s="363"/>
      <c r="CV15" s="363"/>
      <c r="CW15" s="363"/>
      <c r="CX15" s="363"/>
      <c r="CY15" s="363"/>
      <c r="CZ15" s="363"/>
      <c r="DA15" s="363"/>
      <c r="DB15" s="363"/>
      <c r="DC15" s="363"/>
      <c r="DD15" s="363"/>
      <c r="DE15" s="363"/>
    </row>
    <row r="16" spans="1:109" s="249" customFormat="1" x14ac:dyDescent="0.15">
      <c r="A16" s="362"/>
      <c r="B16" s="363"/>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3"/>
      <c r="BD16" s="363"/>
      <c r="BE16" s="363"/>
      <c r="BF16" s="363"/>
      <c r="BG16" s="363"/>
      <c r="BH16" s="363"/>
      <c r="BI16" s="363"/>
      <c r="BJ16" s="363"/>
      <c r="BK16" s="363"/>
      <c r="BL16" s="363"/>
      <c r="BM16" s="363"/>
      <c r="BN16" s="363"/>
      <c r="BO16" s="363"/>
      <c r="BP16" s="363"/>
      <c r="BQ16" s="363"/>
      <c r="BR16" s="363"/>
      <c r="BS16" s="363"/>
      <c r="BT16" s="363"/>
      <c r="BU16" s="363"/>
      <c r="BV16" s="363"/>
      <c r="BW16" s="363"/>
      <c r="BX16" s="363"/>
      <c r="BY16" s="363"/>
      <c r="BZ16" s="363"/>
      <c r="CA16" s="363"/>
      <c r="CB16" s="363"/>
      <c r="CC16" s="363"/>
      <c r="CD16" s="363"/>
      <c r="CE16" s="363"/>
      <c r="CF16" s="363"/>
      <c r="CG16" s="363"/>
      <c r="CH16" s="363"/>
      <c r="CI16" s="363"/>
      <c r="CJ16" s="363"/>
      <c r="CK16" s="363"/>
      <c r="CL16" s="363"/>
      <c r="CM16" s="363"/>
      <c r="CN16" s="363"/>
      <c r="CO16" s="363"/>
      <c r="CP16" s="363"/>
      <c r="CQ16" s="363"/>
      <c r="CR16" s="363"/>
      <c r="CS16" s="363"/>
      <c r="CT16" s="363"/>
      <c r="CU16" s="363"/>
      <c r="CV16" s="363"/>
      <c r="CW16" s="363"/>
      <c r="CX16" s="363"/>
      <c r="CY16" s="363"/>
      <c r="CZ16" s="363"/>
      <c r="DA16" s="363"/>
      <c r="DB16" s="363"/>
      <c r="DC16" s="363"/>
      <c r="DD16" s="363"/>
      <c r="DE16" s="363"/>
    </row>
    <row r="17" spans="1:109" s="249" customFormat="1" x14ac:dyDescent="0.15">
      <c r="A17" s="362"/>
      <c r="B17" s="363"/>
      <c r="C17" s="363"/>
      <c r="D17" s="363"/>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c r="AS17" s="363"/>
      <c r="AT17" s="363"/>
      <c r="AU17" s="363"/>
      <c r="AV17" s="363"/>
      <c r="AW17" s="363"/>
      <c r="AX17" s="363"/>
      <c r="AY17" s="363"/>
      <c r="AZ17" s="363"/>
      <c r="BA17" s="363"/>
      <c r="BB17" s="363"/>
      <c r="BC17" s="363"/>
      <c r="BD17" s="363"/>
      <c r="BE17" s="363"/>
      <c r="BF17" s="363"/>
      <c r="BG17" s="363"/>
      <c r="BH17" s="363"/>
      <c r="BI17" s="363"/>
      <c r="BJ17" s="363"/>
      <c r="BK17" s="363"/>
      <c r="BL17" s="363"/>
      <c r="BM17" s="363"/>
      <c r="BN17" s="363"/>
      <c r="BO17" s="363"/>
      <c r="BP17" s="363"/>
      <c r="BQ17" s="363"/>
      <c r="BR17" s="363"/>
      <c r="BS17" s="363"/>
      <c r="BT17" s="363"/>
      <c r="BU17" s="363"/>
      <c r="BV17" s="363"/>
      <c r="BW17" s="363"/>
      <c r="BX17" s="363"/>
      <c r="BY17" s="363"/>
      <c r="BZ17" s="363"/>
      <c r="CA17" s="363"/>
      <c r="CB17" s="363"/>
      <c r="CC17" s="363"/>
      <c r="CD17" s="363"/>
      <c r="CE17" s="363"/>
      <c r="CF17" s="363"/>
      <c r="CG17" s="363"/>
      <c r="CH17" s="363"/>
      <c r="CI17" s="363"/>
      <c r="CJ17" s="363"/>
      <c r="CK17" s="363"/>
      <c r="CL17" s="363"/>
      <c r="CM17" s="363"/>
      <c r="CN17" s="363"/>
      <c r="CO17" s="363"/>
      <c r="CP17" s="363"/>
      <c r="CQ17" s="363"/>
      <c r="CR17" s="363"/>
      <c r="CS17" s="363"/>
      <c r="CT17" s="363"/>
      <c r="CU17" s="363"/>
      <c r="CV17" s="363"/>
      <c r="CW17" s="363"/>
      <c r="CX17" s="363"/>
      <c r="CY17" s="363"/>
      <c r="CZ17" s="363"/>
      <c r="DA17" s="363"/>
      <c r="DB17" s="363"/>
      <c r="DC17" s="363"/>
      <c r="DD17" s="363"/>
      <c r="DE17" s="363"/>
    </row>
    <row r="18" spans="1:109" s="249" customFormat="1" x14ac:dyDescent="0.15">
      <c r="A18" s="362"/>
      <c r="B18" s="363"/>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c r="AN18" s="363"/>
      <c r="AO18" s="363"/>
      <c r="AP18" s="363"/>
      <c r="AQ18" s="363"/>
      <c r="AR18" s="363"/>
      <c r="AS18" s="363"/>
      <c r="AT18" s="363"/>
      <c r="AU18" s="363"/>
      <c r="AV18" s="363"/>
      <c r="AW18" s="363"/>
      <c r="AX18" s="363"/>
      <c r="AY18" s="363"/>
      <c r="AZ18" s="363"/>
      <c r="BA18" s="363"/>
      <c r="BB18" s="363"/>
      <c r="BC18" s="363"/>
      <c r="BD18" s="363"/>
      <c r="BE18" s="363"/>
      <c r="BF18" s="363"/>
      <c r="BG18" s="363"/>
      <c r="BH18" s="363"/>
      <c r="BI18" s="363"/>
      <c r="BJ18" s="363"/>
      <c r="BK18" s="363"/>
      <c r="BL18" s="363"/>
      <c r="BM18" s="363"/>
      <c r="BN18" s="363"/>
      <c r="BO18" s="363"/>
      <c r="BP18" s="363"/>
      <c r="BQ18" s="363"/>
      <c r="BR18" s="363"/>
      <c r="BS18" s="363"/>
      <c r="BT18" s="363"/>
      <c r="BU18" s="363"/>
      <c r="BV18" s="363"/>
      <c r="BW18" s="363"/>
      <c r="BX18" s="363"/>
      <c r="BY18" s="363"/>
      <c r="BZ18" s="363"/>
      <c r="CA18" s="363"/>
      <c r="CB18" s="363"/>
      <c r="CC18" s="363"/>
      <c r="CD18" s="363"/>
      <c r="CE18" s="363"/>
      <c r="CF18" s="363"/>
      <c r="CG18" s="363"/>
      <c r="CH18" s="363"/>
      <c r="CI18" s="363"/>
      <c r="CJ18" s="363"/>
      <c r="CK18" s="363"/>
      <c r="CL18" s="363"/>
      <c r="CM18" s="363"/>
      <c r="CN18" s="363"/>
      <c r="CO18" s="363"/>
      <c r="CP18" s="363"/>
      <c r="CQ18" s="363"/>
      <c r="CR18" s="363"/>
      <c r="CS18" s="363"/>
      <c r="CT18" s="363"/>
      <c r="CU18" s="363"/>
      <c r="CV18" s="363"/>
      <c r="CW18" s="363"/>
      <c r="CX18" s="363"/>
      <c r="CY18" s="363"/>
      <c r="CZ18" s="363"/>
      <c r="DA18" s="363"/>
      <c r="DB18" s="363"/>
      <c r="DC18" s="363"/>
      <c r="DD18" s="363"/>
      <c r="DE18" s="363"/>
    </row>
    <row r="19" spans="1:109" x14ac:dyDescent="0.15">
      <c r="DD19" s="362"/>
      <c r="DE19" s="362"/>
    </row>
    <row r="20" spans="1:109" x14ac:dyDescent="0.15">
      <c r="DD20" s="362"/>
      <c r="DE20" s="362"/>
    </row>
    <row r="21" spans="1:109" ht="17.25" customHeight="1" x14ac:dyDescent="0.15">
      <c r="B21" s="364"/>
      <c r="C21" s="365"/>
      <c r="D21" s="365"/>
      <c r="E21" s="365"/>
      <c r="F21" s="365"/>
      <c r="G21" s="365"/>
      <c r="H21" s="365"/>
      <c r="I21" s="365"/>
      <c r="J21" s="365"/>
      <c r="K21" s="365"/>
      <c r="L21" s="365"/>
      <c r="M21" s="365"/>
      <c r="N21" s="366"/>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6"/>
      <c r="AU21" s="365"/>
      <c r="AV21" s="365"/>
      <c r="AW21" s="365"/>
      <c r="AX21" s="365"/>
      <c r="AY21" s="365"/>
      <c r="AZ21" s="365"/>
      <c r="BA21" s="365"/>
      <c r="BB21" s="365"/>
      <c r="BC21" s="365"/>
      <c r="BD21" s="365"/>
      <c r="BE21" s="365"/>
      <c r="BF21" s="366"/>
      <c r="BG21" s="365"/>
      <c r="BH21" s="365"/>
      <c r="BI21" s="365"/>
      <c r="BJ21" s="365"/>
      <c r="BK21" s="365"/>
      <c r="BL21" s="365"/>
      <c r="BM21" s="365"/>
      <c r="BN21" s="365"/>
      <c r="BO21" s="365"/>
      <c r="BP21" s="365"/>
      <c r="BQ21" s="365"/>
      <c r="BR21" s="366"/>
      <c r="BS21" s="365"/>
      <c r="BT21" s="365"/>
      <c r="BU21" s="365"/>
      <c r="BV21" s="365"/>
      <c r="BW21" s="365"/>
      <c r="BX21" s="365"/>
      <c r="BY21" s="365"/>
      <c r="BZ21" s="365"/>
      <c r="CA21" s="365"/>
      <c r="CB21" s="365"/>
      <c r="CC21" s="365"/>
      <c r="CD21" s="366"/>
      <c r="CE21" s="365"/>
      <c r="CF21" s="365"/>
      <c r="CG21" s="365"/>
      <c r="CH21" s="365"/>
      <c r="CI21" s="365"/>
      <c r="CJ21" s="365"/>
      <c r="CK21" s="365"/>
      <c r="CL21" s="365"/>
      <c r="CM21" s="365"/>
      <c r="CN21" s="365"/>
      <c r="CO21" s="365"/>
      <c r="CP21" s="366"/>
      <c r="CQ21" s="365"/>
      <c r="CR21" s="365"/>
      <c r="CS21" s="365"/>
      <c r="CT21" s="365"/>
      <c r="CU21" s="365"/>
      <c r="CV21" s="365"/>
      <c r="CW21" s="365"/>
      <c r="CX21" s="365"/>
      <c r="CY21" s="365"/>
      <c r="CZ21" s="365"/>
      <c r="DA21" s="365"/>
      <c r="DB21" s="366"/>
      <c r="DC21" s="365"/>
      <c r="DD21" s="367"/>
      <c r="DE21" s="362"/>
    </row>
    <row r="22" spans="1:109" ht="17.25" customHeight="1" x14ac:dyDescent="0.15">
      <c r="B22" s="368"/>
    </row>
    <row r="23" spans="1:109" x14ac:dyDescent="0.15">
      <c r="B23" s="368"/>
    </row>
    <row r="24" spans="1:109" x14ac:dyDescent="0.15">
      <c r="B24" s="368"/>
    </row>
    <row r="25" spans="1:109" x14ac:dyDescent="0.15">
      <c r="B25" s="368"/>
    </row>
    <row r="26" spans="1:109" x14ac:dyDescent="0.15">
      <c r="B26" s="368"/>
    </row>
    <row r="27" spans="1:109" x14ac:dyDescent="0.15">
      <c r="B27" s="368"/>
    </row>
    <row r="28" spans="1:109" x14ac:dyDescent="0.15">
      <c r="B28" s="368"/>
    </row>
    <row r="29" spans="1:109" x14ac:dyDescent="0.15">
      <c r="B29" s="368"/>
    </row>
    <row r="30" spans="1:109" x14ac:dyDescent="0.15">
      <c r="B30" s="368"/>
    </row>
    <row r="31" spans="1:109" x14ac:dyDescent="0.15">
      <c r="B31" s="368"/>
    </row>
    <row r="32" spans="1:109" x14ac:dyDescent="0.15">
      <c r="B32" s="368"/>
    </row>
    <row r="33" spans="2:109" x14ac:dyDescent="0.15">
      <c r="B33" s="368"/>
    </row>
    <row r="34" spans="2:109" x14ac:dyDescent="0.15">
      <c r="B34" s="368"/>
    </row>
    <row r="35" spans="2:109" x14ac:dyDescent="0.15">
      <c r="B35" s="368"/>
    </row>
    <row r="36" spans="2:109" x14ac:dyDescent="0.15">
      <c r="B36" s="368"/>
    </row>
    <row r="37" spans="2:109" x14ac:dyDescent="0.15">
      <c r="B37" s="368"/>
    </row>
    <row r="38" spans="2:109" x14ac:dyDescent="0.15">
      <c r="B38" s="368"/>
    </row>
    <row r="39" spans="2:109" x14ac:dyDescent="0.15">
      <c r="B39" s="370"/>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2"/>
    </row>
    <row r="40" spans="2:109" x14ac:dyDescent="0.15">
      <c r="B40" s="373"/>
      <c r="DD40" s="373"/>
      <c r="DE40" s="362"/>
    </row>
    <row r="41" spans="2:109" ht="17.25" x14ac:dyDescent="0.15">
      <c r="B41" s="374" t="s">
        <v>619</v>
      </c>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5"/>
      <c r="BB41" s="365"/>
      <c r="BC41" s="365"/>
      <c r="BD41" s="365"/>
      <c r="BE41" s="365"/>
      <c r="BF41" s="365"/>
      <c r="BG41" s="365"/>
      <c r="BH41" s="365"/>
      <c r="BI41" s="365"/>
      <c r="BJ41" s="365"/>
      <c r="BK41" s="365"/>
      <c r="BL41" s="365"/>
      <c r="BM41" s="365"/>
      <c r="BN41" s="365"/>
      <c r="BO41" s="365"/>
      <c r="BP41" s="365"/>
      <c r="BQ41" s="365"/>
      <c r="BR41" s="365"/>
      <c r="BS41" s="365"/>
      <c r="BT41" s="365"/>
      <c r="BU41" s="365"/>
      <c r="BV41" s="365"/>
      <c r="BW41" s="365"/>
      <c r="BX41" s="365"/>
      <c r="BY41" s="365"/>
      <c r="BZ41" s="365"/>
      <c r="CA41" s="365"/>
      <c r="CB41" s="365"/>
      <c r="CC41" s="365"/>
      <c r="CD41" s="365"/>
      <c r="CE41" s="365"/>
      <c r="CF41" s="365"/>
      <c r="CG41" s="365"/>
      <c r="CH41" s="365"/>
      <c r="CI41" s="365"/>
      <c r="CJ41" s="365"/>
      <c r="CK41" s="365"/>
      <c r="CL41" s="365"/>
      <c r="CM41" s="365"/>
      <c r="CN41" s="365"/>
      <c r="CO41" s="365"/>
      <c r="CP41" s="365"/>
      <c r="CQ41" s="365"/>
      <c r="CR41" s="365"/>
      <c r="CS41" s="365"/>
      <c r="CT41" s="365"/>
      <c r="CU41" s="365"/>
      <c r="CV41" s="365"/>
      <c r="CW41" s="365"/>
      <c r="CX41" s="365"/>
      <c r="CY41" s="365"/>
      <c r="CZ41" s="365"/>
      <c r="DA41" s="365"/>
      <c r="DB41" s="365"/>
      <c r="DC41" s="365"/>
      <c r="DD41" s="367"/>
    </row>
    <row r="42" spans="2:109" x14ac:dyDescent="0.15">
      <c r="B42" s="368"/>
      <c r="G42" s="375"/>
      <c r="I42" s="376"/>
      <c r="J42" s="376"/>
      <c r="K42" s="376"/>
      <c r="AM42" s="375"/>
      <c r="AN42" s="375" t="s">
        <v>620</v>
      </c>
      <c r="AP42" s="376"/>
      <c r="AQ42" s="376"/>
      <c r="AR42" s="376"/>
      <c r="AY42" s="375"/>
      <c r="BA42" s="376"/>
      <c r="BB42" s="376"/>
      <c r="BC42" s="376"/>
      <c r="BK42" s="375"/>
      <c r="BM42" s="376"/>
      <c r="BN42" s="376"/>
      <c r="BO42" s="376"/>
      <c r="BW42" s="375"/>
      <c r="BY42" s="376"/>
      <c r="BZ42" s="376"/>
      <c r="CA42" s="376"/>
      <c r="CI42" s="375"/>
      <c r="CK42" s="376"/>
      <c r="CL42" s="376"/>
      <c r="CM42" s="376"/>
      <c r="CU42" s="375"/>
      <c r="CW42" s="376"/>
      <c r="CX42" s="376"/>
      <c r="CY42" s="376"/>
    </row>
    <row r="43" spans="2:109" ht="13.5" customHeight="1" x14ac:dyDescent="0.15">
      <c r="B43" s="368"/>
      <c r="AN43" s="1266" t="s">
        <v>628</v>
      </c>
      <c r="AO43" s="1267"/>
      <c r="AP43" s="1267"/>
      <c r="AQ43" s="1267"/>
      <c r="AR43" s="1267"/>
      <c r="AS43" s="1267"/>
      <c r="AT43" s="1267"/>
      <c r="AU43" s="1267"/>
      <c r="AV43" s="1267"/>
      <c r="AW43" s="1267"/>
      <c r="AX43" s="1267"/>
      <c r="AY43" s="1267"/>
      <c r="AZ43" s="1267"/>
      <c r="BA43" s="1267"/>
      <c r="BB43" s="1267"/>
      <c r="BC43" s="1267"/>
      <c r="BD43" s="1267"/>
      <c r="BE43" s="1267"/>
      <c r="BF43" s="1267"/>
      <c r="BG43" s="1267"/>
      <c r="BH43" s="1267"/>
      <c r="BI43" s="1267"/>
      <c r="BJ43" s="1267"/>
      <c r="BK43" s="1267"/>
      <c r="BL43" s="1267"/>
      <c r="BM43" s="1267"/>
      <c r="BN43" s="1267"/>
      <c r="BO43" s="1267"/>
      <c r="BP43" s="1267"/>
      <c r="BQ43" s="1267"/>
      <c r="BR43" s="1267"/>
      <c r="BS43" s="1267"/>
      <c r="BT43" s="1267"/>
      <c r="BU43" s="1267"/>
      <c r="BV43" s="1267"/>
      <c r="BW43" s="1267"/>
      <c r="BX43" s="1267"/>
      <c r="BY43" s="1267"/>
      <c r="BZ43" s="1267"/>
      <c r="CA43" s="1267"/>
      <c r="CB43" s="1267"/>
      <c r="CC43" s="1267"/>
      <c r="CD43" s="1267"/>
      <c r="CE43" s="1267"/>
      <c r="CF43" s="1267"/>
      <c r="CG43" s="1267"/>
      <c r="CH43" s="1267"/>
      <c r="CI43" s="1267"/>
      <c r="CJ43" s="1267"/>
      <c r="CK43" s="1267"/>
      <c r="CL43" s="1267"/>
      <c r="CM43" s="1267"/>
      <c r="CN43" s="1267"/>
      <c r="CO43" s="1267"/>
      <c r="CP43" s="1267"/>
      <c r="CQ43" s="1267"/>
      <c r="CR43" s="1267"/>
      <c r="CS43" s="1267"/>
      <c r="CT43" s="1267"/>
      <c r="CU43" s="1267"/>
      <c r="CV43" s="1267"/>
      <c r="CW43" s="1267"/>
      <c r="CX43" s="1267"/>
      <c r="CY43" s="1267"/>
      <c r="CZ43" s="1267"/>
      <c r="DA43" s="1267"/>
      <c r="DB43" s="1267"/>
      <c r="DC43" s="1268"/>
    </row>
    <row r="44" spans="2:109" x14ac:dyDescent="0.15">
      <c r="B44" s="368"/>
      <c r="AN44" s="1269"/>
      <c r="AO44" s="1270"/>
      <c r="AP44" s="1270"/>
      <c r="AQ44" s="1270"/>
      <c r="AR44" s="1270"/>
      <c r="AS44" s="1270"/>
      <c r="AT44" s="1270"/>
      <c r="AU44" s="1270"/>
      <c r="AV44" s="1270"/>
      <c r="AW44" s="1270"/>
      <c r="AX44" s="1270"/>
      <c r="AY44" s="1270"/>
      <c r="AZ44" s="1270"/>
      <c r="BA44" s="1270"/>
      <c r="BB44" s="1270"/>
      <c r="BC44" s="1270"/>
      <c r="BD44" s="1270"/>
      <c r="BE44" s="1270"/>
      <c r="BF44" s="1270"/>
      <c r="BG44" s="1270"/>
      <c r="BH44" s="1270"/>
      <c r="BI44" s="1270"/>
      <c r="BJ44" s="1270"/>
      <c r="BK44" s="1270"/>
      <c r="BL44" s="1270"/>
      <c r="BM44" s="1270"/>
      <c r="BN44" s="1270"/>
      <c r="BO44" s="1270"/>
      <c r="BP44" s="1270"/>
      <c r="BQ44" s="1270"/>
      <c r="BR44" s="1270"/>
      <c r="BS44" s="1270"/>
      <c r="BT44" s="1270"/>
      <c r="BU44" s="1270"/>
      <c r="BV44" s="1270"/>
      <c r="BW44" s="1270"/>
      <c r="BX44" s="1270"/>
      <c r="BY44" s="1270"/>
      <c r="BZ44" s="1270"/>
      <c r="CA44" s="1270"/>
      <c r="CB44" s="1270"/>
      <c r="CC44" s="1270"/>
      <c r="CD44" s="1270"/>
      <c r="CE44" s="1270"/>
      <c r="CF44" s="1270"/>
      <c r="CG44" s="1270"/>
      <c r="CH44" s="1270"/>
      <c r="CI44" s="1270"/>
      <c r="CJ44" s="1270"/>
      <c r="CK44" s="1270"/>
      <c r="CL44" s="1270"/>
      <c r="CM44" s="1270"/>
      <c r="CN44" s="1270"/>
      <c r="CO44" s="1270"/>
      <c r="CP44" s="1270"/>
      <c r="CQ44" s="1270"/>
      <c r="CR44" s="1270"/>
      <c r="CS44" s="1270"/>
      <c r="CT44" s="1270"/>
      <c r="CU44" s="1270"/>
      <c r="CV44" s="1270"/>
      <c r="CW44" s="1270"/>
      <c r="CX44" s="1270"/>
      <c r="CY44" s="1270"/>
      <c r="CZ44" s="1270"/>
      <c r="DA44" s="1270"/>
      <c r="DB44" s="1270"/>
      <c r="DC44" s="1271"/>
    </row>
    <row r="45" spans="2:109" x14ac:dyDescent="0.15">
      <c r="B45" s="368"/>
      <c r="AN45" s="1269"/>
      <c r="AO45" s="1270"/>
      <c r="AP45" s="1270"/>
      <c r="AQ45" s="1270"/>
      <c r="AR45" s="1270"/>
      <c r="AS45" s="1270"/>
      <c r="AT45" s="1270"/>
      <c r="AU45" s="1270"/>
      <c r="AV45" s="1270"/>
      <c r="AW45" s="1270"/>
      <c r="AX45" s="1270"/>
      <c r="AY45" s="1270"/>
      <c r="AZ45" s="1270"/>
      <c r="BA45" s="1270"/>
      <c r="BB45" s="1270"/>
      <c r="BC45" s="1270"/>
      <c r="BD45" s="1270"/>
      <c r="BE45" s="1270"/>
      <c r="BF45" s="1270"/>
      <c r="BG45" s="1270"/>
      <c r="BH45" s="1270"/>
      <c r="BI45" s="1270"/>
      <c r="BJ45" s="1270"/>
      <c r="BK45" s="1270"/>
      <c r="BL45" s="1270"/>
      <c r="BM45" s="1270"/>
      <c r="BN45" s="1270"/>
      <c r="BO45" s="1270"/>
      <c r="BP45" s="1270"/>
      <c r="BQ45" s="1270"/>
      <c r="BR45" s="1270"/>
      <c r="BS45" s="1270"/>
      <c r="BT45" s="1270"/>
      <c r="BU45" s="1270"/>
      <c r="BV45" s="1270"/>
      <c r="BW45" s="1270"/>
      <c r="BX45" s="1270"/>
      <c r="BY45" s="1270"/>
      <c r="BZ45" s="1270"/>
      <c r="CA45" s="1270"/>
      <c r="CB45" s="1270"/>
      <c r="CC45" s="1270"/>
      <c r="CD45" s="1270"/>
      <c r="CE45" s="1270"/>
      <c r="CF45" s="1270"/>
      <c r="CG45" s="1270"/>
      <c r="CH45" s="1270"/>
      <c r="CI45" s="1270"/>
      <c r="CJ45" s="1270"/>
      <c r="CK45" s="1270"/>
      <c r="CL45" s="1270"/>
      <c r="CM45" s="1270"/>
      <c r="CN45" s="1270"/>
      <c r="CO45" s="1270"/>
      <c r="CP45" s="1270"/>
      <c r="CQ45" s="1270"/>
      <c r="CR45" s="1270"/>
      <c r="CS45" s="1270"/>
      <c r="CT45" s="1270"/>
      <c r="CU45" s="1270"/>
      <c r="CV45" s="1270"/>
      <c r="CW45" s="1270"/>
      <c r="CX45" s="1270"/>
      <c r="CY45" s="1270"/>
      <c r="CZ45" s="1270"/>
      <c r="DA45" s="1270"/>
      <c r="DB45" s="1270"/>
      <c r="DC45" s="1271"/>
    </row>
    <row r="46" spans="2:109" x14ac:dyDescent="0.15">
      <c r="B46" s="368"/>
      <c r="AN46" s="1269"/>
      <c r="AO46" s="1270"/>
      <c r="AP46" s="1270"/>
      <c r="AQ46" s="1270"/>
      <c r="AR46" s="1270"/>
      <c r="AS46" s="1270"/>
      <c r="AT46" s="1270"/>
      <c r="AU46" s="1270"/>
      <c r="AV46" s="1270"/>
      <c r="AW46" s="1270"/>
      <c r="AX46" s="1270"/>
      <c r="AY46" s="1270"/>
      <c r="AZ46" s="1270"/>
      <c r="BA46" s="1270"/>
      <c r="BB46" s="1270"/>
      <c r="BC46" s="1270"/>
      <c r="BD46" s="1270"/>
      <c r="BE46" s="1270"/>
      <c r="BF46" s="1270"/>
      <c r="BG46" s="1270"/>
      <c r="BH46" s="1270"/>
      <c r="BI46" s="1270"/>
      <c r="BJ46" s="1270"/>
      <c r="BK46" s="1270"/>
      <c r="BL46" s="1270"/>
      <c r="BM46" s="1270"/>
      <c r="BN46" s="1270"/>
      <c r="BO46" s="1270"/>
      <c r="BP46" s="1270"/>
      <c r="BQ46" s="1270"/>
      <c r="BR46" s="1270"/>
      <c r="BS46" s="1270"/>
      <c r="BT46" s="1270"/>
      <c r="BU46" s="1270"/>
      <c r="BV46" s="1270"/>
      <c r="BW46" s="1270"/>
      <c r="BX46" s="1270"/>
      <c r="BY46" s="1270"/>
      <c r="BZ46" s="1270"/>
      <c r="CA46" s="1270"/>
      <c r="CB46" s="1270"/>
      <c r="CC46" s="1270"/>
      <c r="CD46" s="1270"/>
      <c r="CE46" s="1270"/>
      <c r="CF46" s="1270"/>
      <c r="CG46" s="1270"/>
      <c r="CH46" s="1270"/>
      <c r="CI46" s="1270"/>
      <c r="CJ46" s="1270"/>
      <c r="CK46" s="1270"/>
      <c r="CL46" s="1270"/>
      <c r="CM46" s="1270"/>
      <c r="CN46" s="1270"/>
      <c r="CO46" s="1270"/>
      <c r="CP46" s="1270"/>
      <c r="CQ46" s="1270"/>
      <c r="CR46" s="1270"/>
      <c r="CS46" s="1270"/>
      <c r="CT46" s="1270"/>
      <c r="CU46" s="1270"/>
      <c r="CV46" s="1270"/>
      <c r="CW46" s="1270"/>
      <c r="CX46" s="1270"/>
      <c r="CY46" s="1270"/>
      <c r="CZ46" s="1270"/>
      <c r="DA46" s="1270"/>
      <c r="DB46" s="1270"/>
      <c r="DC46" s="1271"/>
    </row>
    <row r="47" spans="2:109" x14ac:dyDescent="0.15">
      <c r="B47" s="368"/>
      <c r="AN47" s="1272"/>
      <c r="AO47" s="1273"/>
      <c r="AP47" s="1273"/>
      <c r="AQ47" s="1273"/>
      <c r="AR47" s="1273"/>
      <c r="AS47" s="1273"/>
      <c r="AT47" s="1273"/>
      <c r="AU47" s="1273"/>
      <c r="AV47" s="1273"/>
      <c r="AW47" s="1273"/>
      <c r="AX47" s="1273"/>
      <c r="AY47" s="1273"/>
      <c r="AZ47" s="1273"/>
      <c r="BA47" s="1273"/>
      <c r="BB47" s="1273"/>
      <c r="BC47" s="1273"/>
      <c r="BD47" s="1273"/>
      <c r="BE47" s="1273"/>
      <c r="BF47" s="1273"/>
      <c r="BG47" s="1273"/>
      <c r="BH47" s="1273"/>
      <c r="BI47" s="1273"/>
      <c r="BJ47" s="1273"/>
      <c r="BK47" s="1273"/>
      <c r="BL47" s="1273"/>
      <c r="BM47" s="1273"/>
      <c r="BN47" s="1273"/>
      <c r="BO47" s="1273"/>
      <c r="BP47" s="1273"/>
      <c r="BQ47" s="1273"/>
      <c r="BR47" s="1273"/>
      <c r="BS47" s="1273"/>
      <c r="BT47" s="1273"/>
      <c r="BU47" s="1273"/>
      <c r="BV47" s="1273"/>
      <c r="BW47" s="1273"/>
      <c r="BX47" s="1273"/>
      <c r="BY47" s="1273"/>
      <c r="BZ47" s="1273"/>
      <c r="CA47" s="1273"/>
      <c r="CB47" s="1273"/>
      <c r="CC47" s="1273"/>
      <c r="CD47" s="1273"/>
      <c r="CE47" s="1273"/>
      <c r="CF47" s="1273"/>
      <c r="CG47" s="1273"/>
      <c r="CH47" s="1273"/>
      <c r="CI47" s="1273"/>
      <c r="CJ47" s="1273"/>
      <c r="CK47" s="1273"/>
      <c r="CL47" s="1273"/>
      <c r="CM47" s="1273"/>
      <c r="CN47" s="1273"/>
      <c r="CO47" s="1273"/>
      <c r="CP47" s="1273"/>
      <c r="CQ47" s="1273"/>
      <c r="CR47" s="1273"/>
      <c r="CS47" s="1273"/>
      <c r="CT47" s="1273"/>
      <c r="CU47" s="1273"/>
      <c r="CV47" s="1273"/>
      <c r="CW47" s="1273"/>
      <c r="CX47" s="1273"/>
      <c r="CY47" s="1273"/>
      <c r="CZ47" s="1273"/>
      <c r="DA47" s="1273"/>
      <c r="DB47" s="1273"/>
      <c r="DC47" s="1274"/>
    </row>
    <row r="48" spans="2:109" x14ac:dyDescent="0.15">
      <c r="B48" s="368"/>
      <c r="H48" s="377"/>
      <c r="I48" s="377"/>
      <c r="J48" s="377"/>
      <c r="AN48" s="377"/>
      <c r="AO48" s="377"/>
      <c r="AP48" s="377"/>
      <c r="AZ48" s="377"/>
      <c r="BA48" s="377"/>
      <c r="BB48" s="377"/>
      <c r="BL48" s="377"/>
      <c r="BM48" s="377"/>
      <c r="BN48" s="377"/>
      <c r="BX48" s="377"/>
      <c r="BY48" s="377"/>
      <c r="BZ48" s="377"/>
      <c r="CJ48" s="377"/>
      <c r="CK48" s="377"/>
      <c r="CL48" s="377"/>
      <c r="CV48" s="377"/>
      <c r="CW48" s="377"/>
      <c r="CX48" s="377"/>
    </row>
    <row r="49" spans="1:109" x14ac:dyDescent="0.15">
      <c r="B49" s="368"/>
      <c r="AN49" s="362" t="s">
        <v>621</v>
      </c>
    </row>
    <row r="50" spans="1:109" x14ac:dyDescent="0.15">
      <c r="B50" s="368"/>
      <c r="G50" s="1244"/>
      <c r="H50" s="1244"/>
      <c r="I50" s="1244"/>
      <c r="J50" s="1244"/>
      <c r="K50" s="378"/>
      <c r="L50" s="378"/>
      <c r="M50" s="379"/>
      <c r="N50" s="379"/>
      <c r="AN50" s="1262"/>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4"/>
      <c r="BP50" s="1250" t="s">
        <v>562</v>
      </c>
      <c r="BQ50" s="1250"/>
      <c r="BR50" s="1250"/>
      <c r="BS50" s="1250"/>
      <c r="BT50" s="1250"/>
      <c r="BU50" s="1250"/>
      <c r="BV50" s="1250"/>
      <c r="BW50" s="1250"/>
      <c r="BX50" s="1250" t="s">
        <v>563</v>
      </c>
      <c r="BY50" s="1250"/>
      <c r="BZ50" s="1250"/>
      <c r="CA50" s="1250"/>
      <c r="CB50" s="1250"/>
      <c r="CC50" s="1250"/>
      <c r="CD50" s="1250"/>
      <c r="CE50" s="1250"/>
      <c r="CF50" s="1250" t="s">
        <v>564</v>
      </c>
      <c r="CG50" s="1250"/>
      <c r="CH50" s="1250"/>
      <c r="CI50" s="1250"/>
      <c r="CJ50" s="1250"/>
      <c r="CK50" s="1250"/>
      <c r="CL50" s="1250"/>
      <c r="CM50" s="1250"/>
      <c r="CN50" s="1250" t="s">
        <v>565</v>
      </c>
      <c r="CO50" s="1250"/>
      <c r="CP50" s="1250"/>
      <c r="CQ50" s="1250"/>
      <c r="CR50" s="1250"/>
      <c r="CS50" s="1250"/>
      <c r="CT50" s="1250"/>
      <c r="CU50" s="1250"/>
      <c r="CV50" s="1250" t="s">
        <v>566</v>
      </c>
      <c r="CW50" s="1250"/>
      <c r="CX50" s="1250"/>
      <c r="CY50" s="1250"/>
      <c r="CZ50" s="1250"/>
      <c r="DA50" s="1250"/>
      <c r="DB50" s="1250"/>
      <c r="DC50" s="1250"/>
    </row>
    <row r="51" spans="1:109" ht="13.5" customHeight="1" x14ac:dyDescent="0.15">
      <c r="B51" s="368"/>
      <c r="G51" s="1261"/>
      <c r="H51" s="1261"/>
      <c r="I51" s="1265"/>
      <c r="J51" s="1265"/>
      <c r="K51" s="1251"/>
      <c r="L51" s="1251"/>
      <c r="M51" s="1251"/>
      <c r="N51" s="1251"/>
      <c r="AM51" s="377"/>
      <c r="AN51" s="1249" t="s">
        <v>622</v>
      </c>
      <c r="AO51" s="1249"/>
      <c r="AP51" s="1249"/>
      <c r="AQ51" s="1249"/>
      <c r="AR51" s="1249"/>
      <c r="AS51" s="1249"/>
      <c r="AT51" s="1249"/>
      <c r="AU51" s="1249"/>
      <c r="AV51" s="1249"/>
      <c r="AW51" s="1249"/>
      <c r="AX51" s="1249"/>
      <c r="AY51" s="1249"/>
      <c r="AZ51" s="1249"/>
      <c r="BA51" s="1249"/>
      <c r="BB51" s="1249" t="s">
        <v>623</v>
      </c>
      <c r="BC51" s="1249"/>
      <c r="BD51" s="1249"/>
      <c r="BE51" s="1249"/>
      <c r="BF51" s="1249"/>
      <c r="BG51" s="1249"/>
      <c r="BH51" s="1249"/>
      <c r="BI51" s="1249"/>
      <c r="BJ51" s="1249"/>
      <c r="BK51" s="1249"/>
      <c r="BL51" s="1249"/>
      <c r="BM51" s="1249"/>
      <c r="BN51" s="1249"/>
      <c r="BO51" s="1249"/>
      <c r="BP51" s="1246">
        <v>52.5</v>
      </c>
      <c r="BQ51" s="1246"/>
      <c r="BR51" s="1246"/>
      <c r="BS51" s="1246"/>
      <c r="BT51" s="1246"/>
      <c r="BU51" s="1246"/>
      <c r="BV51" s="1246"/>
      <c r="BW51" s="1246"/>
      <c r="BX51" s="1246">
        <v>54.8</v>
      </c>
      <c r="BY51" s="1246"/>
      <c r="BZ51" s="1246"/>
      <c r="CA51" s="1246"/>
      <c r="CB51" s="1246"/>
      <c r="CC51" s="1246"/>
      <c r="CD51" s="1246"/>
      <c r="CE51" s="1246"/>
      <c r="CF51" s="1246">
        <v>48.2</v>
      </c>
      <c r="CG51" s="1246"/>
      <c r="CH51" s="1246"/>
      <c r="CI51" s="1246"/>
      <c r="CJ51" s="1246"/>
      <c r="CK51" s="1246"/>
      <c r="CL51" s="1246"/>
      <c r="CM51" s="1246"/>
      <c r="CN51" s="1246">
        <v>61.4</v>
      </c>
      <c r="CO51" s="1246"/>
      <c r="CP51" s="1246"/>
      <c r="CQ51" s="1246"/>
      <c r="CR51" s="1246"/>
      <c r="CS51" s="1246"/>
      <c r="CT51" s="1246"/>
      <c r="CU51" s="1246"/>
      <c r="CV51" s="1246">
        <v>29</v>
      </c>
      <c r="CW51" s="1246"/>
      <c r="CX51" s="1246"/>
      <c r="CY51" s="1246"/>
      <c r="CZ51" s="1246"/>
      <c r="DA51" s="1246"/>
      <c r="DB51" s="1246"/>
      <c r="DC51" s="1246"/>
    </row>
    <row r="52" spans="1:109" x14ac:dyDescent="0.15">
      <c r="B52" s="368"/>
      <c r="G52" s="1261"/>
      <c r="H52" s="1261"/>
      <c r="I52" s="1265"/>
      <c r="J52" s="1265"/>
      <c r="K52" s="1251"/>
      <c r="L52" s="1251"/>
      <c r="M52" s="1251"/>
      <c r="N52" s="1251"/>
      <c r="AM52" s="377"/>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376"/>
      <c r="B53" s="368"/>
      <c r="G53" s="1261"/>
      <c r="H53" s="1261"/>
      <c r="I53" s="1244"/>
      <c r="J53" s="1244"/>
      <c r="K53" s="1251"/>
      <c r="L53" s="1251"/>
      <c r="M53" s="1251"/>
      <c r="N53" s="1251"/>
      <c r="AM53" s="377"/>
      <c r="AN53" s="1249"/>
      <c r="AO53" s="1249"/>
      <c r="AP53" s="1249"/>
      <c r="AQ53" s="1249"/>
      <c r="AR53" s="1249"/>
      <c r="AS53" s="1249"/>
      <c r="AT53" s="1249"/>
      <c r="AU53" s="1249"/>
      <c r="AV53" s="1249"/>
      <c r="AW53" s="1249"/>
      <c r="AX53" s="1249"/>
      <c r="AY53" s="1249"/>
      <c r="AZ53" s="1249"/>
      <c r="BA53" s="1249"/>
      <c r="BB53" s="1249" t="s">
        <v>624</v>
      </c>
      <c r="BC53" s="1249"/>
      <c r="BD53" s="1249"/>
      <c r="BE53" s="1249"/>
      <c r="BF53" s="1249"/>
      <c r="BG53" s="1249"/>
      <c r="BH53" s="1249"/>
      <c r="BI53" s="1249"/>
      <c r="BJ53" s="1249"/>
      <c r="BK53" s="1249"/>
      <c r="BL53" s="1249"/>
      <c r="BM53" s="1249"/>
      <c r="BN53" s="1249"/>
      <c r="BO53" s="1249"/>
      <c r="BP53" s="1246">
        <v>64.2</v>
      </c>
      <c r="BQ53" s="1246"/>
      <c r="BR53" s="1246"/>
      <c r="BS53" s="1246"/>
      <c r="BT53" s="1246"/>
      <c r="BU53" s="1246"/>
      <c r="BV53" s="1246"/>
      <c r="BW53" s="1246"/>
      <c r="BX53" s="1246">
        <v>65.5</v>
      </c>
      <c r="BY53" s="1246"/>
      <c r="BZ53" s="1246"/>
      <c r="CA53" s="1246"/>
      <c r="CB53" s="1246"/>
      <c r="CC53" s="1246"/>
      <c r="CD53" s="1246"/>
      <c r="CE53" s="1246"/>
      <c r="CF53" s="1246">
        <v>66.8</v>
      </c>
      <c r="CG53" s="1246"/>
      <c r="CH53" s="1246"/>
      <c r="CI53" s="1246"/>
      <c r="CJ53" s="1246"/>
      <c r="CK53" s="1246"/>
      <c r="CL53" s="1246"/>
      <c r="CM53" s="1246"/>
      <c r="CN53" s="1246">
        <v>68.099999999999994</v>
      </c>
      <c r="CO53" s="1246"/>
      <c r="CP53" s="1246"/>
      <c r="CQ53" s="1246"/>
      <c r="CR53" s="1246"/>
      <c r="CS53" s="1246"/>
      <c r="CT53" s="1246"/>
      <c r="CU53" s="1246"/>
      <c r="CV53" s="1246">
        <v>68.3</v>
      </c>
      <c r="CW53" s="1246"/>
      <c r="CX53" s="1246"/>
      <c r="CY53" s="1246"/>
      <c r="CZ53" s="1246"/>
      <c r="DA53" s="1246"/>
      <c r="DB53" s="1246"/>
      <c r="DC53" s="1246"/>
    </row>
    <row r="54" spans="1:109" x14ac:dyDescent="0.15">
      <c r="A54" s="376"/>
      <c r="B54" s="368"/>
      <c r="G54" s="1261"/>
      <c r="H54" s="1261"/>
      <c r="I54" s="1244"/>
      <c r="J54" s="1244"/>
      <c r="K54" s="1251"/>
      <c r="L54" s="1251"/>
      <c r="M54" s="1251"/>
      <c r="N54" s="1251"/>
      <c r="AM54" s="377"/>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376"/>
      <c r="B55" s="368"/>
      <c r="G55" s="1244"/>
      <c r="H55" s="1244"/>
      <c r="I55" s="1244"/>
      <c r="J55" s="1244"/>
      <c r="K55" s="1251"/>
      <c r="L55" s="1251"/>
      <c r="M55" s="1251"/>
      <c r="N55" s="1251"/>
      <c r="AN55" s="1250" t="s">
        <v>625</v>
      </c>
      <c r="AO55" s="1250"/>
      <c r="AP55" s="1250"/>
      <c r="AQ55" s="1250"/>
      <c r="AR55" s="1250"/>
      <c r="AS55" s="1250"/>
      <c r="AT55" s="1250"/>
      <c r="AU55" s="1250"/>
      <c r="AV55" s="1250"/>
      <c r="AW55" s="1250"/>
      <c r="AX55" s="1250"/>
      <c r="AY55" s="1250"/>
      <c r="AZ55" s="1250"/>
      <c r="BA55" s="1250"/>
      <c r="BB55" s="1249" t="s">
        <v>623</v>
      </c>
      <c r="BC55" s="1249"/>
      <c r="BD55" s="1249"/>
      <c r="BE55" s="1249"/>
      <c r="BF55" s="1249"/>
      <c r="BG55" s="1249"/>
      <c r="BH55" s="1249"/>
      <c r="BI55" s="1249"/>
      <c r="BJ55" s="1249"/>
      <c r="BK55" s="1249"/>
      <c r="BL55" s="1249"/>
      <c r="BM55" s="1249"/>
      <c r="BN55" s="1249"/>
      <c r="BO55" s="1249"/>
      <c r="BP55" s="1246">
        <v>20.2</v>
      </c>
      <c r="BQ55" s="1246"/>
      <c r="BR55" s="1246"/>
      <c r="BS55" s="1246"/>
      <c r="BT55" s="1246"/>
      <c r="BU55" s="1246"/>
      <c r="BV55" s="1246"/>
      <c r="BW55" s="1246"/>
      <c r="BX55" s="1246">
        <v>18.2</v>
      </c>
      <c r="BY55" s="1246"/>
      <c r="BZ55" s="1246"/>
      <c r="CA55" s="1246"/>
      <c r="CB55" s="1246"/>
      <c r="CC55" s="1246"/>
      <c r="CD55" s="1246"/>
      <c r="CE55" s="1246"/>
      <c r="CF55" s="1246">
        <v>20.3</v>
      </c>
      <c r="CG55" s="1246"/>
      <c r="CH55" s="1246"/>
      <c r="CI55" s="1246"/>
      <c r="CJ55" s="1246"/>
      <c r="CK55" s="1246"/>
      <c r="CL55" s="1246"/>
      <c r="CM55" s="1246"/>
      <c r="CN55" s="1246">
        <v>15.5</v>
      </c>
      <c r="CO55" s="1246"/>
      <c r="CP55" s="1246"/>
      <c r="CQ55" s="1246"/>
      <c r="CR55" s="1246"/>
      <c r="CS55" s="1246"/>
      <c r="CT55" s="1246"/>
      <c r="CU55" s="1246"/>
      <c r="CV55" s="1246">
        <v>4.5999999999999996</v>
      </c>
      <c r="CW55" s="1246"/>
      <c r="CX55" s="1246"/>
      <c r="CY55" s="1246"/>
      <c r="CZ55" s="1246"/>
      <c r="DA55" s="1246"/>
      <c r="DB55" s="1246"/>
      <c r="DC55" s="1246"/>
    </row>
    <row r="56" spans="1:109" x14ac:dyDescent="0.15">
      <c r="A56" s="376"/>
      <c r="B56" s="368"/>
      <c r="G56" s="1244"/>
      <c r="H56" s="1244"/>
      <c r="I56" s="1244"/>
      <c r="J56" s="1244"/>
      <c r="K56" s="1251"/>
      <c r="L56" s="1251"/>
      <c r="M56" s="1251"/>
      <c r="N56" s="1251"/>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376" customFormat="1" x14ac:dyDescent="0.15">
      <c r="B57" s="380"/>
      <c r="G57" s="1244"/>
      <c r="H57" s="1244"/>
      <c r="I57" s="1247"/>
      <c r="J57" s="1247"/>
      <c r="K57" s="1251"/>
      <c r="L57" s="1251"/>
      <c r="M57" s="1251"/>
      <c r="N57" s="1251"/>
      <c r="AM57" s="362"/>
      <c r="AN57" s="1250"/>
      <c r="AO57" s="1250"/>
      <c r="AP57" s="1250"/>
      <c r="AQ57" s="1250"/>
      <c r="AR57" s="1250"/>
      <c r="AS57" s="1250"/>
      <c r="AT57" s="1250"/>
      <c r="AU57" s="1250"/>
      <c r="AV57" s="1250"/>
      <c r="AW57" s="1250"/>
      <c r="AX57" s="1250"/>
      <c r="AY57" s="1250"/>
      <c r="AZ57" s="1250"/>
      <c r="BA57" s="1250"/>
      <c r="BB57" s="1249" t="s">
        <v>624</v>
      </c>
      <c r="BC57" s="1249"/>
      <c r="BD57" s="1249"/>
      <c r="BE57" s="1249"/>
      <c r="BF57" s="1249"/>
      <c r="BG57" s="1249"/>
      <c r="BH57" s="1249"/>
      <c r="BI57" s="1249"/>
      <c r="BJ57" s="1249"/>
      <c r="BK57" s="1249"/>
      <c r="BL57" s="1249"/>
      <c r="BM57" s="1249"/>
      <c r="BN57" s="1249"/>
      <c r="BO57" s="1249"/>
      <c r="BP57" s="1246">
        <v>57.5</v>
      </c>
      <c r="BQ57" s="1246"/>
      <c r="BR57" s="1246"/>
      <c r="BS57" s="1246"/>
      <c r="BT57" s="1246"/>
      <c r="BU57" s="1246"/>
      <c r="BV57" s="1246"/>
      <c r="BW57" s="1246"/>
      <c r="BX57" s="1246">
        <v>59.3</v>
      </c>
      <c r="BY57" s="1246"/>
      <c r="BZ57" s="1246"/>
      <c r="CA57" s="1246"/>
      <c r="CB57" s="1246"/>
      <c r="CC57" s="1246"/>
      <c r="CD57" s="1246"/>
      <c r="CE57" s="1246"/>
      <c r="CF57" s="1246">
        <v>60.3</v>
      </c>
      <c r="CG57" s="1246"/>
      <c r="CH57" s="1246"/>
      <c r="CI57" s="1246"/>
      <c r="CJ57" s="1246"/>
      <c r="CK57" s="1246"/>
      <c r="CL57" s="1246"/>
      <c r="CM57" s="1246"/>
      <c r="CN57" s="1246">
        <v>61.5</v>
      </c>
      <c r="CO57" s="1246"/>
      <c r="CP57" s="1246"/>
      <c r="CQ57" s="1246"/>
      <c r="CR57" s="1246"/>
      <c r="CS57" s="1246"/>
      <c r="CT57" s="1246"/>
      <c r="CU57" s="1246"/>
      <c r="CV57" s="1246">
        <v>61</v>
      </c>
      <c r="CW57" s="1246"/>
      <c r="CX57" s="1246"/>
      <c r="CY57" s="1246"/>
      <c r="CZ57" s="1246"/>
      <c r="DA57" s="1246"/>
      <c r="DB57" s="1246"/>
      <c r="DC57" s="1246"/>
      <c r="DD57" s="381"/>
      <c r="DE57" s="380"/>
    </row>
    <row r="58" spans="1:109" s="376" customFormat="1" x14ac:dyDescent="0.15">
      <c r="A58" s="362"/>
      <c r="B58" s="380"/>
      <c r="G58" s="1244"/>
      <c r="H58" s="1244"/>
      <c r="I58" s="1247"/>
      <c r="J58" s="1247"/>
      <c r="K58" s="1251"/>
      <c r="L58" s="1251"/>
      <c r="M58" s="1251"/>
      <c r="N58" s="1251"/>
      <c r="AM58" s="362"/>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381"/>
      <c r="DE58" s="380"/>
    </row>
    <row r="59" spans="1:109" s="376" customFormat="1" x14ac:dyDescent="0.15">
      <c r="A59" s="362"/>
      <c r="B59" s="380"/>
      <c r="K59" s="382"/>
      <c r="L59" s="382"/>
      <c r="M59" s="382"/>
      <c r="N59" s="382"/>
      <c r="AQ59" s="382"/>
      <c r="AR59" s="382"/>
      <c r="AS59" s="382"/>
      <c r="AT59" s="382"/>
      <c r="BC59" s="382"/>
      <c r="BD59" s="382"/>
      <c r="BE59" s="382"/>
      <c r="BF59" s="382"/>
      <c r="BO59" s="382"/>
      <c r="BP59" s="382"/>
      <c r="BQ59" s="382"/>
      <c r="BR59" s="382"/>
      <c r="CA59" s="382"/>
      <c r="CB59" s="382"/>
      <c r="CC59" s="382"/>
      <c r="CD59" s="382"/>
      <c r="CM59" s="382"/>
      <c r="CN59" s="382"/>
      <c r="CO59" s="382"/>
      <c r="CP59" s="382"/>
      <c r="CY59" s="382"/>
      <c r="CZ59" s="382"/>
      <c r="DA59" s="382"/>
      <c r="DB59" s="382"/>
      <c r="DC59" s="382"/>
      <c r="DD59" s="381"/>
      <c r="DE59" s="380"/>
    </row>
    <row r="60" spans="1:109" s="376" customFormat="1" x14ac:dyDescent="0.15">
      <c r="A60" s="362"/>
      <c r="B60" s="380"/>
      <c r="K60" s="382"/>
      <c r="L60" s="382"/>
      <c r="M60" s="382"/>
      <c r="N60" s="382"/>
      <c r="AQ60" s="382"/>
      <c r="AR60" s="382"/>
      <c r="AS60" s="382"/>
      <c r="AT60" s="382"/>
      <c r="BC60" s="382"/>
      <c r="BD60" s="382"/>
      <c r="BE60" s="382"/>
      <c r="BF60" s="382"/>
      <c r="BO60" s="382"/>
      <c r="BP60" s="382"/>
      <c r="BQ60" s="382"/>
      <c r="BR60" s="382"/>
      <c r="CA60" s="382"/>
      <c r="CB60" s="382"/>
      <c r="CC60" s="382"/>
      <c r="CD60" s="382"/>
      <c r="CM60" s="382"/>
      <c r="CN60" s="382"/>
      <c r="CO60" s="382"/>
      <c r="CP60" s="382"/>
      <c r="CY60" s="382"/>
      <c r="CZ60" s="382"/>
      <c r="DA60" s="382"/>
      <c r="DB60" s="382"/>
      <c r="DC60" s="382"/>
      <c r="DD60" s="381"/>
      <c r="DE60" s="380"/>
    </row>
    <row r="61" spans="1:109" s="376" customFormat="1" x14ac:dyDescent="0.15">
      <c r="A61" s="362"/>
      <c r="B61" s="383"/>
      <c r="C61" s="384"/>
      <c r="D61" s="384"/>
      <c r="E61" s="384"/>
      <c r="F61" s="384"/>
      <c r="G61" s="384"/>
      <c r="H61" s="384"/>
      <c r="I61" s="384"/>
      <c r="J61" s="384"/>
      <c r="K61" s="384"/>
      <c r="L61" s="384"/>
      <c r="M61" s="385"/>
      <c r="N61" s="385"/>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384"/>
      <c r="AR61" s="384"/>
      <c r="AS61" s="385"/>
      <c r="AT61" s="385"/>
      <c r="AU61" s="384"/>
      <c r="AV61" s="384"/>
      <c r="AW61" s="384"/>
      <c r="AX61" s="384"/>
      <c r="AY61" s="384"/>
      <c r="AZ61" s="384"/>
      <c r="BA61" s="384"/>
      <c r="BB61" s="384"/>
      <c r="BC61" s="384"/>
      <c r="BD61" s="384"/>
      <c r="BE61" s="385"/>
      <c r="BF61" s="385"/>
      <c r="BG61" s="384"/>
      <c r="BH61" s="384"/>
      <c r="BI61" s="384"/>
      <c r="BJ61" s="384"/>
      <c r="BK61" s="384"/>
      <c r="BL61" s="384"/>
      <c r="BM61" s="384"/>
      <c r="BN61" s="384"/>
      <c r="BO61" s="384"/>
      <c r="BP61" s="384"/>
      <c r="BQ61" s="385"/>
      <c r="BR61" s="385"/>
      <c r="BS61" s="384"/>
      <c r="BT61" s="384"/>
      <c r="BU61" s="384"/>
      <c r="BV61" s="384"/>
      <c r="BW61" s="384"/>
      <c r="BX61" s="384"/>
      <c r="BY61" s="384"/>
      <c r="BZ61" s="384"/>
      <c r="CA61" s="384"/>
      <c r="CB61" s="384"/>
      <c r="CC61" s="385"/>
      <c r="CD61" s="385"/>
      <c r="CE61" s="384"/>
      <c r="CF61" s="384"/>
      <c r="CG61" s="384"/>
      <c r="CH61" s="384"/>
      <c r="CI61" s="384"/>
      <c r="CJ61" s="384"/>
      <c r="CK61" s="384"/>
      <c r="CL61" s="384"/>
      <c r="CM61" s="384"/>
      <c r="CN61" s="384"/>
      <c r="CO61" s="385"/>
      <c r="CP61" s="385"/>
      <c r="CQ61" s="384"/>
      <c r="CR61" s="384"/>
      <c r="CS61" s="384"/>
      <c r="CT61" s="384"/>
      <c r="CU61" s="384"/>
      <c r="CV61" s="384"/>
      <c r="CW61" s="384"/>
      <c r="CX61" s="384"/>
      <c r="CY61" s="384"/>
      <c r="CZ61" s="384"/>
      <c r="DA61" s="385"/>
      <c r="DB61" s="385"/>
      <c r="DC61" s="385"/>
      <c r="DD61" s="386"/>
      <c r="DE61" s="380"/>
    </row>
    <row r="62" spans="1:109" x14ac:dyDescent="0.15">
      <c r="B62" s="373"/>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3"/>
      <c r="AY62" s="373"/>
      <c r="AZ62" s="373"/>
      <c r="BA62" s="373"/>
      <c r="BB62" s="373"/>
      <c r="BC62" s="373"/>
      <c r="BD62" s="373"/>
      <c r="BE62" s="373"/>
      <c r="BF62" s="373"/>
      <c r="BG62" s="373"/>
      <c r="BH62" s="373"/>
      <c r="BI62" s="373"/>
      <c r="BJ62" s="373"/>
      <c r="BK62" s="373"/>
      <c r="BL62" s="373"/>
      <c r="BM62" s="373"/>
      <c r="BN62" s="373"/>
      <c r="BO62" s="373"/>
      <c r="BP62" s="373"/>
      <c r="BQ62" s="373"/>
      <c r="BR62" s="373"/>
      <c r="BS62" s="373"/>
      <c r="BT62" s="373"/>
      <c r="BU62" s="373"/>
      <c r="BV62" s="373"/>
      <c r="BW62" s="373"/>
      <c r="BX62" s="373"/>
      <c r="BY62" s="373"/>
      <c r="BZ62" s="373"/>
      <c r="CA62" s="373"/>
      <c r="CB62" s="373"/>
      <c r="CC62" s="373"/>
      <c r="CD62" s="373"/>
      <c r="CE62" s="373"/>
      <c r="CF62" s="373"/>
      <c r="CG62" s="373"/>
      <c r="CH62" s="373"/>
      <c r="CI62" s="373"/>
      <c r="CJ62" s="373"/>
      <c r="CK62" s="373"/>
      <c r="CL62" s="373"/>
      <c r="CM62" s="373"/>
      <c r="CN62" s="373"/>
      <c r="CO62" s="373"/>
      <c r="CP62" s="373"/>
      <c r="CQ62" s="373"/>
      <c r="CR62" s="373"/>
      <c r="CS62" s="373"/>
      <c r="CT62" s="373"/>
      <c r="CU62" s="373"/>
      <c r="CV62" s="373"/>
      <c r="CW62" s="373"/>
      <c r="CX62" s="373"/>
      <c r="CY62" s="373"/>
      <c r="CZ62" s="373"/>
      <c r="DA62" s="373"/>
      <c r="DB62" s="373"/>
      <c r="DC62" s="373"/>
      <c r="DD62" s="373"/>
      <c r="DE62" s="362"/>
    </row>
    <row r="63" spans="1:109" ht="17.25" x14ac:dyDescent="0.15">
      <c r="B63" s="387" t="s">
        <v>626</v>
      </c>
    </row>
    <row r="64" spans="1:109" x14ac:dyDescent="0.15">
      <c r="B64" s="368"/>
      <c r="G64" s="375"/>
      <c r="I64" s="388"/>
      <c r="J64" s="388"/>
      <c r="K64" s="388"/>
      <c r="L64" s="388"/>
      <c r="M64" s="388"/>
      <c r="N64" s="389"/>
      <c r="AM64" s="375"/>
      <c r="AN64" s="375" t="s">
        <v>620</v>
      </c>
      <c r="AP64" s="376"/>
      <c r="AQ64" s="376"/>
      <c r="AR64" s="376"/>
      <c r="AY64" s="375"/>
      <c r="BA64" s="376"/>
      <c r="BB64" s="376"/>
      <c r="BC64" s="376"/>
      <c r="BK64" s="375"/>
      <c r="BM64" s="376"/>
      <c r="BN64" s="376"/>
      <c r="BO64" s="376"/>
      <c r="BW64" s="375"/>
      <c r="BY64" s="376"/>
      <c r="BZ64" s="376"/>
      <c r="CA64" s="376"/>
      <c r="CI64" s="375"/>
      <c r="CK64" s="376"/>
      <c r="CL64" s="376"/>
      <c r="CM64" s="376"/>
      <c r="CU64" s="375"/>
      <c r="CW64" s="376"/>
      <c r="CX64" s="376"/>
      <c r="CY64" s="376"/>
    </row>
    <row r="65" spans="2:107" ht="12.95" customHeight="1" x14ac:dyDescent="0.15">
      <c r="B65" s="368"/>
      <c r="AN65" s="1252" t="s">
        <v>629</v>
      </c>
      <c r="AO65" s="1253"/>
      <c r="AP65" s="1253"/>
      <c r="AQ65" s="1253"/>
      <c r="AR65" s="1253"/>
      <c r="AS65" s="1253"/>
      <c r="AT65" s="1253"/>
      <c r="AU65" s="1253"/>
      <c r="AV65" s="1253"/>
      <c r="AW65" s="1253"/>
      <c r="AX65" s="1253"/>
      <c r="AY65" s="1253"/>
      <c r="AZ65" s="1253"/>
      <c r="BA65" s="1253"/>
      <c r="BB65" s="1253"/>
      <c r="BC65" s="1253"/>
      <c r="BD65" s="1253"/>
      <c r="BE65" s="1253"/>
      <c r="BF65" s="1253"/>
      <c r="BG65" s="1253"/>
      <c r="BH65" s="1253"/>
      <c r="BI65" s="1253"/>
      <c r="BJ65" s="1253"/>
      <c r="BK65" s="1253"/>
      <c r="BL65" s="1253"/>
      <c r="BM65" s="1253"/>
      <c r="BN65" s="1253"/>
      <c r="BO65" s="1253"/>
      <c r="BP65" s="1253"/>
      <c r="BQ65" s="1253"/>
      <c r="BR65" s="1253"/>
      <c r="BS65" s="1253"/>
      <c r="BT65" s="1253"/>
      <c r="BU65" s="1253"/>
      <c r="BV65" s="1253"/>
      <c r="BW65" s="1253"/>
      <c r="BX65" s="1253"/>
      <c r="BY65" s="1253"/>
      <c r="BZ65" s="1253"/>
      <c r="CA65" s="1253"/>
      <c r="CB65" s="1253"/>
      <c r="CC65" s="1253"/>
      <c r="CD65" s="1253"/>
      <c r="CE65" s="1253"/>
      <c r="CF65" s="1253"/>
      <c r="CG65" s="1253"/>
      <c r="CH65" s="1253"/>
      <c r="CI65" s="1253"/>
      <c r="CJ65" s="1253"/>
      <c r="CK65" s="1253"/>
      <c r="CL65" s="1253"/>
      <c r="CM65" s="1253"/>
      <c r="CN65" s="1253"/>
      <c r="CO65" s="1253"/>
      <c r="CP65" s="1253"/>
      <c r="CQ65" s="1253"/>
      <c r="CR65" s="1253"/>
      <c r="CS65" s="1253"/>
      <c r="CT65" s="1253"/>
      <c r="CU65" s="1253"/>
      <c r="CV65" s="1253"/>
      <c r="CW65" s="1253"/>
      <c r="CX65" s="1253"/>
      <c r="CY65" s="1253"/>
      <c r="CZ65" s="1253"/>
      <c r="DA65" s="1253"/>
      <c r="DB65" s="1253"/>
      <c r="DC65" s="1254"/>
    </row>
    <row r="66" spans="2:107" x14ac:dyDescent="0.15">
      <c r="B66" s="368"/>
      <c r="AN66" s="1255"/>
      <c r="AO66" s="1256"/>
      <c r="AP66" s="1256"/>
      <c r="AQ66" s="1256"/>
      <c r="AR66" s="1256"/>
      <c r="AS66" s="1256"/>
      <c r="AT66" s="1256"/>
      <c r="AU66" s="1256"/>
      <c r="AV66" s="1256"/>
      <c r="AW66" s="1256"/>
      <c r="AX66" s="1256"/>
      <c r="AY66" s="1256"/>
      <c r="AZ66" s="1256"/>
      <c r="BA66" s="1256"/>
      <c r="BB66" s="1256"/>
      <c r="BC66" s="1256"/>
      <c r="BD66" s="1256"/>
      <c r="BE66" s="1256"/>
      <c r="BF66" s="1256"/>
      <c r="BG66" s="1256"/>
      <c r="BH66" s="1256"/>
      <c r="BI66" s="1256"/>
      <c r="BJ66" s="1256"/>
      <c r="BK66" s="1256"/>
      <c r="BL66" s="1256"/>
      <c r="BM66" s="1256"/>
      <c r="BN66" s="1256"/>
      <c r="BO66" s="1256"/>
      <c r="BP66" s="1256"/>
      <c r="BQ66" s="1256"/>
      <c r="BR66" s="1256"/>
      <c r="BS66" s="1256"/>
      <c r="BT66" s="1256"/>
      <c r="BU66" s="1256"/>
      <c r="BV66" s="1256"/>
      <c r="BW66" s="1256"/>
      <c r="BX66" s="1256"/>
      <c r="BY66" s="1256"/>
      <c r="BZ66" s="1256"/>
      <c r="CA66" s="1256"/>
      <c r="CB66" s="1256"/>
      <c r="CC66" s="1256"/>
      <c r="CD66" s="1256"/>
      <c r="CE66" s="1256"/>
      <c r="CF66" s="1256"/>
      <c r="CG66" s="1256"/>
      <c r="CH66" s="1256"/>
      <c r="CI66" s="1256"/>
      <c r="CJ66" s="1256"/>
      <c r="CK66" s="1256"/>
      <c r="CL66" s="1256"/>
      <c r="CM66" s="1256"/>
      <c r="CN66" s="1256"/>
      <c r="CO66" s="1256"/>
      <c r="CP66" s="1256"/>
      <c r="CQ66" s="1256"/>
      <c r="CR66" s="1256"/>
      <c r="CS66" s="1256"/>
      <c r="CT66" s="1256"/>
      <c r="CU66" s="1256"/>
      <c r="CV66" s="1256"/>
      <c r="CW66" s="1256"/>
      <c r="CX66" s="1256"/>
      <c r="CY66" s="1256"/>
      <c r="CZ66" s="1256"/>
      <c r="DA66" s="1256"/>
      <c r="DB66" s="1256"/>
      <c r="DC66" s="1257"/>
    </row>
    <row r="67" spans="2:107" x14ac:dyDescent="0.15">
      <c r="B67" s="368"/>
      <c r="AN67" s="1255"/>
      <c r="AO67" s="1256"/>
      <c r="AP67" s="1256"/>
      <c r="AQ67" s="1256"/>
      <c r="AR67" s="1256"/>
      <c r="AS67" s="1256"/>
      <c r="AT67" s="1256"/>
      <c r="AU67" s="1256"/>
      <c r="AV67" s="1256"/>
      <c r="AW67" s="1256"/>
      <c r="AX67" s="1256"/>
      <c r="AY67" s="1256"/>
      <c r="AZ67" s="1256"/>
      <c r="BA67" s="1256"/>
      <c r="BB67" s="1256"/>
      <c r="BC67" s="1256"/>
      <c r="BD67" s="1256"/>
      <c r="BE67" s="1256"/>
      <c r="BF67" s="1256"/>
      <c r="BG67" s="1256"/>
      <c r="BH67" s="1256"/>
      <c r="BI67" s="1256"/>
      <c r="BJ67" s="1256"/>
      <c r="BK67" s="1256"/>
      <c r="BL67" s="1256"/>
      <c r="BM67" s="1256"/>
      <c r="BN67" s="1256"/>
      <c r="BO67" s="1256"/>
      <c r="BP67" s="1256"/>
      <c r="BQ67" s="1256"/>
      <c r="BR67" s="1256"/>
      <c r="BS67" s="1256"/>
      <c r="BT67" s="1256"/>
      <c r="BU67" s="1256"/>
      <c r="BV67" s="1256"/>
      <c r="BW67" s="1256"/>
      <c r="BX67" s="1256"/>
      <c r="BY67" s="1256"/>
      <c r="BZ67" s="1256"/>
      <c r="CA67" s="1256"/>
      <c r="CB67" s="1256"/>
      <c r="CC67" s="1256"/>
      <c r="CD67" s="1256"/>
      <c r="CE67" s="1256"/>
      <c r="CF67" s="1256"/>
      <c r="CG67" s="1256"/>
      <c r="CH67" s="1256"/>
      <c r="CI67" s="1256"/>
      <c r="CJ67" s="1256"/>
      <c r="CK67" s="1256"/>
      <c r="CL67" s="1256"/>
      <c r="CM67" s="1256"/>
      <c r="CN67" s="1256"/>
      <c r="CO67" s="1256"/>
      <c r="CP67" s="1256"/>
      <c r="CQ67" s="1256"/>
      <c r="CR67" s="1256"/>
      <c r="CS67" s="1256"/>
      <c r="CT67" s="1256"/>
      <c r="CU67" s="1256"/>
      <c r="CV67" s="1256"/>
      <c r="CW67" s="1256"/>
      <c r="CX67" s="1256"/>
      <c r="CY67" s="1256"/>
      <c r="CZ67" s="1256"/>
      <c r="DA67" s="1256"/>
      <c r="DB67" s="1256"/>
      <c r="DC67" s="1257"/>
    </row>
    <row r="68" spans="2:107" x14ac:dyDescent="0.15">
      <c r="B68" s="368"/>
      <c r="AN68" s="1255"/>
      <c r="AO68" s="1256"/>
      <c r="AP68" s="1256"/>
      <c r="AQ68" s="1256"/>
      <c r="AR68" s="1256"/>
      <c r="AS68" s="1256"/>
      <c r="AT68" s="1256"/>
      <c r="AU68" s="1256"/>
      <c r="AV68" s="1256"/>
      <c r="AW68" s="1256"/>
      <c r="AX68" s="1256"/>
      <c r="AY68" s="1256"/>
      <c r="AZ68" s="1256"/>
      <c r="BA68" s="1256"/>
      <c r="BB68" s="1256"/>
      <c r="BC68" s="1256"/>
      <c r="BD68" s="1256"/>
      <c r="BE68" s="1256"/>
      <c r="BF68" s="1256"/>
      <c r="BG68" s="1256"/>
      <c r="BH68" s="1256"/>
      <c r="BI68" s="1256"/>
      <c r="BJ68" s="1256"/>
      <c r="BK68" s="1256"/>
      <c r="BL68" s="1256"/>
      <c r="BM68" s="1256"/>
      <c r="BN68" s="1256"/>
      <c r="BO68" s="1256"/>
      <c r="BP68" s="1256"/>
      <c r="BQ68" s="1256"/>
      <c r="BR68" s="1256"/>
      <c r="BS68" s="1256"/>
      <c r="BT68" s="1256"/>
      <c r="BU68" s="1256"/>
      <c r="BV68" s="1256"/>
      <c r="BW68" s="1256"/>
      <c r="BX68" s="1256"/>
      <c r="BY68" s="1256"/>
      <c r="BZ68" s="1256"/>
      <c r="CA68" s="1256"/>
      <c r="CB68" s="1256"/>
      <c r="CC68" s="1256"/>
      <c r="CD68" s="1256"/>
      <c r="CE68" s="1256"/>
      <c r="CF68" s="1256"/>
      <c r="CG68" s="1256"/>
      <c r="CH68" s="1256"/>
      <c r="CI68" s="1256"/>
      <c r="CJ68" s="1256"/>
      <c r="CK68" s="1256"/>
      <c r="CL68" s="1256"/>
      <c r="CM68" s="1256"/>
      <c r="CN68" s="1256"/>
      <c r="CO68" s="1256"/>
      <c r="CP68" s="1256"/>
      <c r="CQ68" s="1256"/>
      <c r="CR68" s="1256"/>
      <c r="CS68" s="1256"/>
      <c r="CT68" s="1256"/>
      <c r="CU68" s="1256"/>
      <c r="CV68" s="1256"/>
      <c r="CW68" s="1256"/>
      <c r="CX68" s="1256"/>
      <c r="CY68" s="1256"/>
      <c r="CZ68" s="1256"/>
      <c r="DA68" s="1256"/>
      <c r="DB68" s="1256"/>
      <c r="DC68" s="1257"/>
    </row>
    <row r="69" spans="2:107" x14ac:dyDescent="0.15">
      <c r="B69" s="368"/>
      <c r="AN69" s="1258"/>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59"/>
      <c r="BV69" s="1259"/>
      <c r="BW69" s="1259"/>
      <c r="BX69" s="1259"/>
      <c r="BY69" s="1259"/>
      <c r="BZ69" s="1259"/>
      <c r="CA69" s="1259"/>
      <c r="CB69" s="1259"/>
      <c r="CC69" s="1259"/>
      <c r="CD69" s="1259"/>
      <c r="CE69" s="1259"/>
      <c r="CF69" s="1259"/>
      <c r="CG69" s="1259"/>
      <c r="CH69" s="1259"/>
      <c r="CI69" s="1259"/>
      <c r="CJ69" s="1259"/>
      <c r="CK69" s="1259"/>
      <c r="CL69" s="1259"/>
      <c r="CM69" s="1259"/>
      <c r="CN69" s="1259"/>
      <c r="CO69" s="1259"/>
      <c r="CP69" s="1259"/>
      <c r="CQ69" s="1259"/>
      <c r="CR69" s="1259"/>
      <c r="CS69" s="1259"/>
      <c r="CT69" s="1259"/>
      <c r="CU69" s="1259"/>
      <c r="CV69" s="1259"/>
      <c r="CW69" s="1259"/>
      <c r="CX69" s="1259"/>
      <c r="CY69" s="1259"/>
      <c r="CZ69" s="1259"/>
      <c r="DA69" s="1259"/>
      <c r="DB69" s="1259"/>
      <c r="DC69" s="1260"/>
    </row>
    <row r="70" spans="2:107" x14ac:dyDescent="0.15">
      <c r="B70" s="368"/>
      <c r="H70" s="390"/>
      <c r="I70" s="390"/>
      <c r="J70" s="391"/>
      <c r="K70" s="391"/>
      <c r="L70" s="392"/>
      <c r="M70" s="391"/>
      <c r="N70" s="392"/>
      <c r="AN70" s="377"/>
      <c r="AO70" s="377"/>
      <c r="AP70" s="377"/>
      <c r="AZ70" s="377"/>
      <c r="BA70" s="377"/>
      <c r="BB70" s="377"/>
      <c r="BL70" s="377"/>
      <c r="BM70" s="377"/>
      <c r="BN70" s="377"/>
      <c r="BX70" s="377"/>
      <c r="BY70" s="377"/>
      <c r="BZ70" s="377"/>
      <c r="CJ70" s="377"/>
      <c r="CK70" s="377"/>
      <c r="CL70" s="377"/>
      <c r="CV70" s="377"/>
      <c r="CW70" s="377"/>
      <c r="CX70" s="377"/>
    </row>
    <row r="71" spans="2:107" x14ac:dyDescent="0.15">
      <c r="B71" s="368"/>
      <c r="G71" s="393"/>
      <c r="I71" s="394"/>
      <c r="J71" s="391"/>
      <c r="K71" s="391"/>
      <c r="L71" s="392"/>
      <c r="M71" s="391"/>
      <c r="N71" s="392"/>
      <c r="AM71" s="393"/>
      <c r="AN71" s="362" t="s">
        <v>621</v>
      </c>
    </row>
    <row r="72" spans="2:107" x14ac:dyDescent="0.15">
      <c r="B72" s="368"/>
      <c r="G72" s="1244"/>
      <c r="H72" s="1244"/>
      <c r="I72" s="1244"/>
      <c r="J72" s="1244"/>
      <c r="K72" s="378"/>
      <c r="L72" s="378"/>
      <c r="M72" s="379"/>
      <c r="N72" s="379"/>
      <c r="AN72" s="1262"/>
      <c r="AO72" s="1263"/>
      <c r="AP72" s="1263"/>
      <c r="AQ72" s="1263"/>
      <c r="AR72" s="1263"/>
      <c r="AS72" s="1263"/>
      <c r="AT72" s="1263"/>
      <c r="AU72" s="1263"/>
      <c r="AV72" s="1263"/>
      <c r="AW72" s="1263"/>
      <c r="AX72" s="1263"/>
      <c r="AY72" s="1263"/>
      <c r="AZ72" s="1263"/>
      <c r="BA72" s="1263"/>
      <c r="BB72" s="1263"/>
      <c r="BC72" s="1263"/>
      <c r="BD72" s="1263"/>
      <c r="BE72" s="1263"/>
      <c r="BF72" s="1263"/>
      <c r="BG72" s="1263"/>
      <c r="BH72" s="1263"/>
      <c r="BI72" s="1263"/>
      <c r="BJ72" s="1263"/>
      <c r="BK72" s="1263"/>
      <c r="BL72" s="1263"/>
      <c r="BM72" s="1263"/>
      <c r="BN72" s="1263"/>
      <c r="BO72" s="1264"/>
      <c r="BP72" s="1250" t="s">
        <v>562</v>
      </c>
      <c r="BQ72" s="1250"/>
      <c r="BR72" s="1250"/>
      <c r="BS72" s="1250"/>
      <c r="BT72" s="1250"/>
      <c r="BU72" s="1250"/>
      <c r="BV72" s="1250"/>
      <c r="BW72" s="1250"/>
      <c r="BX72" s="1250" t="s">
        <v>563</v>
      </c>
      <c r="BY72" s="1250"/>
      <c r="BZ72" s="1250"/>
      <c r="CA72" s="1250"/>
      <c r="CB72" s="1250"/>
      <c r="CC72" s="1250"/>
      <c r="CD72" s="1250"/>
      <c r="CE72" s="1250"/>
      <c r="CF72" s="1250" t="s">
        <v>564</v>
      </c>
      <c r="CG72" s="1250"/>
      <c r="CH72" s="1250"/>
      <c r="CI72" s="1250"/>
      <c r="CJ72" s="1250"/>
      <c r="CK72" s="1250"/>
      <c r="CL72" s="1250"/>
      <c r="CM72" s="1250"/>
      <c r="CN72" s="1250" t="s">
        <v>565</v>
      </c>
      <c r="CO72" s="1250"/>
      <c r="CP72" s="1250"/>
      <c r="CQ72" s="1250"/>
      <c r="CR72" s="1250"/>
      <c r="CS72" s="1250"/>
      <c r="CT72" s="1250"/>
      <c r="CU72" s="1250"/>
      <c r="CV72" s="1250" t="s">
        <v>566</v>
      </c>
      <c r="CW72" s="1250"/>
      <c r="CX72" s="1250"/>
      <c r="CY72" s="1250"/>
      <c r="CZ72" s="1250"/>
      <c r="DA72" s="1250"/>
      <c r="DB72" s="1250"/>
      <c r="DC72" s="1250"/>
    </row>
    <row r="73" spans="2:107" x14ac:dyDescent="0.15">
      <c r="B73" s="368"/>
      <c r="G73" s="1261"/>
      <c r="H73" s="1261"/>
      <c r="I73" s="1261"/>
      <c r="J73" s="1261"/>
      <c r="K73" s="1245"/>
      <c r="L73" s="1245"/>
      <c r="M73" s="1245"/>
      <c r="N73" s="1245"/>
      <c r="AM73" s="377"/>
      <c r="AN73" s="1249" t="s">
        <v>622</v>
      </c>
      <c r="AO73" s="1249"/>
      <c r="AP73" s="1249"/>
      <c r="AQ73" s="1249"/>
      <c r="AR73" s="1249"/>
      <c r="AS73" s="1249"/>
      <c r="AT73" s="1249"/>
      <c r="AU73" s="1249"/>
      <c r="AV73" s="1249"/>
      <c r="AW73" s="1249"/>
      <c r="AX73" s="1249"/>
      <c r="AY73" s="1249"/>
      <c r="AZ73" s="1249"/>
      <c r="BA73" s="1249"/>
      <c r="BB73" s="1249" t="s">
        <v>623</v>
      </c>
      <c r="BC73" s="1249"/>
      <c r="BD73" s="1249"/>
      <c r="BE73" s="1249"/>
      <c r="BF73" s="1249"/>
      <c r="BG73" s="1249"/>
      <c r="BH73" s="1249"/>
      <c r="BI73" s="1249"/>
      <c r="BJ73" s="1249"/>
      <c r="BK73" s="1249"/>
      <c r="BL73" s="1249"/>
      <c r="BM73" s="1249"/>
      <c r="BN73" s="1249"/>
      <c r="BO73" s="1249"/>
      <c r="BP73" s="1246">
        <v>52.5</v>
      </c>
      <c r="BQ73" s="1246"/>
      <c r="BR73" s="1246"/>
      <c r="BS73" s="1246"/>
      <c r="BT73" s="1246"/>
      <c r="BU73" s="1246"/>
      <c r="BV73" s="1246"/>
      <c r="BW73" s="1246"/>
      <c r="BX73" s="1246">
        <v>54.8</v>
      </c>
      <c r="BY73" s="1246"/>
      <c r="BZ73" s="1246"/>
      <c r="CA73" s="1246"/>
      <c r="CB73" s="1246"/>
      <c r="CC73" s="1246"/>
      <c r="CD73" s="1246"/>
      <c r="CE73" s="1246"/>
      <c r="CF73" s="1246">
        <v>48.2</v>
      </c>
      <c r="CG73" s="1246"/>
      <c r="CH73" s="1246"/>
      <c r="CI73" s="1246"/>
      <c r="CJ73" s="1246"/>
      <c r="CK73" s="1246"/>
      <c r="CL73" s="1246"/>
      <c r="CM73" s="1246"/>
      <c r="CN73" s="1246">
        <v>61.4</v>
      </c>
      <c r="CO73" s="1246"/>
      <c r="CP73" s="1246"/>
      <c r="CQ73" s="1246"/>
      <c r="CR73" s="1246"/>
      <c r="CS73" s="1246"/>
      <c r="CT73" s="1246"/>
      <c r="CU73" s="1246"/>
      <c r="CV73" s="1246">
        <v>29</v>
      </c>
      <c r="CW73" s="1246"/>
      <c r="CX73" s="1246"/>
      <c r="CY73" s="1246"/>
      <c r="CZ73" s="1246"/>
      <c r="DA73" s="1246"/>
      <c r="DB73" s="1246"/>
      <c r="DC73" s="1246"/>
    </row>
    <row r="74" spans="2:107" x14ac:dyDescent="0.15">
      <c r="B74" s="368"/>
      <c r="G74" s="1261"/>
      <c r="H74" s="1261"/>
      <c r="I74" s="1261"/>
      <c r="J74" s="1261"/>
      <c r="K74" s="1245"/>
      <c r="L74" s="1245"/>
      <c r="M74" s="1245"/>
      <c r="N74" s="1245"/>
      <c r="AM74" s="377"/>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368"/>
      <c r="G75" s="1261"/>
      <c r="H75" s="1261"/>
      <c r="I75" s="1244"/>
      <c r="J75" s="1244"/>
      <c r="K75" s="1251"/>
      <c r="L75" s="1251"/>
      <c r="M75" s="1251"/>
      <c r="N75" s="1251"/>
      <c r="AM75" s="377"/>
      <c r="AN75" s="1249"/>
      <c r="AO75" s="1249"/>
      <c r="AP75" s="1249"/>
      <c r="AQ75" s="1249"/>
      <c r="AR75" s="1249"/>
      <c r="AS75" s="1249"/>
      <c r="AT75" s="1249"/>
      <c r="AU75" s="1249"/>
      <c r="AV75" s="1249"/>
      <c r="AW75" s="1249"/>
      <c r="AX75" s="1249"/>
      <c r="AY75" s="1249"/>
      <c r="AZ75" s="1249"/>
      <c r="BA75" s="1249"/>
      <c r="BB75" s="1249" t="s">
        <v>627</v>
      </c>
      <c r="BC75" s="1249"/>
      <c r="BD75" s="1249"/>
      <c r="BE75" s="1249"/>
      <c r="BF75" s="1249"/>
      <c r="BG75" s="1249"/>
      <c r="BH75" s="1249"/>
      <c r="BI75" s="1249"/>
      <c r="BJ75" s="1249"/>
      <c r="BK75" s="1249"/>
      <c r="BL75" s="1249"/>
      <c r="BM75" s="1249"/>
      <c r="BN75" s="1249"/>
      <c r="BO75" s="1249"/>
      <c r="BP75" s="1246">
        <v>8.6999999999999993</v>
      </c>
      <c r="BQ75" s="1246"/>
      <c r="BR75" s="1246"/>
      <c r="BS75" s="1246"/>
      <c r="BT75" s="1246"/>
      <c r="BU75" s="1246"/>
      <c r="BV75" s="1246"/>
      <c r="BW75" s="1246"/>
      <c r="BX75" s="1246">
        <v>8.1</v>
      </c>
      <c r="BY75" s="1246"/>
      <c r="BZ75" s="1246"/>
      <c r="CA75" s="1246"/>
      <c r="CB75" s="1246"/>
      <c r="CC75" s="1246"/>
      <c r="CD75" s="1246"/>
      <c r="CE75" s="1246"/>
      <c r="CF75" s="1246">
        <v>8.1999999999999993</v>
      </c>
      <c r="CG75" s="1246"/>
      <c r="CH75" s="1246"/>
      <c r="CI75" s="1246"/>
      <c r="CJ75" s="1246"/>
      <c r="CK75" s="1246"/>
      <c r="CL75" s="1246"/>
      <c r="CM75" s="1246"/>
      <c r="CN75" s="1246">
        <v>7.8</v>
      </c>
      <c r="CO75" s="1246"/>
      <c r="CP75" s="1246"/>
      <c r="CQ75" s="1246"/>
      <c r="CR75" s="1246"/>
      <c r="CS75" s="1246"/>
      <c r="CT75" s="1246"/>
      <c r="CU75" s="1246"/>
      <c r="CV75" s="1246">
        <v>8.1</v>
      </c>
      <c r="CW75" s="1246"/>
      <c r="CX75" s="1246"/>
      <c r="CY75" s="1246"/>
      <c r="CZ75" s="1246"/>
      <c r="DA75" s="1246"/>
      <c r="DB75" s="1246"/>
      <c r="DC75" s="1246"/>
    </row>
    <row r="76" spans="2:107" x14ac:dyDescent="0.15">
      <c r="B76" s="368"/>
      <c r="G76" s="1261"/>
      <c r="H76" s="1261"/>
      <c r="I76" s="1244"/>
      <c r="J76" s="1244"/>
      <c r="K76" s="1251"/>
      <c r="L76" s="1251"/>
      <c r="M76" s="1251"/>
      <c r="N76" s="1251"/>
      <c r="AM76" s="377"/>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368"/>
      <c r="G77" s="1244"/>
      <c r="H77" s="1244"/>
      <c r="I77" s="1244"/>
      <c r="J77" s="1244"/>
      <c r="K77" s="1245"/>
      <c r="L77" s="1245"/>
      <c r="M77" s="1245"/>
      <c r="N77" s="1245"/>
      <c r="AN77" s="1250" t="s">
        <v>625</v>
      </c>
      <c r="AO77" s="1250"/>
      <c r="AP77" s="1250"/>
      <c r="AQ77" s="1250"/>
      <c r="AR77" s="1250"/>
      <c r="AS77" s="1250"/>
      <c r="AT77" s="1250"/>
      <c r="AU77" s="1250"/>
      <c r="AV77" s="1250"/>
      <c r="AW77" s="1250"/>
      <c r="AX77" s="1250"/>
      <c r="AY77" s="1250"/>
      <c r="AZ77" s="1250"/>
      <c r="BA77" s="1250"/>
      <c r="BB77" s="1249" t="s">
        <v>623</v>
      </c>
      <c r="BC77" s="1249"/>
      <c r="BD77" s="1249"/>
      <c r="BE77" s="1249"/>
      <c r="BF77" s="1249"/>
      <c r="BG77" s="1249"/>
      <c r="BH77" s="1249"/>
      <c r="BI77" s="1249"/>
      <c r="BJ77" s="1249"/>
      <c r="BK77" s="1249"/>
      <c r="BL77" s="1249"/>
      <c r="BM77" s="1249"/>
      <c r="BN77" s="1249"/>
      <c r="BO77" s="1249"/>
      <c r="BP77" s="1246">
        <v>20.2</v>
      </c>
      <c r="BQ77" s="1246"/>
      <c r="BR77" s="1246"/>
      <c r="BS77" s="1246"/>
      <c r="BT77" s="1246"/>
      <c r="BU77" s="1246"/>
      <c r="BV77" s="1246"/>
      <c r="BW77" s="1246"/>
      <c r="BX77" s="1246">
        <v>18.2</v>
      </c>
      <c r="BY77" s="1246"/>
      <c r="BZ77" s="1246"/>
      <c r="CA77" s="1246"/>
      <c r="CB77" s="1246"/>
      <c r="CC77" s="1246"/>
      <c r="CD77" s="1246"/>
      <c r="CE77" s="1246"/>
      <c r="CF77" s="1246">
        <v>20.3</v>
      </c>
      <c r="CG77" s="1246"/>
      <c r="CH77" s="1246"/>
      <c r="CI77" s="1246"/>
      <c r="CJ77" s="1246"/>
      <c r="CK77" s="1246"/>
      <c r="CL77" s="1246"/>
      <c r="CM77" s="1246"/>
      <c r="CN77" s="1246">
        <v>15.5</v>
      </c>
      <c r="CO77" s="1246"/>
      <c r="CP77" s="1246"/>
      <c r="CQ77" s="1246"/>
      <c r="CR77" s="1246"/>
      <c r="CS77" s="1246"/>
      <c r="CT77" s="1246"/>
      <c r="CU77" s="1246"/>
      <c r="CV77" s="1246">
        <v>4.5999999999999996</v>
      </c>
      <c r="CW77" s="1246"/>
      <c r="CX77" s="1246"/>
      <c r="CY77" s="1246"/>
      <c r="CZ77" s="1246"/>
      <c r="DA77" s="1246"/>
      <c r="DB77" s="1246"/>
      <c r="DC77" s="1246"/>
    </row>
    <row r="78" spans="2:107" x14ac:dyDescent="0.15">
      <c r="B78" s="368"/>
      <c r="G78" s="1244"/>
      <c r="H78" s="1244"/>
      <c r="I78" s="1244"/>
      <c r="J78" s="1244"/>
      <c r="K78" s="1245"/>
      <c r="L78" s="1245"/>
      <c r="M78" s="1245"/>
      <c r="N78" s="1245"/>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368"/>
      <c r="G79" s="1244"/>
      <c r="H79" s="1244"/>
      <c r="I79" s="1247"/>
      <c r="J79" s="1247"/>
      <c r="K79" s="1248"/>
      <c r="L79" s="1248"/>
      <c r="M79" s="1248"/>
      <c r="N79" s="1248"/>
      <c r="AN79" s="1250"/>
      <c r="AO79" s="1250"/>
      <c r="AP79" s="1250"/>
      <c r="AQ79" s="1250"/>
      <c r="AR79" s="1250"/>
      <c r="AS79" s="1250"/>
      <c r="AT79" s="1250"/>
      <c r="AU79" s="1250"/>
      <c r="AV79" s="1250"/>
      <c r="AW79" s="1250"/>
      <c r="AX79" s="1250"/>
      <c r="AY79" s="1250"/>
      <c r="AZ79" s="1250"/>
      <c r="BA79" s="1250"/>
      <c r="BB79" s="1249" t="s">
        <v>627</v>
      </c>
      <c r="BC79" s="1249"/>
      <c r="BD79" s="1249"/>
      <c r="BE79" s="1249"/>
      <c r="BF79" s="1249"/>
      <c r="BG79" s="1249"/>
      <c r="BH79" s="1249"/>
      <c r="BI79" s="1249"/>
      <c r="BJ79" s="1249"/>
      <c r="BK79" s="1249"/>
      <c r="BL79" s="1249"/>
      <c r="BM79" s="1249"/>
      <c r="BN79" s="1249"/>
      <c r="BO79" s="1249"/>
      <c r="BP79" s="1246">
        <v>6.8</v>
      </c>
      <c r="BQ79" s="1246"/>
      <c r="BR79" s="1246"/>
      <c r="BS79" s="1246"/>
      <c r="BT79" s="1246"/>
      <c r="BU79" s="1246"/>
      <c r="BV79" s="1246"/>
      <c r="BW79" s="1246"/>
      <c r="BX79" s="1246">
        <v>6.8</v>
      </c>
      <c r="BY79" s="1246"/>
      <c r="BZ79" s="1246"/>
      <c r="CA79" s="1246"/>
      <c r="CB79" s="1246"/>
      <c r="CC79" s="1246"/>
      <c r="CD79" s="1246"/>
      <c r="CE79" s="1246"/>
      <c r="CF79" s="1246">
        <v>6.6</v>
      </c>
      <c r="CG79" s="1246"/>
      <c r="CH79" s="1246"/>
      <c r="CI79" s="1246"/>
      <c r="CJ79" s="1246"/>
      <c r="CK79" s="1246"/>
      <c r="CL79" s="1246"/>
      <c r="CM79" s="1246"/>
      <c r="CN79" s="1246">
        <v>6.4</v>
      </c>
      <c r="CO79" s="1246"/>
      <c r="CP79" s="1246"/>
      <c r="CQ79" s="1246"/>
      <c r="CR79" s="1246"/>
      <c r="CS79" s="1246"/>
      <c r="CT79" s="1246"/>
      <c r="CU79" s="1246"/>
      <c r="CV79" s="1246">
        <v>6.3</v>
      </c>
      <c r="CW79" s="1246"/>
      <c r="CX79" s="1246"/>
      <c r="CY79" s="1246"/>
      <c r="CZ79" s="1246"/>
      <c r="DA79" s="1246"/>
      <c r="DB79" s="1246"/>
      <c r="DC79" s="1246"/>
    </row>
    <row r="80" spans="2:107" x14ac:dyDescent="0.15">
      <c r="B80" s="368"/>
      <c r="G80" s="1244"/>
      <c r="H80" s="1244"/>
      <c r="I80" s="1247"/>
      <c r="J80" s="1247"/>
      <c r="K80" s="1248"/>
      <c r="L80" s="1248"/>
      <c r="M80" s="1248"/>
      <c r="N80" s="1248"/>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368"/>
    </row>
    <row r="82" spans="2:109" ht="17.25" x14ac:dyDescent="0.15">
      <c r="B82" s="368"/>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x14ac:dyDescent="0.15">
      <c r="B83" s="370"/>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2"/>
    </row>
    <row r="84" spans="2:109" x14ac:dyDescent="0.15">
      <c r="DD84" s="362"/>
      <c r="DE84" s="362"/>
    </row>
    <row r="85" spans="2:109" x14ac:dyDescent="0.15">
      <c r="DD85" s="362"/>
      <c r="DE85" s="362"/>
    </row>
  </sheetData>
  <sheetProtection algorithmName="SHA-512" hashValue="RCCN+uq8EgL9AbZayj6HnbaKHKjqPwre4NLR9ZtR+FUj+Q77jICzV8/CZBUQHGuZQ6AlLZWPk3y4I41Llxz+8A==" saltValue="cRIxbo61kU7ymi7DXZmAg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41F03-91B2-491C-8647-A5DF6DB6AADF}">
  <sheetPr>
    <pageSetUpPr fitToPage="1"/>
  </sheetPr>
  <dimension ref="A1:DR125"/>
  <sheetViews>
    <sheetView showGridLines="0" topLeftCell="A109" zoomScaleNormal="100" zoomScaleSheetLayoutView="70" workbookViewId="0">
      <selection activeCell="AN65" sqref="AN65:DC69"/>
    </sheetView>
  </sheetViews>
  <sheetFormatPr defaultColWidth="0" defaultRowHeight="13.5" customHeight="1" zeroHeight="1" x14ac:dyDescent="0.15"/>
  <cols>
    <col min="1" max="34" width="2.5" style="250" customWidth="1"/>
    <col min="35" max="122" width="2.5" style="249" customWidth="1"/>
    <col min="123" max="16384" width="2.5" style="249" hidden="1"/>
  </cols>
  <sheetData>
    <row r="1" spans="1:34" ht="13.5" customHeight="1"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row>
    <row r="2" spans="1:34" x14ac:dyDescent="0.15">
      <c r="S2" s="249"/>
      <c r="AH2" s="249"/>
    </row>
    <row r="3" spans="1:34"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row>
    <row r="4" spans="1:34" x14ac:dyDescent="0.15"/>
    <row r="5" spans="1:34" x14ac:dyDescent="0.15"/>
    <row r="6" spans="1:34" x14ac:dyDescent="0.15"/>
    <row r="7" spans="1:34" x14ac:dyDescent="0.15"/>
    <row r="8" spans="1:34" x14ac:dyDescent="0.15"/>
    <row r="9" spans="1:34" x14ac:dyDescent="0.15">
      <c r="AH9" s="24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9"/>
    </row>
    <row r="18" spans="12:34" x14ac:dyDescent="0.15"/>
    <row r="19" spans="12:34" x14ac:dyDescent="0.15"/>
    <row r="20" spans="12:34" x14ac:dyDescent="0.15">
      <c r="AH20" s="249"/>
    </row>
    <row r="21" spans="12:34" x14ac:dyDescent="0.15">
      <c r="AH21" s="249"/>
    </row>
    <row r="22" spans="12:34" x14ac:dyDescent="0.15"/>
    <row r="23" spans="12:34" x14ac:dyDescent="0.15"/>
    <row r="24" spans="12:34" x14ac:dyDescent="0.15">
      <c r="Q24" s="249"/>
    </row>
    <row r="25" spans="12:34" x14ac:dyDescent="0.15"/>
    <row r="26" spans="12:34" x14ac:dyDescent="0.15"/>
    <row r="27" spans="12:34" x14ac:dyDescent="0.15"/>
    <row r="28" spans="12:34" x14ac:dyDescent="0.15">
      <c r="O28" s="249"/>
      <c r="T28" s="249"/>
      <c r="AH28" s="249"/>
    </row>
    <row r="29" spans="12:34" x14ac:dyDescent="0.15"/>
    <row r="30" spans="12:34" x14ac:dyDescent="0.15"/>
    <row r="31" spans="12:34" x14ac:dyDescent="0.15">
      <c r="Q31" s="249"/>
    </row>
    <row r="32" spans="12:34" x14ac:dyDescent="0.15">
      <c r="L32" s="249"/>
    </row>
    <row r="33" spans="2:34" x14ac:dyDescent="0.15">
      <c r="C33" s="249"/>
      <c r="E33" s="249"/>
      <c r="G33" s="249"/>
      <c r="I33" s="249"/>
      <c r="X33" s="249"/>
    </row>
    <row r="34" spans="2:34" x14ac:dyDescent="0.15">
      <c r="B34" s="249"/>
      <c r="P34" s="249"/>
      <c r="R34" s="249"/>
      <c r="T34" s="249"/>
    </row>
    <row r="35" spans="2:34" x14ac:dyDescent="0.15">
      <c r="D35" s="249"/>
      <c r="W35" s="249"/>
      <c r="AC35" s="249"/>
      <c r="AD35" s="249"/>
      <c r="AE35" s="249"/>
      <c r="AF35" s="249"/>
      <c r="AG35" s="249"/>
      <c r="AH35" s="249"/>
    </row>
    <row r="36" spans="2:34" x14ac:dyDescent="0.15">
      <c r="H36" s="249"/>
      <c r="J36" s="249"/>
      <c r="K36" s="249"/>
      <c r="M36" s="249"/>
      <c r="Y36" s="249"/>
      <c r="Z36" s="249"/>
      <c r="AA36" s="249"/>
      <c r="AB36" s="249"/>
      <c r="AC36" s="249"/>
      <c r="AD36" s="249"/>
      <c r="AE36" s="249"/>
      <c r="AF36" s="249"/>
      <c r="AG36" s="249"/>
      <c r="AH36" s="249"/>
    </row>
    <row r="37" spans="2:34" x14ac:dyDescent="0.15">
      <c r="AH37" s="249"/>
    </row>
    <row r="38" spans="2:34" x14ac:dyDescent="0.15">
      <c r="AG38" s="249"/>
      <c r="AH38" s="249"/>
    </row>
    <row r="39" spans="2:34" x14ac:dyDescent="0.15"/>
    <row r="40" spans="2:34" x14ac:dyDescent="0.15">
      <c r="X40" s="249"/>
    </row>
    <row r="41" spans="2:34" x14ac:dyDescent="0.15">
      <c r="R41" s="249"/>
    </row>
    <row r="42" spans="2:34" x14ac:dyDescent="0.15">
      <c r="W42" s="249"/>
    </row>
    <row r="43" spans="2:34" x14ac:dyDescent="0.15">
      <c r="Y43" s="249"/>
      <c r="Z43" s="249"/>
      <c r="AA43" s="249"/>
      <c r="AB43" s="249"/>
      <c r="AC43" s="249"/>
      <c r="AD43" s="249"/>
      <c r="AE43" s="249"/>
      <c r="AF43" s="249"/>
      <c r="AG43" s="249"/>
      <c r="AH43" s="249"/>
    </row>
    <row r="44" spans="2:34" x14ac:dyDescent="0.15">
      <c r="AH44" s="249"/>
    </row>
    <row r="45" spans="2:34" x14ac:dyDescent="0.15">
      <c r="X45" s="249"/>
    </row>
    <row r="46" spans="2:34" x14ac:dyDescent="0.15"/>
    <row r="47" spans="2:34" x14ac:dyDescent="0.15"/>
    <row r="48" spans="2:34" x14ac:dyDescent="0.15">
      <c r="W48" s="249"/>
      <c r="Y48" s="249"/>
      <c r="Z48" s="249"/>
      <c r="AA48" s="249"/>
      <c r="AB48" s="249"/>
      <c r="AC48" s="249"/>
      <c r="AD48" s="249"/>
      <c r="AE48" s="249"/>
      <c r="AF48" s="249"/>
      <c r="AG48" s="249"/>
      <c r="AH48" s="249"/>
    </row>
    <row r="49" spans="28:34" x14ac:dyDescent="0.15"/>
    <row r="50" spans="28:34" x14ac:dyDescent="0.15">
      <c r="AE50" s="249"/>
      <c r="AF50" s="249"/>
      <c r="AG50" s="249"/>
      <c r="AH50" s="249"/>
    </row>
    <row r="51" spans="28:34" x14ac:dyDescent="0.15">
      <c r="AC51" s="249"/>
      <c r="AD51" s="249"/>
      <c r="AE51" s="249"/>
      <c r="AF51" s="249"/>
      <c r="AG51" s="249"/>
      <c r="AH51" s="249"/>
    </row>
    <row r="52" spans="28:34" x14ac:dyDescent="0.15"/>
    <row r="53" spans="28:34" x14ac:dyDescent="0.15">
      <c r="AF53" s="249"/>
      <c r="AG53" s="249"/>
      <c r="AH53" s="249"/>
    </row>
    <row r="54" spans="28:34" x14ac:dyDescent="0.15">
      <c r="AH54" s="249"/>
    </row>
    <row r="55" spans="28:34" x14ac:dyDescent="0.15"/>
    <row r="56" spans="28:34" x14ac:dyDescent="0.15">
      <c r="AB56" s="249"/>
      <c r="AC56" s="249"/>
      <c r="AD56" s="249"/>
      <c r="AE56" s="249"/>
      <c r="AF56" s="249"/>
      <c r="AG56" s="249"/>
      <c r="AH56" s="249"/>
    </row>
    <row r="57" spans="28:34" x14ac:dyDescent="0.15">
      <c r="AH57" s="249"/>
    </row>
    <row r="58" spans="28:34" x14ac:dyDescent="0.15">
      <c r="AH58" s="249"/>
    </row>
    <row r="59" spans="28:34" x14ac:dyDescent="0.15"/>
    <row r="60" spans="28:34" x14ac:dyDescent="0.15"/>
    <row r="61" spans="28:34" x14ac:dyDescent="0.15"/>
    <row r="62" spans="28:34" x14ac:dyDescent="0.15"/>
    <row r="63" spans="28:34" x14ac:dyDescent="0.15">
      <c r="AH63" s="249"/>
    </row>
    <row r="64" spans="28:34" x14ac:dyDescent="0.15">
      <c r="AG64" s="249"/>
      <c r="AH64" s="249"/>
    </row>
    <row r="65" spans="28:34" x14ac:dyDescent="0.15"/>
    <row r="66" spans="28:34" x14ac:dyDescent="0.15"/>
    <row r="67" spans="28:34" x14ac:dyDescent="0.15"/>
    <row r="68" spans="28:34" x14ac:dyDescent="0.15">
      <c r="AB68" s="249"/>
      <c r="AC68" s="249"/>
      <c r="AD68" s="249"/>
      <c r="AE68" s="249"/>
      <c r="AF68" s="249"/>
      <c r="AG68" s="249"/>
      <c r="AH68" s="249"/>
    </row>
    <row r="69" spans="28:34" x14ac:dyDescent="0.15">
      <c r="AF69" s="249"/>
      <c r="AG69" s="249"/>
      <c r="AH69" s="249"/>
    </row>
    <row r="70" spans="28:34" x14ac:dyDescent="0.15"/>
    <row r="71" spans="28:34" x14ac:dyDescent="0.15"/>
    <row r="72" spans="28:34" x14ac:dyDescent="0.15"/>
    <row r="73" spans="28:34" x14ac:dyDescent="0.15"/>
    <row r="74" spans="28:34" x14ac:dyDescent="0.15"/>
    <row r="75" spans="28:34" x14ac:dyDescent="0.15">
      <c r="AH75" s="249"/>
    </row>
    <row r="76" spans="28:34" x14ac:dyDescent="0.15">
      <c r="AF76" s="249"/>
      <c r="AG76" s="249"/>
      <c r="AH76" s="249"/>
    </row>
    <row r="77" spans="28:34" x14ac:dyDescent="0.15">
      <c r="AG77" s="249"/>
      <c r="AH77" s="249"/>
    </row>
    <row r="78" spans="28:34" x14ac:dyDescent="0.15"/>
    <row r="79" spans="28:34" x14ac:dyDescent="0.15"/>
    <row r="80" spans="28:34" x14ac:dyDescent="0.15"/>
    <row r="81" spans="25:34" x14ac:dyDescent="0.15"/>
    <row r="82" spans="25:34" x14ac:dyDescent="0.15">
      <c r="Y82" s="249"/>
    </row>
    <row r="83" spans="25:34" x14ac:dyDescent="0.15">
      <c r="Y83" s="249"/>
      <c r="Z83" s="249"/>
      <c r="AA83" s="249"/>
      <c r="AB83" s="249"/>
      <c r="AC83" s="249"/>
      <c r="AD83" s="249"/>
      <c r="AE83" s="249"/>
      <c r="AF83" s="249"/>
      <c r="AG83" s="249"/>
      <c r="AH83" s="249"/>
    </row>
    <row r="84" spans="25:34" x14ac:dyDescent="0.15"/>
    <row r="85" spans="25:34" x14ac:dyDescent="0.15"/>
    <row r="86" spans="25:34" x14ac:dyDescent="0.15"/>
    <row r="87" spans="25:34" x14ac:dyDescent="0.15"/>
    <row r="88" spans="25:34" x14ac:dyDescent="0.15">
      <c r="AH88" s="24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9"/>
      <c r="AG94" s="249"/>
      <c r="AH94" s="249"/>
    </row>
    <row r="95" spans="25:34" ht="13.5" customHeight="1" x14ac:dyDescent="0.15">
      <c r="AH95" s="24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9"/>
    </row>
    <row r="102" spans="33:34" ht="13.5" customHeight="1" x14ac:dyDescent="0.15"/>
    <row r="103" spans="33:34" ht="13.5" customHeight="1" x14ac:dyDescent="0.15"/>
    <row r="104" spans="33:34" ht="13.5" customHeight="1" x14ac:dyDescent="0.15">
      <c r="AG104" s="249"/>
      <c r="AH104" s="24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9"/>
    </row>
    <row r="117" spans="34:122" ht="13.5" customHeight="1" x14ac:dyDescent="0.15"/>
    <row r="118" spans="34:122" ht="13.5" customHeight="1" x14ac:dyDescent="0.15"/>
    <row r="119" spans="34:122" ht="13.5" customHeight="1" x14ac:dyDescent="0.15"/>
    <row r="120" spans="34:122" ht="13.5" customHeight="1" x14ac:dyDescent="0.15">
      <c r="AH120" s="249"/>
    </row>
    <row r="121" spans="34:122" ht="13.5" customHeight="1" x14ac:dyDescent="0.15">
      <c r="AH121" s="249"/>
    </row>
    <row r="122" spans="34:122" ht="13.5" customHeight="1" x14ac:dyDescent="0.15"/>
    <row r="123" spans="34:122" ht="13.5" customHeight="1" x14ac:dyDescent="0.15"/>
    <row r="124" spans="34:122" ht="13.5" customHeight="1" x14ac:dyDescent="0.15"/>
    <row r="125" spans="34:122" ht="13.5" customHeight="1" x14ac:dyDescent="0.15">
      <c r="DR125" s="249" t="s">
        <v>509</v>
      </c>
    </row>
  </sheetData>
  <sheetProtection algorithmName="SHA-512" hashValue="HSxY+u6Wnq84sXq0RnseRzOEGn8auEfcdphB5uuMYQHwyszx6xcpz+t2Z+5fdcJjUqUwS5lZScLEfPKVTpO64w==" saltValue="kC6ajq5EkZrKSt8SwnD/L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1C8A0-09F3-4205-8FAE-3D81A527B674}">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50" customWidth="1"/>
    <col min="35" max="122" width="2.5" style="249" customWidth="1"/>
    <col min="123" max="16384" width="2.5" style="249" hidden="1"/>
  </cols>
  <sheetData>
    <row r="1" spans="2:34" ht="13.5" customHeight="1"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row>
    <row r="2" spans="2:34" x14ac:dyDescent="0.15">
      <c r="S2" s="249"/>
      <c r="AH2" s="249"/>
    </row>
    <row r="3" spans="2:34"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row>
    <row r="4" spans="2:34" x14ac:dyDescent="0.15"/>
    <row r="5" spans="2:34" x14ac:dyDescent="0.15"/>
    <row r="6" spans="2:34" x14ac:dyDescent="0.15"/>
    <row r="7" spans="2:34" x14ac:dyDescent="0.15"/>
    <row r="8" spans="2:34" x14ac:dyDescent="0.15"/>
    <row r="9" spans="2:34" x14ac:dyDescent="0.15">
      <c r="AH9" s="24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9"/>
    </row>
    <row r="18" spans="12:34" x14ac:dyDescent="0.15"/>
    <row r="19" spans="12:34" x14ac:dyDescent="0.15"/>
    <row r="20" spans="12:34" x14ac:dyDescent="0.15">
      <c r="AH20" s="249"/>
    </row>
    <row r="21" spans="12:34" x14ac:dyDescent="0.15">
      <c r="AH21" s="249"/>
    </row>
    <row r="22" spans="12:34" x14ac:dyDescent="0.15"/>
    <row r="23" spans="12:34" x14ac:dyDescent="0.15"/>
    <row r="24" spans="12:34" x14ac:dyDescent="0.15">
      <c r="Q24" s="249"/>
    </row>
    <row r="25" spans="12:34" x14ac:dyDescent="0.15"/>
    <row r="26" spans="12:34" x14ac:dyDescent="0.15"/>
    <row r="27" spans="12:34" x14ac:dyDescent="0.15"/>
    <row r="28" spans="12:34" x14ac:dyDescent="0.15">
      <c r="O28" s="249"/>
      <c r="T28" s="249"/>
      <c r="AH28" s="249"/>
    </row>
    <row r="29" spans="12:34" x14ac:dyDescent="0.15"/>
    <row r="30" spans="12:34" x14ac:dyDescent="0.15"/>
    <row r="31" spans="12:34" x14ac:dyDescent="0.15">
      <c r="Q31" s="249"/>
    </row>
    <row r="32" spans="12:34" x14ac:dyDescent="0.15">
      <c r="L32" s="249"/>
    </row>
    <row r="33" spans="2:34" x14ac:dyDescent="0.15">
      <c r="C33" s="249"/>
      <c r="E33" s="249"/>
      <c r="G33" s="249"/>
      <c r="I33" s="249"/>
      <c r="X33" s="249"/>
    </row>
    <row r="34" spans="2:34" x14ac:dyDescent="0.15">
      <c r="B34" s="249"/>
      <c r="P34" s="249"/>
      <c r="R34" s="249"/>
      <c r="T34" s="249"/>
    </row>
    <row r="35" spans="2:34" x14ac:dyDescent="0.15">
      <c r="D35" s="249"/>
      <c r="W35" s="249"/>
      <c r="AC35" s="249"/>
      <c r="AD35" s="249"/>
      <c r="AE35" s="249"/>
      <c r="AF35" s="249"/>
      <c r="AG35" s="249"/>
      <c r="AH35" s="249"/>
    </row>
    <row r="36" spans="2:34" x14ac:dyDescent="0.15">
      <c r="H36" s="249"/>
      <c r="J36" s="249"/>
      <c r="K36" s="249"/>
      <c r="M36" s="249"/>
      <c r="Y36" s="249"/>
      <c r="Z36" s="249"/>
      <c r="AA36" s="249"/>
      <c r="AB36" s="249"/>
      <c r="AC36" s="249"/>
      <c r="AD36" s="249"/>
      <c r="AE36" s="249"/>
      <c r="AF36" s="249"/>
      <c r="AG36" s="249"/>
      <c r="AH36" s="249"/>
    </row>
    <row r="37" spans="2:34" x14ac:dyDescent="0.15">
      <c r="AH37" s="249"/>
    </row>
    <row r="38" spans="2:34" x14ac:dyDescent="0.15">
      <c r="AG38" s="249"/>
      <c r="AH38" s="249"/>
    </row>
    <row r="39" spans="2:34" x14ac:dyDescent="0.15"/>
    <row r="40" spans="2:34" x14ac:dyDescent="0.15">
      <c r="X40" s="249"/>
    </row>
    <row r="41" spans="2:34" x14ac:dyDescent="0.15">
      <c r="R41" s="249"/>
    </row>
    <row r="42" spans="2:34" x14ac:dyDescent="0.15">
      <c r="W42" s="249"/>
    </row>
    <row r="43" spans="2:34" x14ac:dyDescent="0.15">
      <c r="Y43" s="249"/>
      <c r="Z43" s="249"/>
      <c r="AA43" s="249"/>
      <c r="AB43" s="249"/>
      <c r="AC43" s="249"/>
      <c r="AD43" s="249"/>
      <c r="AE43" s="249"/>
      <c r="AF43" s="249"/>
      <c r="AG43" s="249"/>
      <c r="AH43" s="249"/>
    </row>
    <row r="44" spans="2:34" x14ac:dyDescent="0.15">
      <c r="AH44" s="249"/>
    </row>
    <row r="45" spans="2:34" x14ac:dyDescent="0.15">
      <c r="X45" s="249"/>
    </row>
    <row r="46" spans="2:34" x14ac:dyDescent="0.15"/>
    <row r="47" spans="2:34" x14ac:dyDescent="0.15"/>
    <row r="48" spans="2:34" x14ac:dyDescent="0.15">
      <c r="W48" s="249"/>
      <c r="Y48" s="249"/>
      <c r="Z48" s="249"/>
      <c r="AA48" s="249"/>
      <c r="AB48" s="249"/>
      <c r="AC48" s="249"/>
      <c r="AD48" s="249"/>
      <c r="AE48" s="249"/>
      <c r="AF48" s="249"/>
      <c r="AG48" s="249"/>
      <c r="AH48" s="249"/>
    </row>
    <row r="49" spans="28:34" x14ac:dyDescent="0.15"/>
    <row r="50" spans="28:34" x14ac:dyDescent="0.15">
      <c r="AE50" s="249"/>
      <c r="AF50" s="249"/>
      <c r="AG50" s="249"/>
      <c r="AH50" s="249"/>
    </row>
    <row r="51" spans="28:34" x14ac:dyDescent="0.15">
      <c r="AC51" s="249"/>
      <c r="AD51" s="249"/>
      <c r="AE51" s="249"/>
      <c r="AF51" s="249"/>
      <c r="AG51" s="249"/>
      <c r="AH51" s="249"/>
    </row>
    <row r="52" spans="28:34" x14ac:dyDescent="0.15"/>
    <row r="53" spans="28:34" x14ac:dyDescent="0.15">
      <c r="AF53" s="249"/>
      <c r="AG53" s="249"/>
      <c r="AH53" s="249"/>
    </row>
    <row r="54" spans="28:34" x14ac:dyDescent="0.15">
      <c r="AH54" s="249"/>
    </row>
    <row r="55" spans="28:34" x14ac:dyDescent="0.15"/>
    <row r="56" spans="28:34" x14ac:dyDescent="0.15">
      <c r="AB56" s="249"/>
      <c r="AC56" s="249"/>
      <c r="AD56" s="249"/>
      <c r="AE56" s="249"/>
      <c r="AF56" s="249"/>
      <c r="AG56" s="249"/>
      <c r="AH56" s="249"/>
    </row>
    <row r="57" spans="28:34" x14ac:dyDescent="0.15">
      <c r="AH57" s="249"/>
    </row>
    <row r="58" spans="28:34" x14ac:dyDescent="0.15">
      <c r="AH58" s="249"/>
    </row>
    <row r="59" spans="28:34" x14ac:dyDescent="0.15">
      <c r="AG59" s="249"/>
      <c r="AH59" s="249"/>
    </row>
    <row r="60" spans="28:34" x14ac:dyDescent="0.15"/>
    <row r="61" spans="28:34" x14ac:dyDescent="0.15"/>
    <row r="62" spans="28:34" x14ac:dyDescent="0.15"/>
    <row r="63" spans="28:34" x14ac:dyDescent="0.15">
      <c r="AH63" s="249"/>
    </row>
    <row r="64" spans="28:34" x14ac:dyDescent="0.15">
      <c r="AG64" s="249"/>
      <c r="AH64" s="249"/>
    </row>
    <row r="65" spans="28:34" x14ac:dyDescent="0.15"/>
    <row r="66" spans="28:34" x14ac:dyDescent="0.15"/>
    <row r="67" spans="28:34" x14ac:dyDescent="0.15"/>
    <row r="68" spans="28:34" x14ac:dyDescent="0.15">
      <c r="AB68" s="249"/>
      <c r="AC68" s="249"/>
      <c r="AD68" s="249"/>
      <c r="AE68" s="249"/>
      <c r="AF68" s="249"/>
      <c r="AG68" s="249"/>
      <c r="AH68" s="249"/>
    </row>
    <row r="69" spans="28:34" x14ac:dyDescent="0.15">
      <c r="AF69" s="249"/>
      <c r="AG69" s="249"/>
      <c r="AH69" s="249"/>
    </row>
    <row r="70" spans="28:34" x14ac:dyDescent="0.15"/>
    <row r="71" spans="28:34" x14ac:dyDescent="0.15"/>
    <row r="72" spans="28:34" x14ac:dyDescent="0.15"/>
    <row r="73" spans="28:34" x14ac:dyDescent="0.15"/>
    <row r="74" spans="28:34" x14ac:dyDescent="0.15"/>
    <row r="75" spans="28:34" x14ac:dyDescent="0.15">
      <c r="AH75" s="249"/>
    </row>
    <row r="76" spans="28:34" x14ac:dyDescent="0.15">
      <c r="AF76" s="249"/>
      <c r="AG76" s="249"/>
      <c r="AH76" s="249"/>
    </row>
    <row r="77" spans="28:34" x14ac:dyDescent="0.15">
      <c r="AG77" s="249"/>
      <c r="AH77" s="249"/>
    </row>
    <row r="78" spans="28:34" x14ac:dyDescent="0.15"/>
    <row r="79" spans="28:34" x14ac:dyDescent="0.15"/>
    <row r="80" spans="28:34" x14ac:dyDescent="0.15"/>
    <row r="81" spans="25:34" x14ac:dyDescent="0.15"/>
    <row r="82" spans="25:34" x14ac:dyDescent="0.15">
      <c r="Y82" s="249"/>
    </row>
    <row r="83" spans="25:34" x14ac:dyDescent="0.15">
      <c r="Y83" s="249"/>
      <c r="Z83" s="249"/>
      <c r="AA83" s="249"/>
      <c r="AB83" s="249"/>
      <c r="AC83" s="249"/>
      <c r="AD83" s="249"/>
      <c r="AE83" s="249"/>
      <c r="AF83" s="249"/>
      <c r="AG83" s="249"/>
      <c r="AH83" s="249"/>
    </row>
    <row r="84" spans="25:34" x14ac:dyDescent="0.15"/>
    <row r="85" spans="25:34" x14ac:dyDescent="0.15"/>
    <row r="86" spans="25:34" x14ac:dyDescent="0.15"/>
    <row r="87" spans="25:34" x14ac:dyDescent="0.15"/>
    <row r="88" spans="25:34" x14ac:dyDescent="0.15">
      <c r="AH88" s="24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9"/>
      <c r="AG94" s="249"/>
      <c r="AH94" s="249"/>
    </row>
    <row r="95" spans="25:34" ht="13.5" customHeight="1" x14ac:dyDescent="0.15">
      <c r="AH95" s="24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9"/>
    </row>
    <row r="102" spans="33:34" ht="13.5" customHeight="1" x14ac:dyDescent="0.15"/>
    <row r="103" spans="33:34" ht="13.5" customHeight="1" x14ac:dyDescent="0.15"/>
    <row r="104" spans="33:34" ht="13.5" customHeight="1" x14ac:dyDescent="0.15">
      <c r="AG104" s="249"/>
      <c r="AH104" s="24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9"/>
    </row>
    <row r="117" spans="34:122" ht="13.5" customHeight="1" x14ac:dyDescent="0.15"/>
    <row r="118" spans="34:122" ht="13.5" customHeight="1" x14ac:dyDescent="0.15"/>
    <row r="119" spans="34:122" ht="13.5" customHeight="1" x14ac:dyDescent="0.15"/>
    <row r="120" spans="34:122" ht="13.5" customHeight="1" x14ac:dyDescent="0.15">
      <c r="AH120" s="249"/>
    </row>
    <row r="121" spans="34:122" ht="13.5" customHeight="1" x14ac:dyDescent="0.15">
      <c r="AH121" s="249"/>
    </row>
    <row r="122" spans="34:122" ht="13.5" customHeight="1" x14ac:dyDescent="0.15"/>
    <row r="123" spans="34:122" ht="13.5" customHeight="1" x14ac:dyDescent="0.15"/>
    <row r="124" spans="34:122" ht="13.5" customHeight="1" x14ac:dyDescent="0.15"/>
    <row r="125" spans="34:122" ht="13.5" customHeight="1" x14ac:dyDescent="0.15">
      <c r="DR125" s="249" t="s">
        <v>509</v>
      </c>
    </row>
  </sheetData>
  <sheetProtection algorithmName="SHA-512" hashValue="rRrYK2tluyBDC2GqtEOHUYMCcPXp6zTmiJDA9lqWt/seyGkjJt7S15octIi+DX2fGt1xVUFanMpTwnps7ik08Q==" saltValue="KEvU/y+aksSyHlZMF4vy2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52</v>
      </c>
      <c r="E2" s="145"/>
      <c r="F2" s="146" t="s">
        <v>559</v>
      </c>
      <c r="G2" s="147"/>
      <c r="H2" s="148"/>
    </row>
    <row r="3" spans="1:8" x14ac:dyDescent="0.15">
      <c r="A3" s="144" t="s">
        <v>552</v>
      </c>
      <c r="B3" s="149"/>
      <c r="C3" s="150"/>
      <c r="D3" s="151">
        <v>49922</v>
      </c>
      <c r="E3" s="152"/>
      <c r="F3" s="153">
        <v>52191</v>
      </c>
      <c r="G3" s="154"/>
      <c r="H3" s="155"/>
    </row>
    <row r="4" spans="1:8" x14ac:dyDescent="0.15">
      <c r="A4" s="156"/>
      <c r="B4" s="157"/>
      <c r="C4" s="158"/>
      <c r="D4" s="159">
        <v>26714</v>
      </c>
      <c r="E4" s="160"/>
      <c r="F4" s="161">
        <v>24843</v>
      </c>
      <c r="G4" s="162"/>
      <c r="H4" s="163"/>
    </row>
    <row r="5" spans="1:8" x14ac:dyDescent="0.15">
      <c r="A5" s="144" t="s">
        <v>554</v>
      </c>
      <c r="B5" s="149"/>
      <c r="C5" s="150"/>
      <c r="D5" s="151">
        <v>14830</v>
      </c>
      <c r="E5" s="152"/>
      <c r="F5" s="153">
        <v>47387</v>
      </c>
      <c r="G5" s="154"/>
      <c r="H5" s="155"/>
    </row>
    <row r="6" spans="1:8" x14ac:dyDescent="0.15">
      <c r="A6" s="156"/>
      <c r="B6" s="157"/>
      <c r="C6" s="158"/>
      <c r="D6" s="159">
        <v>10302</v>
      </c>
      <c r="E6" s="160"/>
      <c r="F6" s="161">
        <v>24928</v>
      </c>
      <c r="G6" s="162"/>
      <c r="H6" s="163"/>
    </row>
    <row r="7" spans="1:8" x14ac:dyDescent="0.15">
      <c r="A7" s="144" t="s">
        <v>555</v>
      </c>
      <c r="B7" s="149"/>
      <c r="C7" s="150"/>
      <c r="D7" s="151">
        <v>14868</v>
      </c>
      <c r="E7" s="152"/>
      <c r="F7" s="153">
        <v>51264</v>
      </c>
      <c r="G7" s="154"/>
      <c r="H7" s="155"/>
    </row>
    <row r="8" spans="1:8" x14ac:dyDescent="0.15">
      <c r="A8" s="156"/>
      <c r="B8" s="157"/>
      <c r="C8" s="158"/>
      <c r="D8" s="159">
        <v>5873</v>
      </c>
      <c r="E8" s="160"/>
      <c r="F8" s="161">
        <v>26040</v>
      </c>
      <c r="G8" s="162"/>
      <c r="H8" s="163"/>
    </row>
    <row r="9" spans="1:8" x14ac:dyDescent="0.15">
      <c r="A9" s="144" t="s">
        <v>556</v>
      </c>
      <c r="B9" s="149"/>
      <c r="C9" s="150"/>
      <c r="D9" s="151">
        <v>40949</v>
      </c>
      <c r="E9" s="152"/>
      <c r="F9" s="153">
        <v>52068</v>
      </c>
      <c r="G9" s="154"/>
      <c r="H9" s="155"/>
    </row>
    <row r="10" spans="1:8" x14ac:dyDescent="0.15">
      <c r="A10" s="156"/>
      <c r="B10" s="157"/>
      <c r="C10" s="158"/>
      <c r="D10" s="159">
        <v>22417</v>
      </c>
      <c r="E10" s="160"/>
      <c r="F10" s="161">
        <v>26936</v>
      </c>
      <c r="G10" s="162"/>
      <c r="H10" s="163"/>
    </row>
    <row r="11" spans="1:8" x14ac:dyDescent="0.15">
      <c r="A11" s="144" t="s">
        <v>557</v>
      </c>
      <c r="B11" s="149"/>
      <c r="C11" s="150"/>
      <c r="D11" s="151">
        <v>52596</v>
      </c>
      <c r="E11" s="152"/>
      <c r="F11" s="153">
        <v>47161</v>
      </c>
      <c r="G11" s="154"/>
      <c r="H11" s="155"/>
    </row>
    <row r="12" spans="1:8" x14ac:dyDescent="0.15">
      <c r="A12" s="156"/>
      <c r="B12" s="157"/>
      <c r="C12" s="164"/>
      <c r="D12" s="159">
        <v>22173</v>
      </c>
      <c r="E12" s="160"/>
      <c r="F12" s="161">
        <v>24595</v>
      </c>
      <c r="G12" s="162"/>
      <c r="H12" s="163"/>
    </row>
    <row r="13" spans="1:8" x14ac:dyDescent="0.15">
      <c r="A13" s="144"/>
      <c r="B13" s="149"/>
      <c r="C13" s="165"/>
      <c r="D13" s="166">
        <v>34633</v>
      </c>
      <c r="E13" s="167"/>
      <c r="F13" s="168">
        <v>50014</v>
      </c>
      <c r="G13" s="169"/>
      <c r="H13" s="155"/>
    </row>
    <row r="14" spans="1:8" x14ac:dyDescent="0.15">
      <c r="A14" s="156"/>
      <c r="B14" s="157"/>
      <c r="C14" s="158"/>
      <c r="D14" s="159">
        <v>17496</v>
      </c>
      <c r="E14" s="160"/>
      <c r="F14" s="161">
        <v>25468</v>
      </c>
      <c r="G14" s="162"/>
      <c r="H14" s="163"/>
    </row>
    <row r="17" spans="1:11" x14ac:dyDescent="0.15">
      <c r="A17" s="140" t="s">
        <v>53</v>
      </c>
    </row>
    <row r="18" spans="1:11" x14ac:dyDescent="0.15">
      <c r="A18" s="170"/>
      <c r="B18" s="170" t="str">
        <f>実質収支比率等に係る経年分析!F$46</f>
        <v>H29</v>
      </c>
      <c r="C18" s="170" t="str">
        <f>実質収支比率等に係る経年分析!G$46</f>
        <v>H30</v>
      </c>
      <c r="D18" s="170" t="str">
        <f>実質収支比率等に係る経年分析!H$46</f>
        <v>R01</v>
      </c>
      <c r="E18" s="170" t="str">
        <f>実質収支比率等に係る経年分析!I$46</f>
        <v>R02</v>
      </c>
      <c r="F18" s="170" t="str">
        <f>実質収支比率等に係る経年分析!J$46</f>
        <v>R03</v>
      </c>
    </row>
    <row r="19" spans="1:11" x14ac:dyDescent="0.15">
      <c r="A19" s="170" t="s">
        <v>54</v>
      </c>
      <c r="B19" s="170">
        <f>ROUND(VALUE(SUBSTITUTE(実質収支比率等に係る経年分析!F$48,"▲","-")),2)</f>
        <v>3.47</v>
      </c>
      <c r="C19" s="170">
        <f>ROUND(VALUE(SUBSTITUTE(実質収支比率等に係る経年分析!G$48,"▲","-")),2)</f>
        <v>3.77</v>
      </c>
      <c r="D19" s="170">
        <f>ROUND(VALUE(SUBSTITUTE(実質収支比率等に係る経年分析!H$48,"▲","-")),2)</f>
        <v>4.4800000000000004</v>
      </c>
      <c r="E19" s="170">
        <f>ROUND(VALUE(SUBSTITUTE(実質収支比率等に係る経年分析!I$48,"▲","-")),2)</f>
        <v>4.32</v>
      </c>
      <c r="F19" s="170">
        <f>ROUND(VALUE(SUBSTITUTE(実質収支比率等に係る経年分析!J$48,"▲","-")),2)</f>
        <v>5.51</v>
      </c>
    </row>
    <row r="20" spans="1:11" x14ac:dyDescent="0.15">
      <c r="A20" s="170" t="s">
        <v>55</v>
      </c>
      <c r="B20" s="170">
        <f>ROUND(VALUE(SUBSTITUTE(実質収支比率等に係る経年分析!F$47,"▲","-")),2)</f>
        <v>24.6</v>
      </c>
      <c r="C20" s="170">
        <f>ROUND(VALUE(SUBSTITUTE(実質収支比率等に係る経年分析!G$47,"▲","-")),2)</f>
        <v>24.22</v>
      </c>
      <c r="D20" s="170">
        <f>ROUND(VALUE(SUBSTITUTE(実質収支比率等に係る経年分析!H$47,"▲","-")),2)</f>
        <v>21.76</v>
      </c>
      <c r="E20" s="170">
        <f>ROUND(VALUE(SUBSTITUTE(実質収支比率等に係る経年分析!I$47,"▲","-")),2)</f>
        <v>19.43</v>
      </c>
      <c r="F20" s="170">
        <f>ROUND(VALUE(SUBSTITUTE(実質収支比率等に係る経年分析!J$47,"▲","-")),2)</f>
        <v>18.29</v>
      </c>
    </row>
    <row r="21" spans="1:11" x14ac:dyDescent="0.15">
      <c r="A21" s="170" t="s">
        <v>56</v>
      </c>
      <c r="B21" s="170">
        <f>IF(ISNUMBER(VALUE(SUBSTITUTE(実質収支比率等に係る経年分析!F$49,"▲","-"))),ROUND(VALUE(SUBSTITUTE(実質収支比率等に係る経年分析!F$49,"▲","-")),2),NA())</f>
        <v>-3.72</v>
      </c>
      <c r="C21" s="170">
        <f>IF(ISNUMBER(VALUE(SUBSTITUTE(実質収支比率等に係る経年分析!G$49,"▲","-"))),ROUND(VALUE(SUBSTITUTE(実質収支比率等に係る経年分析!G$49,"▲","-")),2),NA())</f>
        <v>0.37</v>
      </c>
      <c r="D21" s="170">
        <f>IF(ISNUMBER(VALUE(SUBSTITUTE(実質収支比率等に係る経年分析!H$49,"▲","-"))),ROUND(VALUE(SUBSTITUTE(実質収支比率等に係る経年分析!H$49,"▲","-")),2),NA())</f>
        <v>-2.15</v>
      </c>
      <c r="E21" s="170">
        <f>IF(ISNUMBER(VALUE(SUBSTITUTE(実質収支比率等に係る経年分析!I$49,"▲","-"))),ROUND(VALUE(SUBSTITUTE(実質収支比率等に係る経年分析!I$49,"▲","-")),2),NA())</f>
        <v>-1.1399999999999999</v>
      </c>
      <c r="F21" s="170">
        <f>IF(ISNUMBER(VALUE(SUBSTITUTE(実質収支比率等に係る経年分析!J$49,"▲","-"))),ROUND(VALUE(SUBSTITUTE(実質収支比率等に係る経年分析!J$49,"▲","-")),2),NA())</f>
        <v>1.64</v>
      </c>
    </row>
    <row r="24" spans="1:11" x14ac:dyDescent="0.15">
      <c r="A24" s="140" t="s">
        <v>57</v>
      </c>
    </row>
    <row r="25" spans="1:11" x14ac:dyDescent="0.15">
      <c r="A25" s="171"/>
      <c r="B25" s="171" t="str">
        <f>連結実質赤字比率に係る赤字・黒字の構成分析!F$33</f>
        <v>H29</v>
      </c>
      <c r="C25" s="171"/>
      <c r="D25" s="171" t="str">
        <f>連結実質赤字比率に係る赤字・黒字の構成分析!G$33</f>
        <v>H30</v>
      </c>
      <c r="E25" s="171"/>
      <c r="F25" s="171" t="str">
        <f>連結実質赤字比率に係る赤字・黒字の構成分析!H$33</f>
        <v>R01</v>
      </c>
      <c r="G25" s="171"/>
      <c r="H25" s="171" t="str">
        <f>連結実質赤字比率に係る赤字・黒字の構成分析!I$33</f>
        <v>R02</v>
      </c>
      <c r="I25" s="171"/>
      <c r="J25" s="171" t="str">
        <f>連結実質赤字比率に係る赤字・黒字の構成分析!J$33</f>
        <v>R03</v>
      </c>
      <c r="K25" s="171"/>
    </row>
    <row r="26" spans="1:11" x14ac:dyDescent="0.15">
      <c r="A26" s="171"/>
      <c r="B26" s="171" t="s">
        <v>58</v>
      </c>
      <c r="C26" s="171" t="s">
        <v>59</v>
      </c>
      <c r="D26" s="171" t="s">
        <v>58</v>
      </c>
      <c r="E26" s="171" t="s">
        <v>59</v>
      </c>
      <c r="F26" s="171" t="s">
        <v>58</v>
      </c>
      <c r="G26" s="171" t="s">
        <v>59</v>
      </c>
      <c r="H26" s="171" t="s">
        <v>58</v>
      </c>
      <c r="I26" s="171" t="s">
        <v>59</v>
      </c>
      <c r="J26" s="171" t="s">
        <v>58</v>
      </c>
      <c r="K26" s="171" t="s">
        <v>59</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1.86</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墓地事業特別会計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0.03</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v>
      </c>
    </row>
    <row r="30" spans="1:11" x14ac:dyDescent="0.15">
      <c r="A30" s="171" t="str">
        <f>IF(連結実質赤字比率に係る赤字・黒字の構成分析!C$40="",NA(),連結実質赤字比率に係る赤字・黒字の構成分析!C$40)</f>
        <v>後期高齢者医療特別会計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0.01</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v>
      </c>
    </row>
    <row r="31" spans="1:11" x14ac:dyDescent="0.15">
      <c r="A31" s="171" t="str">
        <f>IF(連結実質赤字比率に係る赤字・黒字の構成分析!C$39="",NA(),連結実質赤字比率に係る赤字・黒字の構成分析!C$39)</f>
        <v>介護保険特別会計（介護サービス事業勘定）</v>
      </c>
      <c r="B31" s="171" t="e">
        <f>IF(ROUND(VALUE(SUBSTITUTE(連結実質赤字比率に係る赤字・黒字の構成分析!F$39,"▲", "-")), 2) &lt; 0, ABS(ROUND(VALUE(SUBSTITUTE(連結実質赤字比率に係る赤字・黒字の構成分析!F$39,"▲", "-")), 2)), NA())</f>
        <v>#VALUE!</v>
      </c>
      <c r="C31" s="171" t="e">
        <f>IF(ROUND(VALUE(SUBSTITUTE(連結実質赤字比率に係る赤字・黒字の構成分析!F$39,"▲", "-")), 2) &gt;= 0, ABS(ROUND(VALUE(SUBSTITUTE(連結実質赤字比率に係る赤字・黒字の構成分析!F$39,"▲", "-")), 2)), NA())</f>
        <v>#VALUE!</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0.01</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0.01</v>
      </c>
    </row>
    <row r="32" spans="1:11" x14ac:dyDescent="0.15">
      <c r="A32" s="171" t="str">
        <f>IF(連結実質赤字比率に係る赤字・黒字の構成分析!C$38="",NA(),連結実質赤字比率に係る赤字・黒字の構成分析!C$38)</f>
        <v>国民健康保険特別会計</v>
      </c>
      <c r="B32" s="171" t="e">
        <f>IF(ROUND(VALUE(SUBSTITUTE(連結実質赤字比率に係る赤字・黒字の構成分析!F$38,"▲", "-")), 2) &lt; 0, ABS(ROUND(VALUE(SUBSTITUTE(連結実質赤字比率に係る赤字・黒字の構成分析!F$38,"▲", "-")), 2)), NA())</f>
        <v>#VALUE!</v>
      </c>
      <c r="C32" s="171" t="e">
        <f>IF(ROUND(VALUE(SUBSTITUTE(連結実質赤字比率に係る赤字・黒字の構成分析!F$38,"▲", "-")), 2) &gt;= 0, ABS(ROUND(VALUE(SUBSTITUTE(連結実質赤字比率に係る赤字・黒字の構成分析!F$38,"▲", "-")), 2)), NA())</f>
        <v>#VALUE!</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0.1</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0.16</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0.21</v>
      </c>
    </row>
    <row r="33" spans="1:16" x14ac:dyDescent="0.15">
      <c r="A33" s="171" t="str">
        <f>IF(連結実質赤字比率に係る赤字・黒字の構成分析!C$37="",NA(),連結実質赤字比率に係る赤字・黒字の構成分析!C$37)</f>
        <v>介護保険特別会計（保険事業勘定）</v>
      </c>
      <c r="B33" s="171" t="e">
        <f>IF(ROUND(VALUE(SUBSTITUTE(連結実質赤字比率に係る赤字・黒字の構成分析!F$37,"▲", "-")), 2) &lt; 0, ABS(ROUND(VALUE(SUBSTITUTE(連結実質赤字比率に係る赤字・黒字の構成分析!F$37,"▲", "-")), 2)), NA())</f>
        <v>#VALUE!</v>
      </c>
      <c r="C33" s="171" t="e">
        <f>IF(ROUND(VALUE(SUBSTITUTE(連結実質赤字比率に係る赤字・黒字の構成分析!F$37,"▲", "-")), 2) &gt;= 0, ABS(ROUND(VALUE(SUBSTITUTE(連結実質赤字比率に係る赤字・黒字の構成分析!F$37,"▲", "-")), 2)), NA())</f>
        <v>#VALUE!</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0.44</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0.27</v>
      </c>
    </row>
    <row r="34" spans="1:16" x14ac:dyDescent="0.15">
      <c r="A34" s="171" t="str">
        <f>IF(連結実質赤字比率に係る赤字・黒字の構成分析!C$36="",NA(),連結実質赤字比率に係る赤字・黒字の構成分析!C$36)</f>
        <v>下水道事業会計</v>
      </c>
      <c r="B34" s="171" t="e">
        <f>IF(ROUND(VALUE(SUBSTITUTE(連結実質赤字比率に係る赤字・黒字の構成分析!F$36,"▲", "-")), 2) &lt; 0, ABS(ROUND(VALUE(SUBSTITUTE(連結実質赤字比率に係る赤字・黒字の構成分析!F$36,"▲", "-")), 2)), NA())</f>
        <v>#VALUE!</v>
      </c>
      <c r="C34" s="171" t="e">
        <f>IF(ROUND(VALUE(SUBSTITUTE(連結実質赤字比率に係る赤字・黒字の構成分析!F$36,"▲", "-")), 2) &gt;= 0, ABS(ROUND(VALUE(SUBSTITUTE(連結実質赤字比率に係る赤字・黒字の構成分析!F$36,"▲", "-")), 2)), NA())</f>
        <v>#VALUE!</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0.72</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0.76</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0.75</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0.71</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3.47</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3.76</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4.47</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4.3099999999999996</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5.51</v>
      </c>
    </row>
    <row r="36" spans="1:16" x14ac:dyDescent="0.15">
      <c r="A36" s="171" t="str">
        <f>IF(連結実質赤字比率に係る赤字・黒字の構成分析!C$34="",NA(),連結実質赤字比率に係る赤字・黒字の構成分析!C$34)</f>
        <v>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29.21</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26.1</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27.61</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19.190000000000001</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18.079999999999998</v>
      </c>
    </row>
    <row r="39" spans="1:16" x14ac:dyDescent="0.15">
      <c r="A39" s="140" t="s">
        <v>60</v>
      </c>
    </row>
    <row r="40" spans="1:16" x14ac:dyDescent="0.15">
      <c r="A40" s="172"/>
      <c r="B40" s="172" t="str">
        <f>'実質公債費比率（分子）の構造'!K$44</f>
        <v>H29</v>
      </c>
      <c r="C40" s="172"/>
      <c r="D40" s="172"/>
      <c r="E40" s="172" t="str">
        <f>'実質公債費比率（分子）の構造'!L$44</f>
        <v>H30</v>
      </c>
      <c r="F40" s="172"/>
      <c r="G40" s="172"/>
      <c r="H40" s="172" t="str">
        <f>'実質公債費比率（分子）の構造'!M$44</f>
        <v>R01</v>
      </c>
      <c r="I40" s="172"/>
      <c r="J40" s="172"/>
      <c r="K40" s="172" t="str">
        <f>'実質公債費比率（分子）の構造'!N$44</f>
        <v>R02</v>
      </c>
      <c r="L40" s="172"/>
      <c r="M40" s="172"/>
      <c r="N40" s="172" t="str">
        <f>'実質公債費比率（分子）の構造'!O$44</f>
        <v>R03</v>
      </c>
      <c r="O40" s="172"/>
      <c r="P40" s="172"/>
    </row>
    <row r="41" spans="1:16" x14ac:dyDescent="0.15">
      <c r="A41" s="172"/>
      <c r="B41" s="172" t="s">
        <v>61</v>
      </c>
      <c r="C41" s="172"/>
      <c r="D41" s="172" t="s">
        <v>62</v>
      </c>
      <c r="E41" s="172" t="s">
        <v>61</v>
      </c>
      <c r="F41" s="172"/>
      <c r="G41" s="172" t="s">
        <v>62</v>
      </c>
      <c r="H41" s="172" t="s">
        <v>61</v>
      </c>
      <c r="I41" s="172"/>
      <c r="J41" s="172" t="s">
        <v>62</v>
      </c>
      <c r="K41" s="172" t="s">
        <v>61</v>
      </c>
      <c r="L41" s="172"/>
      <c r="M41" s="172" t="s">
        <v>62</v>
      </c>
      <c r="N41" s="172" t="s">
        <v>61</v>
      </c>
      <c r="O41" s="172"/>
      <c r="P41" s="172" t="s">
        <v>62</v>
      </c>
    </row>
    <row r="42" spans="1:16" x14ac:dyDescent="0.15">
      <c r="A42" s="172" t="s">
        <v>63</v>
      </c>
      <c r="B42" s="172"/>
      <c r="C42" s="172"/>
      <c r="D42" s="172">
        <f>'実質公債費比率（分子）の構造'!K$52</f>
        <v>1106</v>
      </c>
      <c r="E42" s="172"/>
      <c r="F42" s="172"/>
      <c r="G42" s="172">
        <f>'実質公債費比率（分子）の構造'!L$52</f>
        <v>1030</v>
      </c>
      <c r="H42" s="172"/>
      <c r="I42" s="172"/>
      <c r="J42" s="172">
        <f>'実質公債費比率（分子）の構造'!M$52</f>
        <v>1010</v>
      </c>
      <c r="K42" s="172"/>
      <c r="L42" s="172"/>
      <c r="M42" s="172">
        <f>'実質公債費比率（分子）の構造'!N$52</f>
        <v>1029</v>
      </c>
      <c r="N42" s="172"/>
      <c r="O42" s="172"/>
      <c r="P42" s="172">
        <f>'実質公債費比率（分子）の構造'!O$52</f>
        <v>995</v>
      </c>
    </row>
    <row r="43" spans="1:16" x14ac:dyDescent="0.15">
      <c r="A43" s="172" t="s">
        <v>64</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65</v>
      </c>
      <c r="B44" s="172">
        <f>'実質公債費比率（分子）の構造'!K$50</f>
        <v>85</v>
      </c>
      <c r="C44" s="172"/>
      <c r="D44" s="172"/>
      <c r="E44" s="172">
        <f>'実質公債費比率（分子）の構造'!L$50</f>
        <v>11</v>
      </c>
      <c r="F44" s="172"/>
      <c r="G44" s="172"/>
      <c r="H44" s="172">
        <f>'実質公債費比率（分子）の構造'!M$50</f>
        <v>11</v>
      </c>
      <c r="I44" s="172"/>
      <c r="J44" s="172"/>
      <c r="K44" s="172">
        <f>'実質公債費比率（分子）の構造'!N$50</f>
        <v>6</v>
      </c>
      <c r="L44" s="172"/>
      <c r="M44" s="172"/>
      <c r="N44" s="172">
        <f>'実質公債費比率（分子）の構造'!O$50</f>
        <v>6</v>
      </c>
      <c r="O44" s="172"/>
      <c r="P44" s="172"/>
    </row>
    <row r="45" spans="1:16" x14ac:dyDescent="0.15">
      <c r="A45" s="172" t="s">
        <v>66</v>
      </c>
      <c r="B45" s="172">
        <f>'実質公債費比率（分子）の構造'!K$49</f>
        <v>163</v>
      </c>
      <c r="C45" s="172"/>
      <c r="D45" s="172"/>
      <c r="E45" s="172">
        <f>'実質公債費比率（分子）の構造'!L$49</f>
        <v>111</v>
      </c>
      <c r="F45" s="172"/>
      <c r="G45" s="172"/>
      <c r="H45" s="172">
        <f>'実質公債費比率（分子）の構造'!M$49</f>
        <v>110</v>
      </c>
      <c r="I45" s="172"/>
      <c r="J45" s="172"/>
      <c r="K45" s="172">
        <f>'実質公債費比率（分子）の構造'!N$49</f>
        <v>103</v>
      </c>
      <c r="L45" s="172"/>
      <c r="M45" s="172"/>
      <c r="N45" s="172">
        <f>'実質公債費比率（分子）の構造'!O$49</f>
        <v>95</v>
      </c>
      <c r="O45" s="172"/>
      <c r="P45" s="172"/>
    </row>
    <row r="46" spans="1:16" x14ac:dyDescent="0.15">
      <c r="A46" s="172" t="s">
        <v>67</v>
      </c>
      <c r="B46" s="172">
        <f>'実質公債費比率（分子）の構造'!K$48</f>
        <v>309</v>
      </c>
      <c r="C46" s="172"/>
      <c r="D46" s="172"/>
      <c r="E46" s="172">
        <f>'実質公債費比率（分子）の構造'!L$48</f>
        <v>286</v>
      </c>
      <c r="F46" s="172"/>
      <c r="G46" s="172"/>
      <c r="H46" s="172">
        <f>'実質公債費比率（分子）の構造'!M$48</f>
        <v>264</v>
      </c>
      <c r="I46" s="172"/>
      <c r="J46" s="172"/>
      <c r="K46" s="172">
        <f>'実質公債費比率（分子）の構造'!N$48</f>
        <v>270</v>
      </c>
      <c r="L46" s="172"/>
      <c r="M46" s="172"/>
      <c r="N46" s="172">
        <f>'実質公債費比率（分子）の構造'!O$48</f>
        <v>266</v>
      </c>
      <c r="O46" s="172"/>
      <c r="P46" s="172"/>
    </row>
    <row r="47" spans="1:16" x14ac:dyDescent="0.15">
      <c r="A47" s="172" t="s">
        <v>68</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69</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70</v>
      </c>
      <c r="B49" s="172">
        <f>'実質公債費比率（分子）の構造'!K$45</f>
        <v>1107</v>
      </c>
      <c r="C49" s="172"/>
      <c r="D49" s="172"/>
      <c r="E49" s="172">
        <f>'実質公債費比率（分子）の構造'!L$45</f>
        <v>1115</v>
      </c>
      <c r="F49" s="172"/>
      <c r="G49" s="172"/>
      <c r="H49" s="172">
        <f>'実質公債費比率（分子）の構造'!M$45</f>
        <v>1143</v>
      </c>
      <c r="I49" s="172"/>
      <c r="J49" s="172"/>
      <c r="K49" s="172">
        <f>'実質公債費比率（分子）の構造'!N$45</f>
        <v>1176</v>
      </c>
      <c r="L49" s="172"/>
      <c r="M49" s="172"/>
      <c r="N49" s="172">
        <f>'実質公債費比率（分子）の構造'!O$45</f>
        <v>1261</v>
      </c>
      <c r="O49" s="172"/>
      <c r="P49" s="172"/>
    </row>
    <row r="50" spans="1:16" x14ac:dyDescent="0.15">
      <c r="A50" s="172" t="s">
        <v>71</v>
      </c>
      <c r="B50" s="172" t="e">
        <f>NA()</f>
        <v>#N/A</v>
      </c>
      <c r="C50" s="172">
        <f>IF(ISNUMBER('実質公債費比率（分子）の構造'!K$53),'実質公債費比率（分子）の構造'!K$53,NA())</f>
        <v>558</v>
      </c>
      <c r="D50" s="172" t="e">
        <f>NA()</f>
        <v>#N/A</v>
      </c>
      <c r="E50" s="172" t="e">
        <f>NA()</f>
        <v>#N/A</v>
      </c>
      <c r="F50" s="172">
        <f>IF(ISNUMBER('実質公債費比率（分子）の構造'!L$53),'実質公債費比率（分子）の構造'!L$53,NA())</f>
        <v>493</v>
      </c>
      <c r="G50" s="172" t="e">
        <f>NA()</f>
        <v>#N/A</v>
      </c>
      <c r="H50" s="172" t="e">
        <f>NA()</f>
        <v>#N/A</v>
      </c>
      <c r="I50" s="172">
        <f>IF(ISNUMBER('実質公債費比率（分子）の構造'!M$53),'実質公債費比率（分子）の構造'!M$53,NA())</f>
        <v>518</v>
      </c>
      <c r="J50" s="172" t="e">
        <f>NA()</f>
        <v>#N/A</v>
      </c>
      <c r="K50" s="172" t="e">
        <f>NA()</f>
        <v>#N/A</v>
      </c>
      <c r="L50" s="172">
        <f>IF(ISNUMBER('実質公債費比率（分子）の構造'!N$53),'実質公債費比率（分子）の構造'!N$53,NA())</f>
        <v>526</v>
      </c>
      <c r="M50" s="172" t="e">
        <f>NA()</f>
        <v>#N/A</v>
      </c>
      <c r="N50" s="172" t="e">
        <f>NA()</f>
        <v>#N/A</v>
      </c>
      <c r="O50" s="172">
        <f>IF(ISNUMBER('実質公債費比率（分子）の構造'!O$53),'実質公債費比率（分子）の構造'!O$53,NA())</f>
        <v>633</v>
      </c>
      <c r="P50" s="172" t="e">
        <f>NA()</f>
        <v>#N/A</v>
      </c>
    </row>
    <row r="53" spans="1:16" x14ac:dyDescent="0.15">
      <c r="A53" s="140" t="s">
        <v>72</v>
      </c>
    </row>
    <row r="54" spans="1:16" x14ac:dyDescent="0.15">
      <c r="A54" s="171"/>
      <c r="B54" s="171" t="str">
        <f>'将来負担比率（分子）の構造'!I$40</f>
        <v>H29</v>
      </c>
      <c r="C54" s="171"/>
      <c r="D54" s="171"/>
      <c r="E54" s="171" t="str">
        <f>'将来負担比率（分子）の構造'!J$40</f>
        <v>H30</v>
      </c>
      <c r="F54" s="171"/>
      <c r="G54" s="171"/>
      <c r="H54" s="171" t="str">
        <f>'将来負担比率（分子）の構造'!K$40</f>
        <v>R01</v>
      </c>
      <c r="I54" s="171"/>
      <c r="J54" s="171"/>
      <c r="K54" s="171" t="str">
        <f>'将来負担比率（分子）の構造'!L$40</f>
        <v>R02</v>
      </c>
      <c r="L54" s="171"/>
      <c r="M54" s="171"/>
      <c r="N54" s="171" t="str">
        <f>'将来負担比率（分子）の構造'!M$40</f>
        <v>R03</v>
      </c>
      <c r="O54" s="171"/>
      <c r="P54" s="171"/>
    </row>
    <row r="55" spans="1:16" x14ac:dyDescent="0.15">
      <c r="A55" s="171"/>
      <c r="B55" s="171" t="s">
        <v>73</v>
      </c>
      <c r="C55" s="171"/>
      <c r="D55" s="171" t="s">
        <v>74</v>
      </c>
      <c r="E55" s="171" t="s">
        <v>73</v>
      </c>
      <c r="F55" s="171"/>
      <c r="G55" s="171" t="s">
        <v>74</v>
      </c>
      <c r="H55" s="171" t="s">
        <v>73</v>
      </c>
      <c r="I55" s="171"/>
      <c r="J55" s="171" t="s">
        <v>74</v>
      </c>
      <c r="K55" s="171" t="s">
        <v>73</v>
      </c>
      <c r="L55" s="171"/>
      <c r="M55" s="171" t="s">
        <v>74</v>
      </c>
      <c r="N55" s="171" t="s">
        <v>73</v>
      </c>
      <c r="O55" s="171"/>
      <c r="P55" s="171" t="s">
        <v>74</v>
      </c>
    </row>
    <row r="56" spans="1:16" x14ac:dyDescent="0.15">
      <c r="A56" s="171" t="s">
        <v>43</v>
      </c>
      <c r="B56" s="171"/>
      <c r="C56" s="171"/>
      <c r="D56" s="171">
        <f>'将来負担比率（分子）の構造'!I$52</f>
        <v>11745</v>
      </c>
      <c r="E56" s="171"/>
      <c r="F56" s="171"/>
      <c r="G56" s="171">
        <f>'将来負担比率（分子）の構造'!J$52</f>
        <v>11599</v>
      </c>
      <c r="H56" s="171"/>
      <c r="I56" s="171"/>
      <c r="J56" s="171">
        <f>'将来負担比率（分子）の構造'!K$52</f>
        <v>11339</v>
      </c>
      <c r="K56" s="171"/>
      <c r="L56" s="171"/>
      <c r="M56" s="171">
        <f>'将来負担比率（分子）の構造'!L$52</f>
        <v>10150</v>
      </c>
      <c r="N56" s="171"/>
      <c r="O56" s="171"/>
      <c r="P56" s="171">
        <f>'将来負担比率（分子）の構造'!M$52</f>
        <v>11337</v>
      </c>
    </row>
    <row r="57" spans="1:16" x14ac:dyDescent="0.15">
      <c r="A57" s="171" t="s">
        <v>42</v>
      </c>
      <c r="B57" s="171"/>
      <c r="C57" s="171"/>
      <c r="D57" s="171" t="str">
        <f>'将来負担比率（分子）の構造'!I$51</f>
        <v>-</v>
      </c>
      <c r="E57" s="171"/>
      <c r="F57" s="171"/>
      <c r="G57" s="171" t="str">
        <f>'将来負担比率（分子）の構造'!J$51</f>
        <v>-</v>
      </c>
      <c r="H57" s="171"/>
      <c r="I57" s="171"/>
      <c r="J57" s="171" t="str">
        <f>'将来負担比率（分子）の構造'!K$51</f>
        <v>-</v>
      </c>
      <c r="K57" s="171"/>
      <c r="L57" s="171"/>
      <c r="M57" s="171" t="str">
        <f>'将来負担比率（分子）の構造'!L$51</f>
        <v>-</v>
      </c>
      <c r="N57" s="171"/>
      <c r="O57" s="171"/>
      <c r="P57" s="171" t="str">
        <f>'将来負担比率（分子）の構造'!M$51</f>
        <v>-</v>
      </c>
    </row>
    <row r="58" spans="1:16" x14ac:dyDescent="0.15">
      <c r="A58" s="171" t="s">
        <v>41</v>
      </c>
      <c r="B58" s="171"/>
      <c r="C58" s="171"/>
      <c r="D58" s="171">
        <f>'将来負担比率（分子）の構造'!I$50</f>
        <v>2903</v>
      </c>
      <c r="E58" s="171"/>
      <c r="F58" s="171"/>
      <c r="G58" s="171">
        <f>'将来負担比率（分子）の構造'!J$50</f>
        <v>2962</v>
      </c>
      <c r="H58" s="171"/>
      <c r="I58" s="171"/>
      <c r="J58" s="171">
        <f>'将来負担比率（分子）の構造'!K$50</f>
        <v>2808</v>
      </c>
      <c r="K58" s="171"/>
      <c r="L58" s="171"/>
      <c r="M58" s="171">
        <f>'将来負担比率（分子）の構造'!L$50</f>
        <v>2648</v>
      </c>
      <c r="N58" s="171"/>
      <c r="O58" s="171"/>
      <c r="P58" s="171">
        <f>'将来負担比率（分子）の構造'!M$50</f>
        <v>2805</v>
      </c>
    </row>
    <row r="59" spans="1:16" x14ac:dyDescent="0.15">
      <c r="A59" s="171" t="s">
        <v>39</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38</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36</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35</v>
      </c>
      <c r="B62" s="171">
        <f>'将来負担比率（分子）の構造'!I$45</f>
        <v>1692</v>
      </c>
      <c r="C62" s="171"/>
      <c r="D62" s="171"/>
      <c r="E62" s="171">
        <f>'将来負担比率（分子）の構造'!J$45</f>
        <v>1640</v>
      </c>
      <c r="F62" s="171"/>
      <c r="G62" s="171"/>
      <c r="H62" s="171">
        <f>'将来負担比率（分子）の構造'!K$45</f>
        <v>1484</v>
      </c>
      <c r="I62" s="171"/>
      <c r="J62" s="171"/>
      <c r="K62" s="171">
        <f>'将来負担比率（分子）の構造'!L$45</f>
        <v>1394</v>
      </c>
      <c r="L62" s="171"/>
      <c r="M62" s="171"/>
      <c r="N62" s="171">
        <f>'将来負担比率（分子）の構造'!M$45</f>
        <v>1305</v>
      </c>
      <c r="O62" s="171"/>
      <c r="P62" s="171"/>
    </row>
    <row r="63" spans="1:16" x14ac:dyDescent="0.15">
      <c r="A63" s="171" t="s">
        <v>34</v>
      </c>
      <c r="B63" s="171">
        <f>'将来負担比率（分子）の構造'!I$44</f>
        <v>512</v>
      </c>
      <c r="C63" s="171"/>
      <c r="D63" s="171"/>
      <c r="E63" s="171">
        <f>'将来負担比率（分子）の構造'!J$44</f>
        <v>466</v>
      </c>
      <c r="F63" s="171"/>
      <c r="G63" s="171"/>
      <c r="H63" s="171">
        <f>'将来負担比率（分子）の構造'!K$44</f>
        <v>405</v>
      </c>
      <c r="I63" s="171"/>
      <c r="J63" s="171"/>
      <c r="K63" s="171">
        <f>'将来負担比率（分子）の構造'!L$44</f>
        <v>386</v>
      </c>
      <c r="L63" s="171"/>
      <c r="M63" s="171"/>
      <c r="N63" s="171">
        <f>'将来負担比率（分子）の構造'!M$44</f>
        <v>370</v>
      </c>
      <c r="O63" s="171"/>
      <c r="P63" s="171"/>
    </row>
    <row r="64" spans="1:16" x14ac:dyDescent="0.15">
      <c r="A64" s="171" t="s">
        <v>33</v>
      </c>
      <c r="B64" s="171">
        <f>'将来負担比率（分子）の構造'!I$43</f>
        <v>4188</v>
      </c>
      <c r="C64" s="171"/>
      <c r="D64" s="171"/>
      <c r="E64" s="171">
        <f>'将来負担比率（分子）の構造'!J$43</f>
        <v>4662</v>
      </c>
      <c r="F64" s="171"/>
      <c r="G64" s="171"/>
      <c r="H64" s="171">
        <f>'将来負担比率（分子）の構造'!K$43</f>
        <v>4522</v>
      </c>
      <c r="I64" s="171"/>
      <c r="J64" s="171"/>
      <c r="K64" s="171">
        <f>'将来負担比率（分子）の構造'!L$43</f>
        <v>4028</v>
      </c>
      <c r="L64" s="171"/>
      <c r="M64" s="171"/>
      <c r="N64" s="171">
        <f>'将来負担比率（分子）の構造'!M$43</f>
        <v>3548</v>
      </c>
      <c r="O64" s="171"/>
      <c r="P64" s="171"/>
    </row>
    <row r="65" spans="1:16" x14ac:dyDescent="0.15">
      <c r="A65" s="171" t="s">
        <v>32</v>
      </c>
      <c r="B65" s="171">
        <f>'将来負担比率（分子）の構造'!I$42</f>
        <v>67</v>
      </c>
      <c r="C65" s="171"/>
      <c r="D65" s="171"/>
      <c r="E65" s="171">
        <f>'将来負担比率（分子）の構造'!J$42</f>
        <v>56</v>
      </c>
      <c r="F65" s="171"/>
      <c r="G65" s="171"/>
      <c r="H65" s="171">
        <f>'将来負担比率（分子）の構造'!K$42</f>
        <v>46</v>
      </c>
      <c r="I65" s="171"/>
      <c r="J65" s="171"/>
      <c r="K65" s="171">
        <f>'将来負担比率（分子）の構造'!L$42</f>
        <v>39</v>
      </c>
      <c r="L65" s="171"/>
      <c r="M65" s="171"/>
      <c r="N65" s="171">
        <f>'将来負担比率（分子）の構造'!M$42</f>
        <v>33</v>
      </c>
      <c r="O65" s="171"/>
      <c r="P65" s="171"/>
    </row>
    <row r="66" spans="1:16" x14ac:dyDescent="0.15">
      <c r="A66" s="171" t="s">
        <v>31</v>
      </c>
      <c r="B66" s="171">
        <f>'将来負担比率（分子）の構造'!I$41</f>
        <v>11479</v>
      </c>
      <c r="C66" s="171"/>
      <c r="D66" s="171"/>
      <c r="E66" s="171">
        <f>'将来負担比率（分子）の構造'!J$41</f>
        <v>11282</v>
      </c>
      <c r="F66" s="171"/>
      <c r="G66" s="171"/>
      <c r="H66" s="171">
        <f>'将来負担比率（分子）の構造'!K$41</f>
        <v>10767</v>
      </c>
      <c r="I66" s="171"/>
      <c r="J66" s="171"/>
      <c r="K66" s="171">
        <f>'将来負担比率（分子）の構造'!L$41</f>
        <v>11106</v>
      </c>
      <c r="L66" s="171"/>
      <c r="M66" s="171"/>
      <c r="N66" s="171">
        <f>'将来負担比率（分子）の構造'!M$41</f>
        <v>11026</v>
      </c>
      <c r="O66" s="171"/>
      <c r="P66" s="171"/>
    </row>
    <row r="67" spans="1:16" x14ac:dyDescent="0.15">
      <c r="A67" s="171" t="s">
        <v>75</v>
      </c>
      <c r="B67" s="171" t="e">
        <f>NA()</f>
        <v>#N/A</v>
      </c>
      <c r="C67" s="171">
        <f>IF(ISNUMBER('将来負担比率（分子）の構造'!I$53), IF('将来負担比率（分子）の構造'!I$53 &lt; 0, 0, '将来負担比率（分子）の構造'!I$53), NA())</f>
        <v>3290</v>
      </c>
      <c r="D67" s="171" t="e">
        <f>NA()</f>
        <v>#N/A</v>
      </c>
      <c r="E67" s="171" t="e">
        <f>NA()</f>
        <v>#N/A</v>
      </c>
      <c r="F67" s="171">
        <f>IF(ISNUMBER('将来負担比率（分子）の構造'!J$53), IF('将来負担比率（分子）の構造'!J$53 &lt; 0, 0, '将来負担比率（分子）の構造'!J$53), NA())</f>
        <v>3545</v>
      </c>
      <c r="G67" s="171" t="e">
        <f>NA()</f>
        <v>#N/A</v>
      </c>
      <c r="H67" s="171" t="e">
        <f>NA()</f>
        <v>#N/A</v>
      </c>
      <c r="I67" s="171">
        <f>IF(ISNUMBER('将来負担比率（分子）の構造'!K$53), IF('将来負担比率（分子）の構造'!K$53 &lt; 0, 0, '将来負担比率（分子）の構造'!K$53), NA())</f>
        <v>3076</v>
      </c>
      <c r="J67" s="171" t="e">
        <f>NA()</f>
        <v>#N/A</v>
      </c>
      <c r="K67" s="171" t="e">
        <f>NA()</f>
        <v>#N/A</v>
      </c>
      <c r="L67" s="171">
        <f>IF(ISNUMBER('将来負担比率（分子）の構造'!L$53), IF('将来負担比率（分子）の構造'!L$53 &lt; 0, 0, '将来負担比率（分子）の構造'!L$53), NA())</f>
        <v>4155</v>
      </c>
      <c r="M67" s="171" t="e">
        <f>NA()</f>
        <v>#N/A</v>
      </c>
      <c r="N67" s="171" t="e">
        <f>NA()</f>
        <v>#N/A</v>
      </c>
      <c r="O67" s="171">
        <f>IF(ISNUMBER('将来負担比率（分子）の構造'!M$53), IF('将来負担比率（分子）の構造'!M$53 &lt; 0, 0, '将来負担比率（分子）の構造'!M$53), NA())</f>
        <v>2139</v>
      </c>
      <c r="P67" s="171" t="e">
        <f>NA()</f>
        <v>#N/A</v>
      </c>
    </row>
    <row r="70" spans="1:16" x14ac:dyDescent="0.15">
      <c r="A70" s="173" t="s">
        <v>76</v>
      </c>
      <c r="B70" s="173"/>
      <c r="C70" s="173"/>
      <c r="D70" s="173"/>
      <c r="E70" s="173"/>
      <c r="F70" s="173"/>
    </row>
    <row r="71" spans="1:16" x14ac:dyDescent="0.15">
      <c r="A71" s="174"/>
      <c r="B71" s="174" t="str">
        <f>基金残高に係る経年分析!F54</f>
        <v>R01</v>
      </c>
      <c r="C71" s="174" t="str">
        <f>基金残高に係る経年分析!G54</f>
        <v>R02</v>
      </c>
      <c r="D71" s="174" t="str">
        <f>基金残高に係る経年分析!H54</f>
        <v>R03</v>
      </c>
    </row>
    <row r="72" spans="1:16" x14ac:dyDescent="0.15">
      <c r="A72" s="174" t="s">
        <v>77</v>
      </c>
      <c r="B72" s="175">
        <f>基金残高に係る経年分析!F55</f>
        <v>1607</v>
      </c>
      <c r="C72" s="175">
        <f>基金残高に係る経年分析!G55</f>
        <v>1513</v>
      </c>
      <c r="D72" s="175">
        <f>基金残高に係る経年分析!H55</f>
        <v>1526</v>
      </c>
    </row>
    <row r="73" spans="1:16" x14ac:dyDescent="0.15">
      <c r="A73" s="174" t="s">
        <v>78</v>
      </c>
      <c r="B73" s="175">
        <f>基金残高に係る経年分析!F56</f>
        <v>268</v>
      </c>
      <c r="C73" s="175">
        <f>基金残高に係る経年分析!G56</f>
        <v>196</v>
      </c>
      <c r="D73" s="175">
        <f>基金残高に係る経年分析!H56</f>
        <v>159</v>
      </c>
    </row>
    <row r="74" spans="1:16" x14ac:dyDescent="0.15">
      <c r="A74" s="174" t="s">
        <v>79</v>
      </c>
      <c r="B74" s="175">
        <f>基金残高に係る経年分析!F57</f>
        <v>804</v>
      </c>
      <c r="C74" s="175">
        <f>基金残高に係る経年分析!G57</f>
        <v>856</v>
      </c>
      <c r="D74" s="175">
        <f>基金残高に係る経年分析!H57</f>
        <v>1042</v>
      </c>
    </row>
  </sheetData>
  <sheetProtection algorithmName="SHA-512" hashValue="AiHlP7YmbOCC1YDCAawirNIEmU+ZIY4QfTfSrgIsuOeI7bDJu7au21bGgbxWMMTEvlV0l2xfx86x2h2LTOEnaA==" saltValue="C138G6HnKYBGCLtzNpck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FBB7C-B514-439B-9911-46DE19E972C2}">
  <sheetPr>
    <pageSetUpPr fitToPage="1"/>
  </sheetPr>
  <dimension ref="B1:EM50"/>
  <sheetViews>
    <sheetView showGridLines="0" workbookViewId="0"/>
  </sheetViews>
  <sheetFormatPr defaultColWidth="0" defaultRowHeight="0"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16"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38" t="s">
        <v>211</v>
      </c>
      <c r="DI1" s="639"/>
      <c r="DJ1" s="639"/>
      <c r="DK1" s="639"/>
      <c r="DL1" s="639"/>
      <c r="DM1" s="639"/>
      <c r="DN1" s="640"/>
      <c r="DO1" s="210"/>
      <c r="DP1" s="638" t="s">
        <v>212</v>
      </c>
      <c r="DQ1" s="639"/>
      <c r="DR1" s="639"/>
      <c r="DS1" s="639"/>
      <c r="DT1" s="639"/>
      <c r="DU1" s="639"/>
      <c r="DV1" s="639"/>
      <c r="DW1" s="639"/>
      <c r="DX1" s="639"/>
      <c r="DY1" s="639"/>
      <c r="DZ1" s="639"/>
      <c r="EA1" s="639"/>
      <c r="EB1" s="639"/>
      <c r="EC1" s="640"/>
      <c r="ED1" s="209"/>
      <c r="EE1" s="209"/>
      <c r="EF1" s="209"/>
      <c r="EG1" s="209"/>
      <c r="EH1" s="209"/>
      <c r="EI1" s="209"/>
      <c r="EJ1" s="209"/>
      <c r="EK1" s="209"/>
      <c r="EL1" s="209"/>
      <c r="EM1" s="209"/>
    </row>
    <row r="2" spans="2:143" ht="22.5" customHeight="1" x14ac:dyDescent="0.15">
      <c r="B2" s="211" t="s">
        <v>213</v>
      </c>
      <c r="R2" s="212"/>
      <c r="S2" s="212"/>
      <c r="T2" s="212"/>
      <c r="U2" s="212"/>
      <c r="V2" s="212"/>
      <c r="W2" s="212"/>
      <c r="X2" s="212"/>
      <c r="Y2" s="212"/>
      <c r="Z2" s="212"/>
      <c r="AA2" s="212"/>
      <c r="AB2" s="212"/>
      <c r="AC2" s="212"/>
      <c r="AE2" s="359"/>
      <c r="AF2" s="359"/>
      <c r="AG2" s="359"/>
      <c r="AH2" s="359"/>
      <c r="AI2" s="359"/>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34" t="s">
        <v>214</v>
      </c>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4" t="s">
        <v>215</v>
      </c>
      <c r="AQ3" s="635"/>
      <c r="AR3" s="635"/>
      <c r="AS3" s="635"/>
      <c r="AT3" s="635"/>
      <c r="AU3" s="635"/>
      <c r="AV3" s="635"/>
      <c r="AW3" s="635"/>
      <c r="AX3" s="635"/>
      <c r="AY3" s="635"/>
      <c r="AZ3" s="635"/>
      <c r="BA3" s="635"/>
      <c r="BB3" s="635"/>
      <c r="BC3" s="635"/>
      <c r="BD3" s="635"/>
      <c r="BE3" s="635"/>
      <c r="BF3" s="635"/>
      <c r="BG3" s="635"/>
      <c r="BH3" s="635"/>
      <c r="BI3" s="635"/>
      <c r="BJ3" s="635"/>
      <c r="BK3" s="635"/>
      <c r="BL3" s="635"/>
      <c r="BM3" s="635"/>
      <c r="BN3" s="635"/>
      <c r="BO3" s="635"/>
      <c r="BP3" s="635"/>
      <c r="BQ3" s="635"/>
      <c r="BR3" s="635"/>
      <c r="BS3" s="635"/>
      <c r="BT3" s="635"/>
      <c r="BU3" s="635"/>
      <c r="BV3" s="635"/>
      <c r="BW3" s="635"/>
      <c r="BX3" s="635"/>
      <c r="BY3" s="635"/>
      <c r="BZ3" s="635"/>
      <c r="CA3" s="635"/>
      <c r="CB3" s="636"/>
      <c r="CD3" s="634" t="s">
        <v>216</v>
      </c>
      <c r="CE3" s="635"/>
      <c r="CF3" s="635"/>
      <c r="CG3" s="635"/>
      <c r="CH3" s="635"/>
      <c r="CI3" s="635"/>
      <c r="CJ3" s="635"/>
      <c r="CK3" s="635"/>
      <c r="CL3" s="635"/>
      <c r="CM3" s="635"/>
      <c r="CN3" s="635"/>
      <c r="CO3" s="635"/>
      <c r="CP3" s="635"/>
      <c r="CQ3" s="635"/>
      <c r="CR3" s="635"/>
      <c r="CS3" s="635"/>
      <c r="CT3" s="635"/>
      <c r="CU3" s="635"/>
      <c r="CV3" s="635"/>
      <c r="CW3" s="635"/>
      <c r="CX3" s="635"/>
      <c r="CY3" s="635"/>
      <c r="CZ3" s="635"/>
      <c r="DA3" s="635"/>
      <c r="DB3" s="635"/>
      <c r="DC3" s="635"/>
      <c r="DD3" s="635"/>
      <c r="DE3" s="635"/>
      <c r="DF3" s="635"/>
      <c r="DG3" s="635"/>
      <c r="DH3" s="635"/>
      <c r="DI3" s="635"/>
      <c r="DJ3" s="635"/>
      <c r="DK3" s="635"/>
      <c r="DL3" s="635"/>
      <c r="DM3" s="635"/>
      <c r="DN3" s="635"/>
      <c r="DO3" s="635"/>
      <c r="DP3" s="635"/>
      <c r="DQ3" s="635"/>
      <c r="DR3" s="635"/>
      <c r="DS3" s="635"/>
      <c r="DT3" s="635"/>
      <c r="DU3" s="635"/>
      <c r="DV3" s="635"/>
      <c r="DW3" s="635"/>
      <c r="DX3" s="635"/>
      <c r="DY3" s="635"/>
      <c r="DZ3" s="635"/>
      <c r="EA3" s="635"/>
      <c r="EB3" s="635"/>
      <c r="EC3" s="636"/>
    </row>
    <row r="4" spans="2:143" ht="11.25" customHeight="1" x14ac:dyDescent="0.15">
      <c r="B4" s="634" t="s">
        <v>1</v>
      </c>
      <c r="C4" s="635"/>
      <c r="D4" s="635"/>
      <c r="E4" s="635"/>
      <c r="F4" s="635"/>
      <c r="G4" s="635"/>
      <c r="H4" s="635"/>
      <c r="I4" s="635"/>
      <c r="J4" s="635"/>
      <c r="K4" s="635"/>
      <c r="L4" s="635"/>
      <c r="M4" s="635"/>
      <c r="N4" s="635"/>
      <c r="O4" s="635"/>
      <c r="P4" s="635"/>
      <c r="Q4" s="636"/>
      <c r="R4" s="634" t="s">
        <v>217</v>
      </c>
      <c r="S4" s="635"/>
      <c r="T4" s="635"/>
      <c r="U4" s="635"/>
      <c r="V4" s="635"/>
      <c r="W4" s="635"/>
      <c r="X4" s="635"/>
      <c r="Y4" s="636"/>
      <c r="Z4" s="634" t="s">
        <v>218</v>
      </c>
      <c r="AA4" s="635"/>
      <c r="AB4" s="635"/>
      <c r="AC4" s="636"/>
      <c r="AD4" s="634" t="s">
        <v>219</v>
      </c>
      <c r="AE4" s="635"/>
      <c r="AF4" s="635"/>
      <c r="AG4" s="635"/>
      <c r="AH4" s="635"/>
      <c r="AI4" s="635"/>
      <c r="AJ4" s="635"/>
      <c r="AK4" s="636"/>
      <c r="AL4" s="634" t="s">
        <v>218</v>
      </c>
      <c r="AM4" s="635"/>
      <c r="AN4" s="635"/>
      <c r="AO4" s="636"/>
      <c r="AP4" s="637" t="s">
        <v>220</v>
      </c>
      <c r="AQ4" s="637"/>
      <c r="AR4" s="637"/>
      <c r="AS4" s="637"/>
      <c r="AT4" s="637"/>
      <c r="AU4" s="637"/>
      <c r="AV4" s="637"/>
      <c r="AW4" s="637"/>
      <c r="AX4" s="637"/>
      <c r="AY4" s="637"/>
      <c r="AZ4" s="637"/>
      <c r="BA4" s="637"/>
      <c r="BB4" s="637"/>
      <c r="BC4" s="637"/>
      <c r="BD4" s="637"/>
      <c r="BE4" s="637"/>
      <c r="BF4" s="637"/>
      <c r="BG4" s="637" t="s">
        <v>221</v>
      </c>
      <c r="BH4" s="637"/>
      <c r="BI4" s="637"/>
      <c r="BJ4" s="637"/>
      <c r="BK4" s="637"/>
      <c r="BL4" s="637"/>
      <c r="BM4" s="637"/>
      <c r="BN4" s="637"/>
      <c r="BO4" s="637" t="s">
        <v>218</v>
      </c>
      <c r="BP4" s="637"/>
      <c r="BQ4" s="637"/>
      <c r="BR4" s="637"/>
      <c r="BS4" s="637" t="s">
        <v>222</v>
      </c>
      <c r="BT4" s="637"/>
      <c r="BU4" s="637"/>
      <c r="BV4" s="637"/>
      <c r="BW4" s="637"/>
      <c r="BX4" s="637"/>
      <c r="BY4" s="637"/>
      <c r="BZ4" s="637"/>
      <c r="CA4" s="637"/>
      <c r="CB4" s="637"/>
      <c r="CD4" s="634" t="s">
        <v>223</v>
      </c>
      <c r="CE4" s="635"/>
      <c r="CF4" s="635"/>
      <c r="CG4" s="635"/>
      <c r="CH4" s="635"/>
      <c r="CI4" s="635"/>
      <c r="CJ4" s="635"/>
      <c r="CK4" s="635"/>
      <c r="CL4" s="635"/>
      <c r="CM4" s="635"/>
      <c r="CN4" s="635"/>
      <c r="CO4" s="635"/>
      <c r="CP4" s="635"/>
      <c r="CQ4" s="635"/>
      <c r="CR4" s="635"/>
      <c r="CS4" s="635"/>
      <c r="CT4" s="635"/>
      <c r="CU4" s="635"/>
      <c r="CV4" s="635"/>
      <c r="CW4" s="635"/>
      <c r="CX4" s="635"/>
      <c r="CY4" s="635"/>
      <c r="CZ4" s="635"/>
      <c r="DA4" s="635"/>
      <c r="DB4" s="635"/>
      <c r="DC4" s="635"/>
      <c r="DD4" s="635"/>
      <c r="DE4" s="635"/>
      <c r="DF4" s="635"/>
      <c r="DG4" s="635"/>
      <c r="DH4" s="635"/>
      <c r="DI4" s="635"/>
      <c r="DJ4" s="635"/>
      <c r="DK4" s="635"/>
      <c r="DL4" s="635"/>
      <c r="DM4" s="635"/>
      <c r="DN4" s="635"/>
      <c r="DO4" s="635"/>
      <c r="DP4" s="635"/>
      <c r="DQ4" s="635"/>
      <c r="DR4" s="635"/>
      <c r="DS4" s="635"/>
      <c r="DT4" s="635"/>
      <c r="DU4" s="635"/>
      <c r="DV4" s="635"/>
      <c r="DW4" s="635"/>
      <c r="DX4" s="635"/>
      <c r="DY4" s="635"/>
      <c r="DZ4" s="635"/>
      <c r="EA4" s="635"/>
      <c r="EB4" s="635"/>
      <c r="EC4" s="636"/>
    </row>
    <row r="5" spans="2:143" ht="11.25" customHeight="1" x14ac:dyDescent="0.15">
      <c r="B5" s="653" t="s">
        <v>224</v>
      </c>
      <c r="C5" s="654"/>
      <c r="D5" s="654"/>
      <c r="E5" s="654"/>
      <c r="F5" s="654"/>
      <c r="G5" s="654"/>
      <c r="H5" s="654"/>
      <c r="I5" s="654"/>
      <c r="J5" s="654"/>
      <c r="K5" s="654"/>
      <c r="L5" s="654"/>
      <c r="M5" s="654"/>
      <c r="N5" s="654"/>
      <c r="O5" s="654"/>
      <c r="P5" s="654"/>
      <c r="Q5" s="655"/>
      <c r="R5" s="656">
        <v>4188197</v>
      </c>
      <c r="S5" s="657"/>
      <c r="T5" s="657"/>
      <c r="U5" s="657"/>
      <c r="V5" s="657"/>
      <c r="W5" s="657"/>
      <c r="X5" s="657"/>
      <c r="Y5" s="658"/>
      <c r="Z5" s="659">
        <v>26.7</v>
      </c>
      <c r="AA5" s="659"/>
      <c r="AB5" s="659"/>
      <c r="AC5" s="659"/>
      <c r="AD5" s="660">
        <v>4188197</v>
      </c>
      <c r="AE5" s="660"/>
      <c r="AF5" s="660"/>
      <c r="AG5" s="660"/>
      <c r="AH5" s="660"/>
      <c r="AI5" s="660"/>
      <c r="AJ5" s="660"/>
      <c r="AK5" s="660"/>
      <c r="AL5" s="661">
        <v>51.9</v>
      </c>
      <c r="AM5" s="662"/>
      <c r="AN5" s="662"/>
      <c r="AO5" s="663"/>
      <c r="AP5" s="653" t="s">
        <v>225</v>
      </c>
      <c r="AQ5" s="654"/>
      <c r="AR5" s="654"/>
      <c r="AS5" s="654"/>
      <c r="AT5" s="654"/>
      <c r="AU5" s="654"/>
      <c r="AV5" s="654"/>
      <c r="AW5" s="654"/>
      <c r="AX5" s="654"/>
      <c r="AY5" s="654"/>
      <c r="AZ5" s="654"/>
      <c r="BA5" s="654"/>
      <c r="BB5" s="654"/>
      <c r="BC5" s="654"/>
      <c r="BD5" s="654"/>
      <c r="BE5" s="654"/>
      <c r="BF5" s="655"/>
      <c r="BG5" s="645">
        <v>4188197</v>
      </c>
      <c r="BH5" s="646"/>
      <c r="BI5" s="646"/>
      <c r="BJ5" s="646"/>
      <c r="BK5" s="646"/>
      <c r="BL5" s="646"/>
      <c r="BM5" s="646"/>
      <c r="BN5" s="647"/>
      <c r="BO5" s="641">
        <v>100</v>
      </c>
      <c r="BP5" s="641"/>
      <c r="BQ5" s="641"/>
      <c r="BR5" s="641"/>
      <c r="BS5" s="648" t="s">
        <v>130</v>
      </c>
      <c r="BT5" s="648"/>
      <c r="BU5" s="648"/>
      <c r="BV5" s="648"/>
      <c r="BW5" s="648"/>
      <c r="BX5" s="648"/>
      <c r="BY5" s="648"/>
      <c r="BZ5" s="648"/>
      <c r="CA5" s="648"/>
      <c r="CB5" s="652"/>
      <c r="CD5" s="634" t="s">
        <v>220</v>
      </c>
      <c r="CE5" s="635"/>
      <c r="CF5" s="635"/>
      <c r="CG5" s="635"/>
      <c r="CH5" s="635"/>
      <c r="CI5" s="635"/>
      <c r="CJ5" s="635"/>
      <c r="CK5" s="635"/>
      <c r="CL5" s="635"/>
      <c r="CM5" s="635"/>
      <c r="CN5" s="635"/>
      <c r="CO5" s="635"/>
      <c r="CP5" s="635"/>
      <c r="CQ5" s="636"/>
      <c r="CR5" s="634" t="s">
        <v>227</v>
      </c>
      <c r="CS5" s="635"/>
      <c r="CT5" s="635"/>
      <c r="CU5" s="635"/>
      <c r="CV5" s="635"/>
      <c r="CW5" s="635"/>
      <c r="CX5" s="635"/>
      <c r="CY5" s="636"/>
      <c r="CZ5" s="634" t="s">
        <v>218</v>
      </c>
      <c r="DA5" s="635"/>
      <c r="DB5" s="635"/>
      <c r="DC5" s="636"/>
      <c r="DD5" s="634" t="s">
        <v>228</v>
      </c>
      <c r="DE5" s="635"/>
      <c r="DF5" s="635"/>
      <c r="DG5" s="635"/>
      <c r="DH5" s="635"/>
      <c r="DI5" s="635"/>
      <c r="DJ5" s="635"/>
      <c r="DK5" s="635"/>
      <c r="DL5" s="635"/>
      <c r="DM5" s="635"/>
      <c r="DN5" s="635"/>
      <c r="DO5" s="635"/>
      <c r="DP5" s="636"/>
      <c r="DQ5" s="634" t="s">
        <v>229</v>
      </c>
      <c r="DR5" s="635"/>
      <c r="DS5" s="635"/>
      <c r="DT5" s="635"/>
      <c r="DU5" s="635"/>
      <c r="DV5" s="635"/>
      <c r="DW5" s="635"/>
      <c r="DX5" s="635"/>
      <c r="DY5" s="635"/>
      <c r="DZ5" s="635"/>
      <c r="EA5" s="635"/>
      <c r="EB5" s="635"/>
      <c r="EC5" s="636"/>
    </row>
    <row r="6" spans="2:143" ht="11.25" customHeight="1" x14ac:dyDescent="0.15">
      <c r="B6" s="642" t="s">
        <v>230</v>
      </c>
      <c r="C6" s="643"/>
      <c r="D6" s="643"/>
      <c r="E6" s="643"/>
      <c r="F6" s="643"/>
      <c r="G6" s="643"/>
      <c r="H6" s="643"/>
      <c r="I6" s="643"/>
      <c r="J6" s="643"/>
      <c r="K6" s="643"/>
      <c r="L6" s="643"/>
      <c r="M6" s="643"/>
      <c r="N6" s="643"/>
      <c r="O6" s="643"/>
      <c r="P6" s="643"/>
      <c r="Q6" s="644"/>
      <c r="R6" s="645">
        <v>89280</v>
      </c>
      <c r="S6" s="646"/>
      <c r="T6" s="646"/>
      <c r="U6" s="646"/>
      <c r="V6" s="646"/>
      <c r="W6" s="646"/>
      <c r="X6" s="646"/>
      <c r="Y6" s="647"/>
      <c r="Z6" s="641">
        <v>0.6</v>
      </c>
      <c r="AA6" s="641"/>
      <c r="AB6" s="641"/>
      <c r="AC6" s="641"/>
      <c r="AD6" s="648">
        <v>89280</v>
      </c>
      <c r="AE6" s="648"/>
      <c r="AF6" s="648"/>
      <c r="AG6" s="648"/>
      <c r="AH6" s="648"/>
      <c r="AI6" s="648"/>
      <c r="AJ6" s="648"/>
      <c r="AK6" s="648"/>
      <c r="AL6" s="649">
        <v>1.1000000000000001</v>
      </c>
      <c r="AM6" s="650"/>
      <c r="AN6" s="650"/>
      <c r="AO6" s="651"/>
      <c r="AP6" s="642" t="s">
        <v>231</v>
      </c>
      <c r="AQ6" s="643"/>
      <c r="AR6" s="643"/>
      <c r="AS6" s="643"/>
      <c r="AT6" s="643"/>
      <c r="AU6" s="643"/>
      <c r="AV6" s="643"/>
      <c r="AW6" s="643"/>
      <c r="AX6" s="643"/>
      <c r="AY6" s="643"/>
      <c r="AZ6" s="643"/>
      <c r="BA6" s="643"/>
      <c r="BB6" s="643"/>
      <c r="BC6" s="643"/>
      <c r="BD6" s="643"/>
      <c r="BE6" s="643"/>
      <c r="BF6" s="644"/>
      <c r="BG6" s="645">
        <v>4188197</v>
      </c>
      <c r="BH6" s="646"/>
      <c r="BI6" s="646"/>
      <c r="BJ6" s="646"/>
      <c r="BK6" s="646"/>
      <c r="BL6" s="646"/>
      <c r="BM6" s="646"/>
      <c r="BN6" s="647"/>
      <c r="BO6" s="641">
        <v>100</v>
      </c>
      <c r="BP6" s="641"/>
      <c r="BQ6" s="641"/>
      <c r="BR6" s="641"/>
      <c r="BS6" s="648" t="s">
        <v>130</v>
      </c>
      <c r="BT6" s="648"/>
      <c r="BU6" s="648"/>
      <c r="BV6" s="648"/>
      <c r="BW6" s="648"/>
      <c r="BX6" s="648"/>
      <c r="BY6" s="648"/>
      <c r="BZ6" s="648"/>
      <c r="CA6" s="648"/>
      <c r="CB6" s="652"/>
      <c r="CD6" s="653" t="s">
        <v>232</v>
      </c>
      <c r="CE6" s="654"/>
      <c r="CF6" s="654"/>
      <c r="CG6" s="654"/>
      <c r="CH6" s="654"/>
      <c r="CI6" s="654"/>
      <c r="CJ6" s="654"/>
      <c r="CK6" s="654"/>
      <c r="CL6" s="654"/>
      <c r="CM6" s="654"/>
      <c r="CN6" s="654"/>
      <c r="CO6" s="654"/>
      <c r="CP6" s="654"/>
      <c r="CQ6" s="655"/>
      <c r="CR6" s="645">
        <v>117337</v>
      </c>
      <c r="CS6" s="646"/>
      <c r="CT6" s="646"/>
      <c r="CU6" s="646"/>
      <c r="CV6" s="646"/>
      <c r="CW6" s="646"/>
      <c r="CX6" s="646"/>
      <c r="CY6" s="647"/>
      <c r="CZ6" s="661">
        <v>0.8</v>
      </c>
      <c r="DA6" s="662"/>
      <c r="DB6" s="662"/>
      <c r="DC6" s="666"/>
      <c r="DD6" s="664" t="s">
        <v>130</v>
      </c>
      <c r="DE6" s="646"/>
      <c r="DF6" s="646"/>
      <c r="DG6" s="646"/>
      <c r="DH6" s="646"/>
      <c r="DI6" s="646"/>
      <c r="DJ6" s="646"/>
      <c r="DK6" s="646"/>
      <c r="DL6" s="646"/>
      <c r="DM6" s="646"/>
      <c r="DN6" s="646"/>
      <c r="DO6" s="646"/>
      <c r="DP6" s="647"/>
      <c r="DQ6" s="664">
        <v>117337</v>
      </c>
      <c r="DR6" s="646"/>
      <c r="DS6" s="646"/>
      <c r="DT6" s="646"/>
      <c r="DU6" s="646"/>
      <c r="DV6" s="646"/>
      <c r="DW6" s="646"/>
      <c r="DX6" s="646"/>
      <c r="DY6" s="646"/>
      <c r="DZ6" s="646"/>
      <c r="EA6" s="646"/>
      <c r="EB6" s="646"/>
      <c r="EC6" s="665"/>
    </row>
    <row r="7" spans="2:143" ht="11.25" customHeight="1" x14ac:dyDescent="0.15">
      <c r="B7" s="642" t="s">
        <v>233</v>
      </c>
      <c r="C7" s="643"/>
      <c r="D7" s="643"/>
      <c r="E7" s="643"/>
      <c r="F7" s="643"/>
      <c r="G7" s="643"/>
      <c r="H7" s="643"/>
      <c r="I7" s="643"/>
      <c r="J7" s="643"/>
      <c r="K7" s="643"/>
      <c r="L7" s="643"/>
      <c r="M7" s="643"/>
      <c r="N7" s="643"/>
      <c r="O7" s="643"/>
      <c r="P7" s="643"/>
      <c r="Q7" s="644"/>
      <c r="R7" s="645">
        <v>4662</v>
      </c>
      <c r="S7" s="646"/>
      <c r="T7" s="646"/>
      <c r="U7" s="646"/>
      <c r="V7" s="646"/>
      <c r="W7" s="646"/>
      <c r="X7" s="646"/>
      <c r="Y7" s="647"/>
      <c r="Z7" s="641">
        <v>0</v>
      </c>
      <c r="AA7" s="641"/>
      <c r="AB7" s="641"/>
      <c r="AC7" s="641"/>
      <c r="AD7" s="648">
        <v>4662</v>
      </c>
      <c r="AE7" s="648"/>
      <c r="AF7" s="648"/>
      <c r="AG7" s="648"/>
      <c r="AH7" s="648"/>
      <c r="AI7" s="648"/>
      <c r="AJ7" s="648"/>
      <c r="AK7" s="648"/>
      <c r="AL7" s="649">
        <v>0.1</v>
      </c>
      <c r="AM7" s="650"/>
      <c r="AN7" s="650"/>
      <c r="AO7" s="651"/>
      <c r="AP7" s="642" t="s">
        <v>234</v>
      </c>
      <c r="AQ7" s="643"/>
      <c r="AR7" s="643"/>
      <c r="AS7" s="643"/>
      <c r="AT7" s="643"/>
      <c r="AU7" s="643"/>
      <c r="AV7" s="643"/>
      <c r="AW7" s="643"/>
      <c r="AX7" s="643"/>
      <c r="AY7" s="643"/>
      <c r="AZ7" s="643"/>
      <c r="BA7" s="643"/>
      <c r="BB7" s="643"/>
      <c r="BC7" s="643"/>
      <c r="BD7" s="643"/>
      <c r="BE7" s="643"/>
      <c r="BF7" s="644"/>
      <c r="BG7" s="645">
        <v>2298769</v>
      </c>
      <c r="BH7" s="646"/>
      <c r="BI7" s="646"/>
      <c r="BJ7" s="646"/>
      <c r="BK7" s="646"/>
      <c r="BL7" s="646"/>
      <c r="BM7" s="646"/>
      <c r="BN7" s="647"/>
      <c r="BO7" s="641">
        <v>54.9</v>
      </c>
      <c r="BP7" s="641"/>
      <c r="BQ7" s="641"/>
      <c r="BR7" s="641"/>
      <c r="BS7" s="648" t="s">
        <v>130</v>
      </c>
      <c r="BT7" s="648"/>
      <c r="BU7" s="648"/>
      <c r="BV7" s="648"/>
      <c r="BW7" s="648"/>
      <c r="BX7" s="648"/>
      <c r="BY7" s="648"/>
      <c r="BZ7" s="648"/>
      <c r="CA7" s="648"/>
      <c r="CB7" s="652"/>
      <c r="CD7" s="642" t="s">
        <v>235</v>
      </c>
      <c r="CE7" s="643"/>
      <c r="CF7" s="643"/>
      <c r="CG7" s="643"/>
      <c r="CH7" s="643"/>
      <c r="CI7" s="643"/>
      <c r="CJ7" s="643"/>
      <c r="CK7" s="643"/>
      <c r="CL7" s="643"/>
      <c r="CM7" s="643"/>
      <c r="CN7" s="643"/>
      <c r="CO7" s="643"/>
      <c r="CP7" s="643"/>
      <c r="CQ7" s="644"/>
      <c r="CR7" s="645">
        <v>2173065</v>
      </c>
      <c r="CS7" s="646"/>
      <c r="CT7" s="646"/>
      <c r="CU7" s="646"/>
      <c r="CV7" s="646"/>
      <c r="CW7" s="646"/>
      <c r="CX7" s="646"/>
      <c r="CY7" s="647"/>
      <c r="CZ7" s="641">
        <v>14.3</v>
      </c>
      <c r="DA7" s="641"/>
      <c r="DB7" s="641"/>
      <c r="DC7" s="641"/>
      <c r="DD7" s="664">
        <v>223</v>
      </c>
      <c r="DE7" s="646"/>
      <c r="DF7" s="646"/>
      <c r="DG7" s="646"/>
      <c r="DH7" s="646"/>
      <c r="DI7" s="646"/>
      <c r="DJ7" s="646"/>
      <c r="DK7" s="646"/>
      <c r="DL7" s="646"/>
      <c r="DM7" s="646"/>
      <c r="DN7" s="646"/>
      <c r="DO7" s="646"/>
      <c r="DP7" s="647"/>
      <c r="DQ7" s="664">
        <v>2048705</v>
      </c>
      <c r="DR7" s="646"/>
      <c r="DS7" s="646"/>
      <c r="DT7" s="646"/>
      <c r="DU7" s="646"/>
      <c r="DV7" s="646"/>
      <c r="DW7" s="646"/>
      <c r="DX7" s="646"/>
      <c r="DY7" s="646"/>
      <c r="DZ7" s="646"/>
      <c r="EA7" s="646"/>
      <c r="EB7" s="646"/>
      <c r="EC7" s="665"/>
    </row>
    <row r="8" spans="2:143" ht="11.25" customHeight="1" x14ac:dyDescent="0.15">
      <c r="B8" s="642" t="s">
        <v>236</v>
      </c>
      <c r="C8" s="643"/>
      <c r="D8" s="643"/>
      <c r="E8" s="643"/>
      <c r="F8" s="643"/>
      <c r="G8" s="643"/>
      <c r="H8" s="643"/>
      <c r="I8" s="643"/>
      <c r="J8" s="643"/>
      <c r="K8" s="643"/>
      <c r="L8" s="643"/>
      <c r="M8" s="643"/>
      <c r="N8" s="643"/>
      <c r="O8" s="643"/>
      <c r="P8" s="643"/>
      <c r="Q8" s="644"/>
      <c r="R8" s="645">
        <v>63274</v>
      </c>
      <c r="S8" s="646"/>
      <c r="T8" s="646"/>
      <c r="U8" s="646"/>
      <c r="V8" s="646"/>
      <c r="W8" s="646"/>
      <c r="X8" s="646"/>
      <c r="Y8" s="647"/>
      <c r="Z8" s="641">
        <v>0.4</v>
      </c>
      <c r="AA8" s="641"/>
      <c r="AB8" s="641"/>
      <c r="AC8" s="641"/>
      <c r="AD8" s="648">
        <v>63274</v>
      </c>
      <c r="AE8" s="648"/>
      <c r="AF8" s="648"/>
      <c r="AG8" s="648"/>
      <c r="AH8" s="648"/>
      <c r="AI8" s="648"/>
      <c r="AJ8" s="648"/>
      <c r="AK8" s="648"/>
      <c r="AL8" s="649">
        <v>0.8</v>
      </c>
      <c r="AM8" s="650"/>
      <c r="AN8" s="650"/>
      <c r="AO8" s="651"/>
      <c r="AP8" s="642" t="s">
        <v>237</v>
      </c>
      <c r="AQ8" s="643"/>
      <c r="AR8" s="643"/>
      <c r="AS8" s="643"/>
      <c r="AT8" s="643"/>
      <c r="AU8" s="643"/>
      <c r="AV8" s="643"/>
      <c r="AW8" s="643"/>
      <c r="AX8" s="643"/>
      <c r="AY8" s="643"/>
      <c r="AZ8" s="643"/>
      <c r="BA8" s="643"/>
      <c r="BB8" s="643"/>
      <c r="BC8" s="643"/>
      <c r="BD8" s="643"/>
      <c r="BE8" s="643"/>
      <c r="BF8" s="644"/>
      <c r="BG8" s="645">
        <v>58252</v>
      </c>
      <c r="BH8" s="646"/>
      <c r="BI8" s="646"/>
      <c r="BJ8" s="646"/>
      <c r="BK8" s="646"/>
      <c r="BL8" s="646"/>
      <c r="BM8" s="646"/>
      <c r="BN8" s="647"/>
      <c r="BO8" s="641">
        <v>1.4</v>
      </c>
      <c r="BP8" s="641"/>
      <c r="BQ8" s="641"/>
      <c r="BR8" s="641"/>
      <c r="BS8" s="648" t="s">
        <v>130</v>
      </c>
      <c r="BT8" s="648"/>
      <c r="BU8" s="648"/>
      <c r="BV8" s="648"/>
      <c r="BW8" s="648"/>
      <c r="BX8" s="648"/>
      <c r="BY8" s="648"/>
      <c r="BZ8" s="648"/>
      <c r="CA8" s="648"/>
      <c r="CB8" s="652"/>
      <c r="CD8" s="642" t="s">
        <v>238</v>
      </c>
      <c r="CE8" s="643"/>
      <c r="CF8" s="643"/>
      <c r="CG8" s="643"/>
      <c r="CH8" s="643"/>
      <c r="CI8" s="643"/>
      <c r="CJ8" s="643"/>
      <c r="CK8" s="643"/>
      <c r="CL8" s="643"/>
      <c r="CM8" s="643"/>
      <c r="CN8" s="643"/>
      <c r="CO8" s="643"/>
      <c r="CP8" s="643"/>
      <c r="CQ8" s="644"/>
      <c r="CR8" s="645">
        <v>5660993</v>
      </c>
      <c r="CS8" s="646"/>
      <c r="CT8" s="646"/>
      <c r="CU8" s="646"/>
      <c r="CV8" s="646"/>
      <c r="CW8" s="646"/>
      <c r="CX8" s="646"/>
      <c r="CY8" s="647"/>
      <c r="CZ8" s="641">
        <v>37.299999999999997</v>
      </c>
      <c r="DA8" s="641"/>
      <c r="DB8" s="641"/>
      <c r="DC8" s="641"/>
      <c r="DD8" s="664">
        <v>345516</v>
      </c>
      <c r="DE8" s="646"/>
      <c r="DF8" s="646"/>
      <c r="DG8" s="646"/>
      <c r="DH8" s="646"/>
      <c r="DI8" s="646"/>
      <c r="DJ8" s="646"/>
      <c r="DK8" s="646"/>
      <c r="DL8" s="646"/>
      <c r="DM8" s="646"/>
      <c r="DN8" s="646"/>
      <c r="DO8" s="646"/>
      <c r="DP8" s="647"/>
      <c r="DQ8" s="664">
        <v>2598668</v>
      </c>
      <c r="DR8" s="646"/>
      <c r="DS8" s="646"/>
      <c r="DT8" s="646"/>
      <c r="DU8" s="646"/>
      <c r="DV8" s="646"/>
      <c r="DW8" s="646"/>
      <c r="DX8" s="646"/>
      <c r="DY8" s="646"/>
      <c r="DZ8" s="646"/>
      <c r="EA8" s="646"/>
      <c r="EB8" s="646"/>
      <c r="EC8" s="665"/>
    </row>
    <row r="9" spans="2:143" ht="11.25" customHeight="1" x14ac:dyDescent="0.15">
      <c r="B9" s="642" t="s">
        <v>239</v>
      </c>
      <c r="C9" s="643"/>
      <c r="D9" s="643"/>
      <c r="E9" s="643"/>
      <c r="F9" s="643"/>
      <c r="G9" s="643"/>
      <c r="H9" s="643"/>
      <c r="I9" s="643"/>
      <c r="J9" s="643"/>
      <c r="K9" s="643"/>
      <c r="L9" s="643"/>
      <c r="M9" s="643"/>
      <c r="N9" s="643"/>
      <c r="O9" s="643"/>
      <c r="P9" s="643"/>
      <c r="Q9" s="644"/>
      <c r="R9" s="645">
        <v>72389</v>
      </c>
      <c r="S9" s="646"/>
      <c r="T9" s="646"/>
      <c r="U9" s="646"/>
      <c r="V9" s="646"/>
      <c r="W9" s="646"/>
      <c r="X9" s="646"/>
      <c r="Y9" s="647"/>
      <c r="Z9" s="641">
        <v>0.5</v>
      </c>
      <c r="AA9" s="641"/>
      <c r="AB9" s="641"/>
      <c r="AC9" s="641"/>
      <c r="AD9" s="648">
        <v>72389</v>
      </c>
      <c r="AE9" s="648"/>
      <c r="AF9" s="648"/>
      <c r="AG9" s="648"/>
      <c r="AH9" s="648"/>
      <c r="AI9" s="648"/>
      <c r="AJ9" s="648"/>
      <c r="AK9" s="648"/>
      <c r="AL9" s="649">
        <v>0.9</v>
      </c>
      <c r="AM9" s="650"/>
      <c r="AN9" s="650"/>
      <c r="AO9" s="651"/>
      <c r="AP9" s="642" t="s">
        <v>240</v>
      </c>
      <c r="AQ9" s="643"/>
      <c r="AR9" s="643"/>
      <c r="AS9" s="643"/>
      <c r="AT9" s="643"/>
      <c r="AU9" s="643"/>
      <c r="AV9" s="643"/>
      <c r="AW9" s="643"/>
      <c r="AX9" s="643"/>
      <c r="AY9" s="643"/>
      <c r="AZ9" s="643"/>
      <c r="BA9" s="643"/>
      <c r="BB9" s="643"/>
      <c r="BC9" s="643"/>
      <c r="BD9" s="643"/>
      <c r="BE9" s="643"/>
      <c r="BF9" s="644"/>
      <c r="BG9" s="645">
        <v>2098162</v>
      </c>
      <c r="BH9" s="646"/>
      <c r="BI9" s="646"/>
      <c r="BJ9" s="646"/>
      <c r="BK9" s="646"/>
      <c r="BL9" s="646"/>
      <c r="BM9" s="646"/>
      <c r="BN9" s="647"/>
      <c r="BO9" s="641">
        <v>50.1</v>
      </c>
      <c r="BP9" s="641"/>
      <c r="BQ9" s="641"/>
      <c r="BR9" s="641"/>
      <c r="BS9" s="648" t="s">
        <v>130</v>
      </c>
      <c r="BT9" s="648"/>
      <c r="BU9" s="648"/>
      <c r="BV9" s="648"/>
      <c r="BW9" s="648"/>
      <c r="BX9" s="648"/>
      <c r="BY9" s="648"/>
      <c r="BZ9" s="648"/>
      <c r="CA9" s="648"/>
      <c r="CB9" s="652"/>
      <c r="CD9" s="642" t="s">
        <v>241</v>
      </c>
      <c r="CE9" s="643"/>
      <c r="CF9" s="643"/>
      <c r="CG9" s="643"/>
      <c r="CH9" s="643"/>
      <c r="CI9" s="643"/>
      <c r="CJ9" s="643"/>
      <c r="CK9" s="643"/>
      <c r="CL9" s="643"/>
      <c r="CM9" s="643"/>
      <c r="CN9" s="643"/>
      <c r="CO9" s="643"/>
      <c r="CP9" s="643"/>
      <c r="CQ9" s="644"/>
      <c r="CR9" s="645">
        <v>1797494</v>
      </c>
      <c r="CS9" s="646"/>
      <c r="CT9" s="646"/>
      <c r="CU9" s="646"/>
      <c r="CV9" s="646"/>
      <c r="CW9" s="646"/>
      <c r="CX9" s="646"/>
      <c r="CY9" s="647"/>
      <c r="CZ9" s="641">
        <v>11.9</v>
      </c>
      <c r="DA9" s="641"/>
      <c r="DB9" s="641"/>
      <c r="DC9" s="641"/>
      <c r="DD9" s="664">
        <v>39413</v>
      </c>
      <c r="DE9" s="646"/>
      <c r="DF9" s="646"/>
      <c r="DG9" s="646"/>
      <c r="DH9" s="646"/>
      <c r="DI9" s="646"/>
      <c r="DJ9" s="646"/>
      <c r="DK9" s="646"/>
      <c r="DL9" s="646"/>
      <c r="DM9" s="646"/>
      <c r="DN9" s="646"/>
      <c r="DO9" s="646"/>
      <c r="DP9" s="647"/>
      <c r="DQ9" s="664">
        <v>1412695</v>
      </c>
      <c r="DR9" s="646"/>
      <c r="DS9" s="646"/>
      <c r="DT9" s="646"/>
      <c r="DU9" s="646"/>
      <c r="DV9" s="646"/>
      <c r="DW9" s="646"/>
      <c r="DX9" s="646"/>
      <c r="DY9" s="646"/>
      <c r="DZ9" s="646"/>
      <c r="EA9" s="646"/>
      <c r="EB9" s="646"/>
      <c r="EC9" s="66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130</v>
      </c>
      <c r="S10" s="646"/>
      <c r="T10" s="646"/>
      <c r="U10" s="646"/>
      <c r="V10" s="646"/>
      <c r="W10" s="646"/>
      <c r="X10" s="646"/>
      <c r="Y10" s="647"/>
      <c r="Z10" s="641" t="s">
        <v>130</v>
      </c>
      <c r="AA10" s="641"/>
      <c r="AB10" s="641"/>
      <c r="AC10" s="641"/>
      <c r="AD10" s="648" t="s">
        <v>130</v>
      </c>
      <c r="AE10" s="648"/>
      <c r="AF10" s="648"/>
      <c r="AG10" s="648"/>
      <c r="AH10" s="648"/>
      <c r="AI10" s="648"/>
      <c r="AJ10" s="648"/>
      <c r="AK10" s="648"/>
      <c r="AL10" s="649" t="s">
        <v>130</v>
      </c>
      <c r="AM10" s="650"/>
      <c r="AN10" s="650"/>
      <c r="AO10" s="651"/>
      <c r="AP10" s="642" t="s">
        <v>243</v>
      </c>
      <c r="AQ10" s="643"/>
      <c r="AR10" s="643"/>
      <c r="AS10" s="643"/>
      <c r="AT10" s="643"/>
      <c r="AU10" s="643"/>
      <c r="AV10" s="643"/>
      <c r="AW10" s="643"/>
      <c r="AX10" s="643"/>
      <c r="AY10" s="643"/>
      <c r="AZ10" s="643"/>
      <c r="BA10" s="643"/>
      <c r="BB10" s="643"/>
      <c r="BC10" s="643"/>
      <c r="BD10" s="643"/>
      <c r="BE10" s="643"/>
      <c r="BF10" s="644"/>
      <c r="BG10" s="645">
        <v>65081</v>
      </c>
      <c r="BH10" s="646"/>
      <c r="BI10" s="646"/>
      <c r="BJ10" s="646"/>
      <c r="BK10" s="646"/>
      <c r="BL10" s="646"/>
      <c r="BM10" s="646"/>
      <c r="BN10" s="647"/>
      <c r="BO10" s="641">
        <v>1.6</v>
      </c>
      <c r="BP10" s="641"/>
      <c r="BQ10" s="641"/>
      <c r="BR10" s="641"/>
      <c r="BS10" s="648" t="s">
        <v>130</v>
      </c>
      <c r="BT10" s="648"/>
      <c r="BU10" s="648"/>
      <c r="BV10" s="648"/>
      <c r="BW10" s="648"/>
      <c r="BX10" s="648"/>
      <c r="BY10" s="648"/>
      <c r="BZ10" s="648"/>
      <c r="CA10" s="648"/>
      <c r="CB10" s="652"/>
      <c r="CD10" s="642" t="s">
        <v>244</v>
      </c>
      <c r="CE10" s="643"/>
      <c r="CF10" s="643"/>
      <c r="CG10" s="643"/>
      <c r="CH10" s="643"/>
      <c r="CI10" s="643"/>
      <c r="CJ10" s="643"/>
      <c r="CK10" s="643"/>
      <c r="CL10" s="643"/>
      <c r="CM10" s="643"/>
      <c r="CN10" s="643"/>
      <c r="CO10" s="643"/>
      <c r="CP10" s="643"/>
      <c r="CQ10" s="644"/>
      <c r="CR10" s="645">
        <v>9241</v>
      </c>
      <c r="CS10" s="646"/>
      <c r="CT10" s="646"/>
      <c r="CU10" s="646"/>
      <c r="CV10" s="646"/>
      <c r="CW10" s="646"/>
      <c r="CX10" s="646"/>
      <c r="CY10" s="647"/>
      <c r="CZ10" s="641">
        <v>0.1</v>
      </c>
      <c r="DA10" s="641"/>
      <c r="DB10" s="641"/>
      <c r="DC10" s="641"/>
      <c r="DD10" s="664" t="s">
        <v>130</v>
      </c>
      <c r="DE10" s="646"/>
      <c r="DF10" s="646"/>
      <c r="DG10" s="646"/>
      <c r="DH10" s="646"/>
      <c r="DI10" s="646"/>
      <c r="DJ10" s="646"/>
      <c r="DK10" s="646"/>
      <c r="DL10" s="646"/>
      <c r="DM10" s="646"/>
      <c r="DN10" s="646"/>
      <c r="DO10" s="646"/>
      <c r="DP10" s="647"/>
      <c r="DQ10" s="664">
        <v>9241</v>
      </c>
      <c r="DR10" s="646"/>
      <c r="DS10" s="646"/>
      <c r="DT10" s="646"/>
      <c r="DU10" s="646"/>
      <c r="DV10" s="646"/>
      <c r="DW10" s="646"/>
      <c r="DX10" s="646"/>
      <c r="DY10" s="646"/>
      <c r="DZ10" s="646"/>
      <c r="EA10" s="646"/>
      <c r="EB10" s="646"/>
      <c r="EC10" s="665"/>
    </row>
    <row r="11" spans="2:143" ht="11.25" customHeight="1" x14ac:dyDescent="0.15">
      <c r="B11" s="642" t="s">
        <v>245</v>
      </c>
      <c r="C11" s="643"/>
      <c r="D11" s="643"/>
      <c r="E11" s="643"/>
      <c r="F11" s="643"/>
      <c r="G11" s="643"/>
      <c r="H11" s="643"/>
      <c r="I11" s="643"/>
      <c r="J11" s="643"/>
      <c r="K11" s="643"/>
      <c r="L11" s="643"/>
      <c r="M11" s="643"/>
      <c r="N11" s="643"/>
      <c r="O11" s="643"/>
      <c r="P11" s="643"/>
      <c r="Q11" s="644"/>
      <c r="R11" s="645">
        <v>668931</v>
      </c>
      <c r="S11" s="646"/>
      <c r="T11" s="646"/>
      <c r="U11" s="646"/>
      <c r="V11" s="646"/>
      <c r="W11" s="646"/>
      <c r="X11" s="646"/>
      <c r="Y11" s="647"/>
      <c r="Z11" s="649">
        <v>4.3</v>
      </c>
      <c r="AA11" s="650"/>
      <c r="AB11" s="650"/>
      <c r="AC11" s="667"/>
      <c r="AD11" s="664">
        <v>668931</v>
      </c>
      <c r="AE11" s="646"/>
      <c r="AF11" s="646"/>
      <c r="AG11" s="646"/>
      <c r="AH11" s="646"/>
      <c r="AI11" s="646"/>
      <c r="AJ11" s="646"/>
      <c r="AK11" s="647"/>
      <c r="AL11" s="649">
        <v>8.3000000000000007</v>
      </c>
      <c r="AM11" s="650"/>
      <c r="AN11" s="650"/>
      <c r="AO11" s="651"/>
      <c r="AP11" s="642" t="s">
        <v>246</v>
      </c>
      <c r="AQ11" s="643"/>
      <c r="AR11" s="643"/>
      <c r="AS11" s="643"/>
      <c r="AT11" s="643"/>
      <c r="AU11" s="643"/>
      <c r="AV11" s="643"/>
      <c r="AW11" s="643"/>
      <c r="AX11" s="643"/>
      <c r="AY11" s="643"/>
      <c r="AZ11" s="643"/>
      <c r="BA11" s="643"/>
      <c r="BB11" s="643"/>
      <c r="BC11" s="643"/>
      <c r="BD11" s="643"/>
      <c r="BE11" s="643"/>
      <c r="BF11" s="644"/>
      <c r="BG11" s="645">
        <v>77274</v>
      </c>
      <c r="BH11" s="646"/>
      <c r="BI11" s="646"/>
      <c r="BJ11" s="646"/>
      <c r="BK11" s="646"/>
      <c r="BL11" s="646"/>
      <c r="BM11" s="646"/>
      <c r="BN11" s="647"/>
      <c r="BO11" s="641">
        <v>1.8</v>
      </c>
      <c r="BP11" s="641"/>
      <c r="BQ11" s="641"/>
      <c r="BR11" s="641"/>
      <c r="BS11" s="648" t="s">
        <v>130</v>
      </c>
      <c r="BT11" s="648"/>
      <c r="BU11" s="648"/>
      <c r="BV11" s="648"/>
      <c r="BW11" s="648"/>
      <c r="BX11" s="648"/>
      <c r="BY11" s="648"/>
      <c r="BZ11" s="648"/>
      <c r="CA11" s="648"/>
      <c r="CB11" s="652"/>
      <c r="CD11" s="642" t="s">
        <v>247</v>
      </c>
      <c r="CE11" s="643"/>
      <c r="CF11" s="643"/>
      <c r="CG11" s="643"/>
      <c r="CH11" s="643"/>
      <c r="CI11" s="643"/>
      <c r="CJ11" s="643"/>
      <c r="CK11" s="643"/>
      <c r="CL11" s="643"/>
      <c r="CM11" s="643"/>
      <c r="CN11" s="643"/>
      <c r="CO11" s="643"/>
      <c r="CP11" s="643"/>
      <c r="CQ11" s="644"/>
      <c r="CR11" s="645">
        <v>190479</v>
      </c>
      <c r="CS11" s="646"/>
      <c r="CT11" s="646"/>
      <c r="CU11" s="646"/>
      <c r="CV11" s="646"/>
      <c r="CW11" s="646"/>
      <c r="CX11" s="646"/>
      <c r="CY11" s="647"/>
      <c r="CZ11" s="641">
        <v>1.3</v>
      </c>
      <c r="DA11" s="641"/>
      <c r="DB11" s="641"/>
      <c r="DC11" s="641"/>
      <c r="DD11" s="664">
        <v>6293</v>
      </c>
      <c r="DE11" s="646"/>
      <c r="DF11" s="646"/>
      <c r="DG11" s="646"/>
      <c r="DH11" s="646"/>
      <c r="DI11" s="646"/>
      <c r="DJ11" s="646"/>
      <c r="DK11" s="646"/>
      <c r="DL11" s="646"/>
      <c r="DM11" s="646"/>
      <c r="DN11" s="646"/>
      <c r="DO11" s="646"/>
      <c r="DP11" s="647"/>
      <c r="DQ11" s="664">
        <v>71949</v>
      </c>
      <c r="DR11" s="646"/>
      <c r="DS11" s="646"/>
      <c r="DT11" s="646"/>
      <c r="DU11" s="646"/>
      <c r="DV11" s="646"/>
      <c r="DW11" s="646"/>
      <c r="DX11" s="646"/>
      <c r="DY11" s="646"/>
      <c r="DZ11" s="646"/>
      <c r="EA11" s="646"/>
      <c r="EB11" s="646"/>
      <c r="EC11" s="665"/>
    </row>
    <row r="12" spans="2:143" ht="11.25" customHeight="1" x14ac:dyDescent="0.15">
      <c r="B12" s="642" t="s">
        <v>248</v>
      </c>
      <c r="C12" s="643"/>
      <c r="D12" s="643"/>
      <c r="E12" s="643"/>
      <c r="F12" s="643"/>
      <c r="G12" s="643"/>
      <c r="H12" s="643"/>
      <c r="I12" s="643"/>
      <c r="J12" s="643"/>
      <c r="K12" s="643"/>
      <c r="L12" s="643"/>
      <c r="M12" s="643"/>
      <c r="N12" s="643"/>
      <c r="O12" s="643"/>
      <c r="P12" s="643"/>
      <c r="Q12" s="644"/>
      <c r="R12" s="645" t="s">
        <v>130</v>
      </c>
      <c r="S12" s="646"/>
      <c r="T12" s="646"/>
      <c r="U12" s="646"/>
      <c r="V12" s="646"/>
      <c r="W12" s="646"/>
      <c r="X12" s="646"/>
      <c r="Y12" s="647"/>
      <c r="Z12" s="641" t="s">
        <v>130</v>
      </c>
      <c r="AA12" s="641"/>
      <c r="AB12" s="641"/>
      <c r="AC12" s="641"/>
      <c r="AD12" s="648" t="s">
        <v>130</v>
      </c>
      <c r="AE12" s="648"/>
      <c r="AF12" s="648"/>
      <c r="AG12" s="648"/>
      <c r="AH12" s="648"/>
      <c r="AI12" s="648"/>
      <c r="AJ12" s="648"/>
      <c r="AK12" s="648"/>
      <c r="AL12" s="649" t="s">
        <v>130</v>
      </c>
      <c r="AM12" s="650"/>
      <c r="AN12" s="650"/>
      <c r="AO12" s="651"/>
      <c r="AP12" s="642" t="s">
        <v>249</v>
      </c>
      <c r="AQ12" s="643"/>
      <c r="AR12" s="643"/>
      <c r="AS12" s="643"/>
      <c r="AT12" s="643"/>
      <c r="AU12" s="643"/>
      <c r="AV12" s="643"/>
      <c r="AW12" s="643"/>
      <c r="AX12" s="643"/>
      <c r="AY12" s="643"/>
      <c r="AZ12" s="643"/>
      <c r="BA12" s="643"/>
      <c r="BB12" s="643"/>
      <c r="BC12" s="643"/>
      <c r="BD12" s="643"/>
      <c r="BE12" s="643"/>
      <c r="BF12" s="644"/>
      <c r="BG12" s="645">
        <v>1622784</v>
      </c>
      <c r="BH12" s="646"/>
      <c r="BI12" s="646"/>
      <c r="BJ12" s="646"/>
      <c r="BK12" s="646"/>
      <c r="BL12" s="646"/>
      <c r="BM12" s="646"/>
      <c r="BN12" s="647"/>
      <c r="BO12" s="641">
        <v>38.700000000000003</v>
      </c>
      <c r="BP12" s="641"/>
      <c r="BQ12" s="641"/>
      <c r="BR12" s="641"/>
      <c r="BS12" s="648" t="s">
        <v>130</v>
      </c>
      <c r="BT12" s="648"/>
      <c r="BU12" s="648"/>
      <c r="BV12" s="648"/>
      <c r="BW12" s="648"/>
      <c r="BX12" s="648"/>
      <c r="BY12" s="648"/>
      <c r="BZ12" s="648"/>
      <c r="CA12" s="648"/>
      <c r="CB12" s="652"/>
      <c r="CD12" s="642" t="s">
        <v>250</v>
      </c>
      <c r="CE12" s="643"/>
      <c r="CF12" s="643"/>
      <c r="CG12" s="643"/>
      <c r="CH12" s="643"/>
      <c r="CI12" s="643"/>
      <c r="CJ12" s="643"/>
      <c r="CK12" s="643"/>
      <c r="CL12" s="643"/>
      <c r="CM12" s="643"/>
      <c r="CN12" s="643"/>
      <c r="CO12" s="643"/>
      <c r="CP12" s="643"/>
      <c r="CQ12" s="644"/>
      <c r="CR12" s="645">
        <v>169027</v>
      </c>
      <c r="CS12" s="646"/>
      <c r="CT12" s="646"/>
      <c r="CU12" s="646"/>
      <c r="CV12" s="646"/>
      <c r="CW12" s="646"/>
      <c r="CX12" s="646"/>
      <c r="CY12" s="647"/>
      <c r="CZ12" s="641">
        <v>1.1000000000000001</v>
      </c>
      <c r="DA12" s="641"/>
      <c r="DB12" s="641"/>
      <c r="DC12" s="641"/>
      <c r="DD12" s="664">
        <v>845</v>
      </c>
      <c r="DE12" s="646"/>
      <c r="DF12" s="646"/>
      <c r="DG12" s="646"/>
      <c r="DH12" s="646"/>
      <c r="DI12" s="646"/>
      <c r="DJ12" s="646"/>
      <c r="DK12" s="646"/>
      <c r="DL12" s="646"/>
      <c r="DM12" s="646"/>
      <c r="DN12" s="646"/>
      <c r="DO12" s="646"/>
      <c r="DP12" s="647"/>
      <c r="DQ12" s="664">
        <v>96002</v>
      </c>
      <c r="DR12" s="646"/>
      <c r="DS12" s="646"/>
      <c r="DT12" s="646"/>
      <c r="DU12" s="646"/>
      <c r="DV12" s="646"/>
      <c r="DW12" s="646"/>
      <c r="DX12" s="646"/>
      <c r="DY12" s="646"/>
      <c r="DZ12" s="646"/>
      <c r="EA12" s="646"/>
      <c r="EB12" s="646"/>
      <c r="EC12" s="665"/>
    </row>
    <row r="13" spans="2:143" ht="11.25" customHeight="1" x14ac:dyDescent="0.15">
      <c r="B13" s="642" t="s">
        <v>251</v>
      </c>
      <c r="C13" s="643"/>
      <c r="D13" s="643"/>
      <c r="E13" s="643"/>
      <c r="F13" s="643"/>
      <c r="G13" s="643"/>
      <c r="H13" s="643"/>
      <c r="I13" s="643"/>
      <c r="J13" s="643"/>
      <c r="K13" s="643"/>
      <c r="L13" s="643"/>
      <c r="M13" s="643"/>
      <c r="N13" s="643"/>
      <c r="O13" s="643"/>
      <c r="P13" s="643"/>
      <c r="Q13" s="644"/>
      <c r="R13" s="645" t="s">
        <v>130</v>
      </c>
      <c r="S13" s="646"/>
      <c r="T13" s="646"/>
      <c r="U13" s="646"/>
      <c r="V13" s="646"/>
      <c r="W13" s="646"/>
      <c r="X13" s="646"/>
      <c r="Y13" s="647"/>
      <c r="Z13" s="641" t="s">
        <v>130</v>
      </c>
      <c r="AA13" s="641"/>
      <c r="AB13" s="641"/>
      <c r="AC13" s="641"/>
      <c r="AD13" s="648" t="s">
        <v>130</v>
      </c>
      <c r="AE13" s="648"/>
      <c r="AF13" s="648"/>
      <c r="AG13" s="648"/>
      <c r="AH13" s="648"/>
      <c r="AI13" s="648"/>
      <c r="AJ13" s="648"/>
      <c r="AK13" s="648"/>
      <c r="AL13" s="649" t="s">
        <v>130</v>
      </c>
      <c r="AM13" s="650"/>
      <c r="AN13" s="650"/>
      <c r="AO13" s="651"/>
      <c r="AP13" s="642" t="s">
        <v>252</v>
      </c>
      <c r="AQ13" s="643"/>
      <c r="AR13" s="643"/>
      <c r="AS13" s="643"/>
      <c r="AT13" s="643"/>
      <c r="AU13" s="643"/>
      <c r="AV13" s="643"/>
      <c r="AW13" s="643"/>
      <c r="AX13" s="643"/>
      <c r="AY13" s="643"/>
      <c r="AZ13" s="643"/>
      <c r="BA13" s="643"/>
      <c r="BB13" s="643"/>
      <c r="BC13" s="643"/>
      <c r="BD13" s="643"/>
      <c r="BE13" s="643"/>
      <c r="BF13" s="644"/>
      <c r="BG13" s="645">
        <v>1622776</v>
      </c>
      <c r="BH13" s="646"/>
      <c r="BI13" s="646"/>
      <c r="BJ13" s="646"/>
      <c r="BK13" s="646"/>
      <c r="BL13" s="646"/>
      <c r="BM13" s="646"/>
      <c r="BN13" s="647"/>
      <c r="BO13" s="641">
        <v>38.700000000000003</v>
      </c>
      <c r="BP13" s="641"/>
      <c r="BQ13" s="641"/>
      <c r="BR13" s="641"/>
      <c r="BS13" s="648" t="s">
        <v>130</v>
      </c>
      <c r="BT13" s="648"/>
      <c r="BU13" s="648"/>
      <c r="BV13" s="648"/>
      <c r="BW13" s="648"/>
      <c r="BX13" s="648"/>
      <c r="BY13" s="648"/>
      <c r="BZ13" s="648"/>
      <c r="CA13" s="648"/>
      <c r="CB13" s="652"/>
      <c r="CD13" s="642" t="s">
        <v>253</v>
      </c>
      <c r="CE13" s="643"/>
      <c r="CF13" s="643"/>
      <c r="CG13" s="643"/>
      <c r="CH13" s="643"/>
      <c r="CI13" s="643"/>
      <c r="CJ13" s="643"/>
      <c r="CK13" s="643"/>
      <c r="CL13" s="643"/>
      <c r="CM13" s="643"/>
      <c r="CN13" s="643"/>
      <c r="CO13" s="643"/>
      <c r="CP13" s="643"/>
      <c r="CQ13" s="644"/>
      <c r="CR13" s="645">
        <v>1626241</v>
      </c>
      <c r="CS13" s="646"/>
      <c r="CT13" s="646"/>
      <c r="CU13" s="646"/>
      <c r="CV13" s="646"/>
      <c r="CW13" s="646"/>
      <c r="CX13" s="646"/>
      <c r="CY13" s="647"/>
      <c r="CZ13" s="641">
        <v>10.7</v>
      </c>
      <c r="DA13" s="641"/>
      <c r="DB13" s="641"/>
      <c r="DC13" s="641"/>
      <c r="DD13" s="664">
        <v>970945</v>
      </c>
      <c r="DE13" s="646"/>
      <c r="DF13" s="646"/>
      <c r="DG13" s="646"/>
      <c r="DH13" s="646"/>
      <c r="DI13" s="646"/>
      <c r="DJ13" s="646"/>
      <c r="DK13" s="646"/>
      <c r="DL13" s="646"/>
      <c r="DM13" s="646"/>
      <c r="DN13" s="646"/>
      <c r="DO13" s="646"/>
      <c r="DP13" s="647"/>
      <c r="DQ13" s="664">
        <v>685377</v>
      </c>
      <c r="DR13" s="646"/>
      <c r="DS13" s="646"/>
      <c r="DT13" s="646"/>
      <c r="DU13" s="646"/>
      <c r="DV13" s="646"/>
      <c r="DW13" s="646"/>
      <c r="DX13" s="646"/>
      <c r="DY13" s="646"/>
      <c r="DZ13" s="646"/>
      <c r="EA13" s="646"/>
      <c r="EB13" s="646"/>
      <c r="EC13" s="665"/>
    </row>
    <row r="14" spans="2:143" ht="11.25" customHeight="1" x14ac:dyDescent="0.15">
      <c r="B14" s="642" t="s">
        <v>254</v>
      </c>
      <c r="C14" s="643"/>
      <c r="D14" s="643"/>
      <c r="E14" s="643"/>
      <c r="F14" s="643"/>
      <c r="G14" s="643"/>
      <c r="H14" s="643"/>
      <c r="I14" s="643"/>
      <c r="J14" s="643"/>
      <c r="K14" s="643"/>
      <c r="L14" s="643"/>
      <c r="M14" s="643"/>
      <c r="N14" s="643"/>
      <c r="O14" s="643"/>
      <c r="P14" s="643"/>
      <c r="Q14" s="644"/>
      <c r="R14" s="645" t="s">
        <v>130</v>
      </c>
      <c r="S14" s="646"/>
      <c r="T14" s="646"/>
      <c r="U14" s="646"/>
      <c r="V14" s="646"/>
      <c r="W14" s="646"/>
      <c r="X14" s="646"/>
      <c r="Y14" s="647"/>
      <c r="Z14" s="641" t="s">
        <v>130</v>
      </c>
      <c r="AA14" s="641"/>
      <c r="AB14" s="641"/>
      <c r="AC14" s="641"/>
      <c r="AD14" s="648" t="s">
        <v>130</v>
      </c>
      <c r="AE14" s="648"/>
      <c r="AF14" s="648"/>
      <c r="AG14" s="648"/>
      <c r="AH14" s="648"/>
      <c r="AI14" s="648"/>
      <c r="AJ14" s="648"/>
      <c r="AK14" s="648"/>
      <c r="AL14" s="649" t="s">
        <v>130</v>
      </c>
      <c r="AM14" s="650"/>
      <c r="AN14" s="650"/>
      <c r="AO14" s="651"/>
      <c r="AP14" s="642" t="s">
        <v>255</v>
      </c>
      <c r="AQ14" s="643"/>
      <c r="AR14" s="643"/>
      <c r="AS14" s="643"/>
      <c r="AT14" s="643"/>
      <c r="AU14" s="643"/>
      <c r="AV14" s="643"/>
      <c r="AW14" s="643"/>
      <c r="AX14" s="643"/>
      <c r="AY14" s="643"/>
      <c r="AZ14" s="643"/>
      <c r="BA14" s="643"/>
      <c r="BB14" s="643"/>
      <c r="BC14" s="643"/>
      <c r="BD14" s="643"/>
      <c r="BE14" s="643"/>
      <c r="BF14" s="644"/>
      <c r="BG14" s="645">
        <v>90777</v>
      </c>
      <c r="BH14" s="646"/>
      <c r="BI14" s="646"/>
      <c r="BJ14" s="646"/>
      <c r="BK14" s="646"/>
      <c r="BL14" s="646"/>
      <c r="BM14" s="646"/>
      <c r="BN14" s="647"/>
      <c r="BO14" s="641">
        <v>2.2000000000000002</v>
      </c>
      <c r="BP14" s="641"/>
      <c r="BQ14" s="641"/>
      <c r="BR14" s="641"/>
      <c r="BS14" s="648" t="s">
        <v>130</v>
      </c>
      <c r="BT14" s="648"/>
      <c r="BU14" s="648"/>
      <c r="BV14" s="648"/>
      <c r="BW14" s="648"/>
      <c r="BX14" s="648"/>
      <c r="BY14" s="648"/>
      <c r="BZ14" s="648"/>
      <c r="CA14" s="648"/>
      <c r="CB14" s="652"/>
      <c r="CD14" s="642" t="s">
        <v>256</v>
      </c>
      <c r="CE14" s="643"/>
      <c r="CF14" s="643"/>
      <c r="CG14" s="643"/>
      <c r="CH14" s="643"/>
      <c r="CI14" s="643"/>
      <c r="CJ14" s="643"/>
      <c r="CK14" s="643"/>
      <c r="CL14" s="643"/>
      <c r="CM14" s="643"/>
      <c r="CN14" s="643"/>
      <c r="CO14" s="643"/>
      <c r="CP14" s="643"/>
      <c r="CQ14" s="644"/>
      <c r="CR14" s="645">
        <v>460777</v>
      </c>
      <c r="CS14" s="646"/>
      <c r="CT14" s="646"/>
      <c r="CU14" s="646"/>
      <c r="CV14" s="646"/>
      <c r="CW14" s="646"/>
      <c r="CX14" s="646"/>
      <c r="CY14" s="647"/>
      <c r="CZ14" s="641">
        <v>3</v>
      </c>
      <c r="DA14" s="641"/>
      <c r="DB14" s="641"/>
      <c r="DC14" s="641"/>
      <c r="DD14" s="664" t="s">
        <v>130</v>
      </c>
      <c r="DE14" s="646"/>
      <c r="DF14" s="646"/>
      <c r="DG14" s="646"/>
      <c r="DH14" s="646"/>
      <c r="DI14" s="646"/>
      <c r="DJ14" s="646"/>
      <c r="DK14" s="646"/>
      <c r="DL14" s="646"/>
      <c r="DM14" s="646"/>
      <c r="DN14" s="646"/>
      <c r="DO14" s="646"/>
      <c r="DP14" s="647"/>
      <c r="DQ14" s="664">
        <v>447423</v>
      </c>
      <c r="DR14" s="646"/>
      <c r="DS14" s="646"/>
      <c r="DT14" s="646"/>
      <c r="DU14" s="646"/>
      <c r="DV14" s="646"/>
      <c r="DW14" s="646"/>
      <c r="DX14" s="646"/>
      <c r="DY14" s="646"/>
      <c r="DZ14" s="646"/>
      <c r="EA14" s="646"/>
      <c r="EB14" s="646"/>
      <c r="EC14" s="665"/>
    </row>
    <row r="15" spans="2:143" ht="11.25" customHeight="1" x14ac:dyDescent="0.15">
      <c r="B15" s="642" t="s">
        <v>257</v>
      </c>
      <c r="C15" s="643"/>
      <c r="D15" s="643"/>
      <c r="E15" s="643"/>
      <c r="F15" s="643"/>
      <c r="G15" s="643"/>
      <c r="H15" s="643"/>
      <c r="I15" s="643"/>
      <c r="J15" s="643"/>
      <c r="K15" s="643"/>
      <c r="L15" s="643"/>
      <c r="M15" s="643"/>
      <c r="N15" s="643"/>
      <c r="O15" s="643"/>
      <c r="P15" s="643"/>
      <c r="Q15" s="644"/>
      <c r="R15" s="645" t="s">
        <v>130</v>
      </c>
      <c r="S15" s="646"/>
      <c r="T15" s="646"/>
      <c r="U15" s="646"/>
      <c r="V15" s="646"/>
      <c r="W15" s="646"/>
      <c r="X15" s="646"/>
      <c r="Y15" s="647"/>
      <c r="Z15" s="641" t="s">
        <v>130</v>
      </c>
      <c r="AA15" s="641"/>
      <c r="AB15" s="641"/>
      <c r="AC15" s="641"/>
      <c r="AD15" s="648" t="s">
        <v>130</v>
      </c>
      <c r="AE15" s="648"/>
      <c r="AF15" s="648"/>
      <c r="AG15" s="648"/>
      <c r="AH15" s="648"/>
      <c r="AI15" s="648"/>
      <c r="AJ15" s="648"/>
      <c r="AK15" s="648"/>
      <c r="AL15" s="649" t="s">
        <v>130</v>
      </c>
      <c r="AM15" s="650"/>
      <c r="AN15" s="650"/>
      <c r="AO15" s="651"/>
      <c r="AP15" s="642" t="s">
        <v>258</v>
      </c>
      <c r="AQ15" s="643"/>
      <c r="AR15" s="643"/>
      <c r="AS15" s="643"/>
      <c r="AT15" s="643"/>
      <c r="AU15" s="643"/>
      <c r="AV15" s="643"/>
      <c r="AW15" s="643"/>
      <c r="AX15" s="643"/>
      <c r="AY15" s="643"/>
      <c r="AZ15" s="643"/>
      <c r="BA15" s="643"/>
      <c r="BB15" s="643"/>
      <c r="BC15" s="643"/>
      <c r="BD15" s="643"/>
      <c r="BE15" s="643"/>
      <c r="BF15" s="644"/>
      <c r="BG15" s="645">
        <v>175867</v>
      </c>
      <c r="BH15" s="646"/>
      <c r="BI15" s="646"/>
      <c r="BJ15" s="646"/>
      <c r="BK15" s="646"/>
      <c r="BL15" s="646"/>
      <c r="BM15" s="646"/>
      <c r="BN15" s="647"/>
      <c r="BO15" s="641">
        <v>4.2</v>
      </c>
      <c r="BP15" s="641"/>
      <c r="BQ15" s="641"/>
      <c r="BR15" s="641"/>
      <c r="BS15" s="648" t="s">
        <v>130</v>
      </c>
      <c r="BT15" s="648"/>
      <c r="BU15" s="648"/>
      <c r="BV15" s="648"/>
      <c r="BW15" s="648"/>
      <c r="BX15" s="648"/>
      <c r="BY15" s="648"/>
      <c r="BZ15" s="648"/>
      <c r="CA15" s="648"/>
      <c r="CB15" s="652"/>
      <c r="CD15" s="642" t="s">
        <v>259</v>
      </c>
      <c r="CE15" s="643"/>
      <c r="CF15" s="643"/>
      <c r="CG15" s="643"/>
      <c r="CH15" s="643"/>
      <c r="CI15" s="643"/>
      <c r="CJ15" s="643"/>
      <c r="CK15" s="643"/>
      <c r="CL15" s="643"/>
      <c r="CM15" s="643"/>
      <c r="CN15" s="643"/>
      <c r="CO15" s="643"/>
      <c r="CP15" s="643"/>
      <c r="CQ15" s="644"/>
      <c r="CR15" s="645">
        <v>1690759</v>
      </c>
      <c r="CS15" s="646"/>
      <c r="CT15" s="646"/>
      <c r="CU15" s="646"/>
      <c r="CV15" s="646"/>
      <c r="CW15" s="646"/>
      <c r="CX15" s="646"/>
      <c r="CY15" s="647"/>
      <c r="CZ15" s="641">
        <v>11.2</v>
      </c>
      <c r="DA15" s="641"/>
      <c r="DB15" s="641"/>
      <c r="DC15" s="641"/>
      <c r="DD15" s="664">
        <v>488348</v>
      </c>
      <c r="DE15" s="646"/>
      <c r="DF15" s="646"/>
      <c r="DG15" s="646"/>
      <c r="DH15" s="646"/>
      <c r="DI15" s="646"/>
      <c r="DJ15" s="646"/>
      <c r="DK15" s="646"/>
      <c r="DL15" s="646"/>
      <c r="DM15" s="646"/>
      <c r="DN15" s="646"/>
      <c r="DO15" s="646"/>
      <c r="DP15" s="647"/>
      <c r="DQ15" s="664">
        <v>1042439</v>
      </c>
      <c r="DR15" s="646"/>
      <c r="DS15" s="646"/>
      <c r="DT15" s="646"/>
      <c r="DU15" s="646"/>
      <c r="DV15" s="646"/>
      <c r="DW15" s="646"/>
      <c r="DX15" s="646"/>
      <c r="DY15" s="646"/>
      <c r="DZ15" s="646"/>
      <c r="EA15" s="646"/>
      <c r="EB15" s="646"/>
      <c r="EC15" s="665"/>
    </row>
    <row r="16" spans="2:143" ht="11.25" customHeight="1" x14ac:dyDescent="0.15">
      <c r="B16" s="642" t="s">
        <v>260</v>
      </c>
      <c r="C16" s="643"/>
      <c r="D16" s="643"/>
      <c r="E16" s="643"/>
      <c r="F16" s="643"/>
      <c r="G16" s="643"/>
      <c r="H16" s="643"/>
      <c r="I16" s="643"/>
      <c r="J16" s="643"/>
      <c r="K16" s="643"/>
      <c r="L16" s="643"/>
      <c r="M16" s="643"/>
      <c r="N16" s="643"/>
      <c r="O16" s="643"/>
      <c r="P16" s="643"/>
      <c r="Q16" s="644"/>
      <c r="R16" s="645">
        <v>9011</v>
      </c>
      <c r="S16" s="646"/>
      <c r="T16" s="646"/>
      <c r="U16" s="646"/>
      <c r="V16" s="646"/>
      <c r="W16" s="646"/>
      <c r="X16" s="646"/>
      <c r="Y16" s="647"/>
      <c r="Z16" s="641">
        <v>0.1</v>
      </c>
      <c r="AA16" s="641"/>
      <c r="AB16" s="641"/>
      <c r="AC16" s="641"/>
      <c r="AD16" s="648">
        <v>9011</v>
      </c>
      <c r="AE16" s="648"/>
      <c r="AF16" s="648"/>
      <c r="AG16" s="648"/>
      <c r="AH16" s="648"/>
      <c r="AI16" s="648"/>
      <c r="AJ16" s="648"/>
      <c r="AK16" s="648"/>
      <c r="AL16" s="649">
        <v>0.1</v>
      </c>
      <c r="AM16" s="650"/>
      <c r="AN16" s="650"/>
      <c r="AO16" s="651"/>
      <c r="AP16" s="642" t="s">
        <v>261</v>
      </c>
      <c r="AQ16" s="643"/>
      <c r="AR16" s="643"/>
      <c r="AS16" s="643"/>
      <c r="AT16" s="643"/>
      <c r="AU16" s="643"/>
      <c r="AV16" s="643"/>
      <c r="AW16" s="643"/>
      <c r="AX16" s="643"/>
      <c r="AY16" s="643"/>
      <c r="AZ16" s="643"/>
      <c r="BA16" s="643"/>
      <c r="BB16" s="643"/>
      <c r="BC16" s="643"/>
      <c r="BD16" s="643"/>
      <c r="BE16" s="643"/>
      <c r="BF16" s="644"/>
      <c r="BG16" s="645" t="s">
        <v>130</v>
      </c>
      <c r="BH16" s="646"/>
      <c r="BI16" s="646"/>
      <c r="BJ16" s="646"/>
      <c r="BK16" s="646"/>
      <c r="BL16" s="646"/>
      <c r="BM16" s="646"/>
      <c r="BN16" s="647"/>
      <c r="BO16" s="641" t="s">
        <v>130</v>
      </c>
      <c r="BP16" s="641"/>
      <c r="BQ16" s="641"/>
      <c r="BR16" s="641"/>
      <c r="BS16" s="648" t="s">
        <v>130</v>
      </c>
      <c r="BT16" s="648"/>
      <c r="BU16" s="648"/>
      <c r="BV16" s="648"/>
      <c r="BW16" s="648"/>
      <c r="BX16" s="648"/>
      <c r="BY16" s="648"/>
      <c r="BZ16" s="648"/>
      <c r="CA16" s="648"/>
      <c r="CB16" s="652"/>
      <c r="CD16" s="642" t="s">
        <v>262</v>
      </c>
      <c r="CE16" s="643"/>
      <c r="CF16" s="643"/>
      <c r="CG16" s="643"/>
      <c r="CH16" s="643"/>
      <c r="CI16" s="643"/>
      <c r="CJ16" s="643"/>
      <c r="CK16" s="643"/>
      <c r="CL16" s="643"/>
      <c r="CM16" s="643"/>
      <c r="CN16" s="643"/>
      <c r="CO16" s="643"/>
      <c r="CP16" s="643"/>
      <c r="CQ16" s="644"/>
      <c r="CR16" s="645" t="s">
        <v>130</v>
      </c>
      <c r="CS16" s="646"/>
      <c r="CT16" s="646"/>
      <c r="CU16" s="646"/>
      <c r="CV16" s="646"/>
      <c r="CW16" s="646"/>
      <c r="CX16" s="646"/>
      <c r="CY16" s="647"/>
      <c r="CZ16" s="641" t="s">
        <v>130</v>
      </c>
      <c r="DA16" s="641"/>
      <c r="DB16" s="641"/>
      <c r="DC16" s="641"/>
      <c r="DD16" s="664" t="s">
        <v>130</v>
      </c>
      <c r="DE16" s="646"/>
      <c r="DF16" s="646"/>
      <c r="DG16" s="646"/>
      <c r="DH16" s="646"/>
      <c r="DI16" s="646"/>
      <c r="DJ16" s="646"/>
      <c r="DK16" s="646"/>
      <c r="DL16" s="646"/>
      <c r="DM16" s="646"/>
      <c r="DN16" s="646"/>
      <c r="DO16" s="646"/>
      <c r="DP16" s="647"/>
      <c r="DQ16" s="664" t="s">
        <v>130</v>
      </c>
      <c r="DR16" s="646"/>
      <c r="DS16" s="646"/>
      <c r="DT16" s="646"/>
      <c r="DU16" s="646"/>
      <c r="DV16" s="646"/>
      <c r="DW16" s="646"/>
      <c r="DX16" s="646"/>
      <c r="DY16" s="646"/>
      <c r="DZ16" s="646"/>
      <c r="EA16" s="646"/>
      <c r="EB16" s="646"/>
      <c r="EC16" s="665"/>
    </row>
    <row r="17" spans="2:133" ht="11.25" customHeight="1" x14ac:dyDescent="0.15">
      <c r="B17" s="642" t="s">
        <v>263</v>
      </c>
      <c r="C17" s="643"/>
      <c r="D17" s="643"/>
      <c r="E17" s="643"/>
      <c r="F17" s="643"/>
      <c r="G17" s="643"/>
      <c r="H17" s="643"/>
      <c r="I17" s="643"/>
      <c r="J17" s="643"/>
      <c r="K17" s="643"/>
      <c r="L17" s="643"/>
      <c r="M17" s="643"/>
      <c r="N17" s="643"/>
      <c r="O17" s="643"/>
      <c r="P17" s="643"/>
      <c r="Q17" s="644"/>
      <c r="R17" s="645">
        <v>26700</v>
      </c>
      <c r="S17" s="646"/>
      <c r="T17" s="646"/>
      <c r="U17" s="646"/>
      <c r="V17" s="646"/>
      <c r="W17" s="646"/>
      <c r="X17" s="646"/>
      <c r="Y17" s="647"/>
      <c r="Z17" s="641">
        <v>0.2</v>
      </c>
      <c r="AA17" s="641"/>
      <c r="AB17" s="641"/>
      <c r="AC17" s="641"/>
      <c r="AD17" s="648">
        <v>26700</v>
      </c>
      <c r="AE17" s="648"/>
      <c r="AF17" s="648"/>
      <c r="AG17" s="648"/>
      <c r="AH17" s="648"/>
      <c r="AI17" s="648"/>
      <c r="AJ17" s="648"/>
      <c r="AK17" s="648"/>
      <c r="AL17" s="649">
        <v>0.3</v>
      </c>
      <c r="AM17" s="650"/>
      <c r="AN17" s="650"/>
      <c r="AO17" s="651"/>
      <c r="AP17" s="642" t="s">
        <v>264</v>
      </c>
      <c r="AQ17" s="643"/>
      <c r="AR17" s="643"/>
      <c r="AS17" s="643"/>
      <c r="AT17" s="643"/>
      <c r="AU17" s="643"/>
      <c r="AV17" s="643"/>
      <c r="AW17" s="643"/>
      <c r="AX17" s="643"/>
      <c r="AY17" s="643"/>
      <c r="AZ17" s="643"/>
      <c r="BA17" s="643"/>
      <c r="BB17" s="643"/>
      <c r="BC17" s="643"/>
      <c r="BD17" s="643"/>
      <c r="BE17" s="643"/>
      <c r="BF17" s="644"/>
      <c r="BG17" s="645" t="s">
        <v>130</v>
      </c>
      <c r="BH17" s="646"/>
      <c r="BI17" s="646"/>
      <c r="BJ17" s="646"/>
      <c r="BK17" s="646"/>
      <c r="BL17" s="646"/>
      <c r="BM17" s="646"/>
      <c r="BN17" s="647"/>
      <c r="BO17" s="641" t="s">
        <v>130</v>
      </c>
      <c r="BP17" s="641"/>
      <c r="BQ17" s="641"/>
      <c r="BR17" s="641"/>
      <c r="BS17" s="648" t="s">
        <v>130</v>
      </c>
      <c r="BT17" s="648"/>
      <c r="BU17" s="648"/>
      <c r="BV17" s="648"/>
      <c r="BW17" s="648"/>
      <c r="BX17" s="648"/>
      <c r="BY17" s="648"/>
      <c r="BZ17" s="648"/>
      <c r="CA17" s="648"/>
      <c r="CB17" s="652"/>
      <c r="CD17" s="642" t="s">
        <v>265</v>
      </c>
      <c r="CE17" s="643"/>
      <c r="CF17" s="643"/>
      <c r="CG17" s="643"/>
      <c r="CH17" s="643"/>
      <c r="CI17" s="643"/>
      <c r="CJ17" s="643"/>
      <c r="CK17" s="643"/>
      <c r="CL17" s="643"/>
      <c r="CM17" s="643"/>
      <c r="CN17" s="643"/>
      <c r="CO17" s="643"/>
      <c r="CP17" s="643"/>
      <c r="CQ17" s="644"/>
      <c r="CR17" s="645">
        <v>1261351</v>
      </c>
      <c r="CS17" s="646"/>
      <c r="CT17" s="646"/>
      <c r="CU17" s="646"/>
      <c r="CV17" s="646"/>
      <c r="CW17" s="646"/>
      <c r="CX17" s="646"/>
      <c r="CY17" s="647"/>
      <c r="CZ17" s="641">
        <v>8.3000000000000007</v>
      </c>
      <c r="DA17" s="641"/>
      <c r="DB17" s="641"/>
      <c r="DC17" s="641"/>
      <c r="DD17" s="664" t="s">
        <v>130</v>
      </c>
      <c r="DE17" s="646"/>
      <c r="DF17" s="646"/>
      <c r="DG17" s="646"/>
      <c r="DH17" s="646"/>
      <c r="DI17" s="646"/>
      <c r="DJ17" s="646"/>
      <c r="DK17" s="646"/>
      <c r="DL17" s="646"/>
      <c r="DM17" s="646"/>
      <c r="DN17" s="646"/>
      <c r="DO17" s="646"/>
      <c r="DP17" s="647"/>
      <c r="DQ17" s="664">
        <v>1261351</v>
      </c>
      <c r="DR17" s="646"/>
      <c r="DS17" s="646"/>
      <c r="DT17" s="646"/>
      <c r="DU17" s="646"/>
      <c r="DV17" s="646"/>
      <c r="DW17" s="646"/>
      <c r="DX17" s="646"/>
      <c r="DY17" s="646"/>
      <c r="DZ17" s="646"/>
      <c r="EA17" s="646"/>
      <c r="EB17" s="646"/>
      <c r="EC17" s="665"/>
    </row>
    <row r="18" spans="2:133" ht="11.25" customHeight="1" x14ac:dyDescent="0.15">
      <c r="B18" s="642" t="s">
        <v>266</v>
      </c>
      <c r="C18" s="643"/>
      <c r="D18" s="643"/>
      <c r="E18" s="643"/>
      <c r="F18" s="643"/>
      <c r="G18" s="643"/>
      <c r="H18" s="643"/>
      <c r="I18" s="643"/>
      <c r="J18" s="643"/>
      <c r="K18" s="643"/>
      <c r="L18" s="643"/>
      <c r="M18" s="643"/>
      <c r="N18" s="643"/>
      <c r="O18" s="643"/>
      <c r="P18" s="643"/>
      <c r="Q18" s="644"/>
      <c r="R18" s="645">
        <v>76507</v>
      </c>
      <c r="S18" s="646"/>
      <c r="T18" s="646"/>
      <c r="U18" s="646"/>
      <c r="V18" s="646"/>
      <c r="W18" s="646"/>
      <c r="X18" s="646"/>
      <c r="Y18" s="647"/>
      <c r="Z18" s="641">
        <v>0.5</v>
      </c>
      <c r="AA18" s="641"/>
      <c r="AB18" s="641"/>
      <c r="AC18" s="641"/>
      <c r="AD18" s="648">
        <v>76507</v>
      </c>
      <c r="AE18" s="648"/>
      <c r="AF18" s="648"/>
      <c r="AG18" s="648"/>
      <c r="AH18" s="648"/>
      <c r="AI18" s="648"/>
      <c r="AJ18" s="648"/>
      <c r="AK18" s="648"/>
      <c r="AL18" s="649">
        <v>0.89999997615814209</v>
      </c>
      <c r="AM18" s="650"/>
      <c r="AN18" s="650"/>
      <c r="AO18" s="651"/>
      <c r="AP18" s="642" t="s">
        <v>267</v>
      </c>
      <c r="AQ18" s="643"/>
      <c r="AR18" s="643"/>
      <c r="AS18" s="643"/>
      <c r="AT18" s="643"/>
      <c r="AU18" s="643"/>
      <c r="AV18" s="643"/>
      <c r="AW18" s="643"/>
      <c r="AX18" s="643"/>
      <c r="AY18" s="643"/>
      <c r="AZ18" s="643"/>
      <c r="BA18" s="643"/>
      <c r="BB18" s="643"/>
      <c r="BC18" s="643"/>
      <c r="BD18" s="643"/>
      <c r="BE18" s="643"/>
      <c r="BF18" s="644"/>
      <c r="BG18" s="645" t="s">
        <v>130</v>
      </c>
      <c r="BH18" s="646"/>
      <c r="BI18" s="646"/>
      <c r="BJ18" s="646"/>
      <c r="BK18" s="646"/>
      <c r="BL18" s="646"/>
      <c r="BM18" s="646"/>
      <c r="BN18" s="647"/>
      <c r="BO18" s="641" t="s">
        <v>130</v>
      </c>
      <c r="BP18" s="641"/>
      <c r="BQ18" s="641"/>
      <c r="BR18" s="641"/>
      <c r="BS18" s="648" t="s">
        <v>130</v>
      </c>
      <c r="BT18" s="648"/>
      <c r="BU18" s="648"/>
      <c r="BV18" s="648"/>
      <c r="BW18" s="648"/>
      <c r="BX18" s="648"/>
      <c r="BY18" s="648"/>
      <c r="BZ18" s="648"/>
      <c r="CA18" s="648"/>
      <c r="CB18" s="652"/>
      <c r="CD18" s="642" t="s">
        <v>268</v>
      </c>
      <c r="CE18" s="643"/>
      <c r="CF18" s="643"/>
      <c r="CG18" s="643"/>
      <c r="CH18" s="643"/>
      <c r="CI18" s="643"/>
      <c r="CJ18" s="643"/>
      <c r="CK18" s="643"/>
      <c r="CL18" s="643"/>
      <c r="CM18" s="643"/>
      <c r="CN18" s="643"/>
      <c r="CO18" s="643"/>
      <c r="CP18" s="643"/>
      <c r="CQ18" s="644"/>
      <c r="CR18" s="645" t="s">
        <v>130</v>
      </c>
      <c r="CS18" s="646"/>
      <c r="CT18" s="646"/>
      <c r="CU18" s="646"/>
      <c r="CV18" s="646"/>
      <c r="CW18" s="646"/>
      <c r="CX18" s="646"/>
      <c r="CY18" s="647"/>
      <c r="CZ18" s="641" t="s">
        <v>130</v>
      </c>
      <c r="DA18" s="641"/>
      <c r="DB18" s="641"/>
      <c r="DC18" s="641"/>
      <c r="DD18" s="664" t="s">
        <v>130</v>
      </c>
      <c r="DE18" s="646"/>
      <c r="DF18" s="646"/>
      <c r="DG18" s="646"/>
      <c r="DH18" s="646"/>
      <c r="DI18" s="646"/>
      <c r="DJ18" s="646"/>
      <c r="DK18" s="646"/>
      <c r="DL18" s="646"/>
      <c r="DM18" s="646"/>
      <c r="DN18" s="646"/>
      <c r="DO18" s="646"/>
      <c r="DP18" s="647"/>
      <c r="DQ18" s="664" t="s">
        <v>130</v>
      </c>
      <c r="DR18" s="646"/>
      <c r="DS18" s="646"/>
      <c r="DT18" s="646"/>
      <c r="DU18" s="646"/>
      <c r="DV18" s="646"/>
      <c r="DW18" s="646"/>
      <c r="DX18" s="646"/>
      <c r="DY18" s="646"/>
      <c r="DZ18" s="646"/>
      <c r="EA18" s="646"/>
      <c r="EB18" s="646"/>
      <c r="EC18" s="665"/>
    </row>
    <row r="19" spans="2:133" ht="11.25" customHeight="1" x14ac:dyDescent="0.15">
      <c r="B19" s="642" t="s">
        <v>269</v>
      </c>
      <c r="C19" s="643"/>
      <c r="D19" s="643"/>
      <c r="E19" s="643"/>
      <c r="F19" s="643"/>
      <c r="G19" s="643"/>
      <c r="H19" s="643"/>
      <c r="I19" s="643"/>
      <c r="J19" s="643"/>
      <c r="K19" s="643"/>
      <c r="L19" s="643"/>
      <c r="M19" s="643"/>
      <c r="N19" s="643"/>
      <c r="O19" s="643"/>
      <c r="P19" s="643"/>
      <c r="Q19" s="644"/>
      <c r="R19" s="645">
        <v>50467</v>
      </c>
      <c r="S19" s="646"/>
      <c r="T19" s="646"/>
      <c r="U19" s="646"/>
      <c r="V19" s="646"/>
      <c r="W19" s="646"/>
      <c r="X19" s="646"/>
      <c r="Y19" s="647"/>
      <c r="Z19" s="641">
        <v>0.3</v>
      </c>
      <c r="AA19" s="641"/>
      <c r="AB19" s="641"/>
      <c r="AC19" s="641"/>
      <c r="AD19" s="648">
        <v>50467</v>
      </c>
      <c r="AE19" s="648"/>
      <c r="AF19" s="648"/>
      <c r="AG19" s="648"/>
      <c r="AH19" s="648"/>
      <c r="AI19" s="648"/>
      <c r="AJ19" s="648"/>
      <c r="AK19" s="648"/>
      <c r="AL19" s="649">
        <v>0.6</v>
      </c>
      <c r="AM19" s="650"/>
      <c r="AN19" s="650"/>
      <c r="AO19" s="651"/>
      <c r="AP19" s="642" t="s">
        <v>270</v>
      </c>
      <c r="AQ19" s="643"/>
      <c r="AR19" s="643"/>
      <c r="AS19" s="643"/>
      <c r="AT19" s="643"/>
      <c r="AU19" s="643"/>
      <c r="AV19" s="643"/>
      <c r="AW19" s="643"/>
      <c r="AX19" s="643"/>
      <c r="AY19" s="643"/>
      <c r="AZ19" s="643"/>
      <c r="BA19" s="643"/>
      <c r="BB19" s="643"/>
      <c r="BC19" s="643"/>
      <c r="BD19" s="643"/>
      <c r="BE19" s="643"/>
      <c r="BF19" s="644"/>
      <c r="BG19" s="645" t="s">
        <v>130</v>
      </c>
      <c r="BH19" s="646"/>
      <c r="BI19" s="646"/>
      <c r="BJ19" s="646"/>
      <c r="BK19" s="646"/>
      <c r="BL19" s="646"/>
      <c r="BM19" s="646"/>
      <c r="BN19" s="647"/>
      <c r="BO19" s="641" t="s">
        <v>130</v>
      </c>
      <c r="BP19" s="641"/>
      <c r="BQ19" s="641"/>
      <c r="BR19" s="641"/>
      <c r="BS19" s="648" t="s">
        <v>130</v>
      </c>
      <c r="BT19" s="648"/>
      <c r="BU19" s="648"/>
      <c r="BV19" s="648"/>
      <c r="BW19" s="648"/>
      <c r="BX19" s="648"/>
      <c r="BY19" s="648"/>
      <c r="BZ19" s="648"/>
      <c r="CA19" s="648"/>
      <c r="CB19" s="652"/>
      <c r="CD19" s="642" t="s">
        <v>271</v>
      </c>
      <c r="CE19" s="643"/>
      <c r="CF19" s="643"/>
      <c r="CG19" s="643"/>
      <c r="CH19" s="643"/>
      <c r="CI19" s="643"/>
      <c r="CJ19" s="643"/>
      <c r="CK19" s="643"/>
      <c r="CL19" s="643"/>
      <c r="CM19" s="643"/>
      <c r="CN19" s="643"/>
      <c r="CO19" s="643"/>
      <c r="CP19" s="643"/>
      <c r="CQ19" s="644"/>
      <c r="CR19" s="645" t="s">
        <v>130</v>
      </c>
      <c r="CS19" s="646"/>
      <c r="CT19" s="646"/>
      <c r="CU19" s="646"/>
      <c r="CV19" s="646"/>
      <c r="CW19" s="646"/>
      <c r="CX19" s="646"/>
      <c r="CY19" s="647"/>
      <c r="CZ19" s="641" t="s">
        <v>130</v>
      </c>
      <c r="DA19" s="641"/>
      <c r="DB19" s="641"/>
      <c r="DC19" s="641"/>
      <c r="DD19" s="664" t="s">
        <v>130</v>
      </c>
      <c r="DE19" s="646"/>
      <c r="DF19" s="646"/>
      <c r="DG19" s="646"/>
      <c r="DH19" s="646"/>
      <c r="DI19" s="646"/>
      <c r="DJ19" s="646"/>
      <c r="DK19" s="646"/>
      <c r="DL19" s="646"/>
      <c r="DM19" s="646"/>
      <c r="DN19" s="646"/>
      <c r="DO19" s="646"/>
      <c r="DP19" s="647"/>
      <c r="DQ19" s="664" t="s">
        <v>130</v>
      </c>
      <c r="DR19" s="646"/>
      <c r="DS19" s="646"/>
      <c r="DT19" s="646"/>
      <c r="DU19" s="646"/>
      <c r="DV19" s="646"/>
      <c r="DW19" s="646"/>
      <c r="DX19" s="646"/>
      <c r="DY19" s="646"/>
      <c r="DZ19" s="646"/>
      <c r="EA19" s="646"/>
      <c r="EB19" s="646"/>
      <c r="EC19" s="665"/>
    </row>
    <row r="20" spans="2:133" ht="11.25" customHeight="1" x14ac:dyDescent="0.15">
      <c r="B20" s="642" t="s">
        <v>272</v>
      </c>
      <c r="C20" s="643"/>
      <c r="D20" s="643"/>
      <c r="E20" s="643"/>
      <c r="F20" s="643"/>
      <c r="G20" s="643"/>
      <c r="H20" s="643"/>
      <c r="I20" s="643"/>
      <c r="J20" s="643"/>
      <c r="K20" s="643"/>
      <c r="L20" s="643"/>
      <c r="M20" s="643"/>
      <c r="N20" s="643"/>
      <c r="O20" s="643"/>
      <c r="P20" s="643"/>
      <c r="Q20" s="644"/>
      <c r="R20" s="645">
        <v>3035</v>
      </c>
      <c r="S20" s="646"/>
      <c r="T20" s="646"/>
      <c r="U20" s="646"/>
      <c r="V20" s="646"/>
      <c r="W20" s="646"/>
      <c r="X20" s="646"/>
      <c r="Y20" s="647"/>
      <c r="Z20" s="641">
        <v>0</v>
      </c>
      <c r="AA20" s="641"/>
      <c r="AB20" s="641"/>
      <c r="AC20" s="641"/>
      <c r="AD20" s="648">
        <v>3035</v>
      </c>
      <c r="AE20" s="648"/>
      <c r="AF20" s="648"/>
      <c r="AG20" s="648"/>
      <c r="AH20" s="648"/>
      <c r="AI20" s="648"/>
      <c r="AJ20" s="648"/>
      <c r="AK20" s="648"/>
      <c r="AL20" s="649">
        <v>0</v>
      </c>
      <c r="AM20" s="650"/>
      <c r="AN20" s="650"/>
      <c r="AO20" s="651"/>
      <c r="AP20" s="642" t="s">
        <v>273</v>
      </c>
      <c r="AQ20" s="643"/>
      <c r="AR20" s="643"/>
      <c r="AS20" s="643"/>
      <c r="AT20" s="643"/>
      <c r="AU20" s="643"/>
      <c r="AV20" s="643"/>
      <c r="AW20" s="643"/>
      <c r="AX20" s="643"/>
      <c r="AY20" s="643"/>
      <c r="AZ20" s="643"/>
      <c r="BA20" s="643"/>
      <c r="BB20" s="643"/>
      <c r="BC20" s="643"/>
      <c r="BD20" s="643"/>
      <c r="BE20" s="643"/>
      <c r="BF20" s="644"/>
      <c r="BG20" s="645" t="s">
        <v>130</v>
      </c>
      <c r="BH20" s="646"/>
      <c r="BI20" s="646"/>
      <c r="BJ20" s="646"/>
      <c r="BK20" s="646"/>
      <c r="BL20" s="646"/>
      <c r="BM20" s="646"/>
      <c r="BN20" s="647"/>
      <c r="BO20" s="641" t="s">
        <v>130</v>
      </c>
      <c r="BP20" s="641"/>
      <c r="BQ20" s="641"/>
      <c r="BR20" s="641"/>
      <c r="BS20" s="648" t="s">
        <v>130</v>
      </c>
      <c r="BT20" s="648"/>
      <c r="BU20" s="648"/>
      <c r="BV20" s="648"/>
      <c r="BW20" s="648"/>
      <c r="BX20" s="648"/>
      <c r="BY20" s="648"/>
      <c r="BZ20" s="648"/>
      <c r="CA20" s="648"/>
      <c r="CB20" s="652"/>
      <c r="CD20" s="642" t="s">
        <v>274</v>
      </c>
      <c r="CE20" s="643"/>
      <c r="CF20" s="643"/>
      <c r="CG20" s="643"/>
      <c r="CH20" s="643"/>
      <c r="CI20" s="643"/>
      <c r="CJ20" s="643"/>
      <c r="CK20" s="643"/>
      <c r="CL20" s="643"/>
      <c r="CM20" s="643"/>
      <c r="CN20" s="643"/>
      <c r="CO20" s="643"/>
      <c r="CP20" s="643"/>
      <c r="CQ20" s="644"/>
      <c r="CR20" s="645">
        <v>15156764</v>
      </c>
      <c r="CS20" s="646"/>
      <c r="CT20" s="646"/>
      <c r="CU20" s="646"/>
      <c r="CV20" s="646"/>
      <c r="CW20" s="646"/>
      <c r="CX20" s="646"/>
      <c r="CY20" s="647"/>
      <c r="CZ20" s="641">
        <v>100</v>
      </c>
      <c r="DA20" s="641"/>
      <c r="DB20" s="641"/>
      <c r="DC20" s="641"/>
      <c r="DD20" s="664">
        <v>1851583</v>
      </c>
      <c r="DE20" s="646"/>
      <c r="DF20" s="646"/>
      <c r="DG20" s="646"/>
      <c r="DH20" s="646"/>
      <c r="DI20" s="646"/>
      <c r="DJ20" s="646"/>
      <c r="DK20" s="646"/>
      <c r="DL20" s="646"/>
      <c r="DM20" s="646"/>
      <c r="DN20" s="646"/>
      <c r="DO20" s="646"/>
      <c r="DP20" s="647"/>
      <c r="DQ20" s="664">
        <v>9791187</v>
      </c>
      <c r="DR20" s="646"/>
      <c r="DS20" s="646"/>
      <c r="DT20" s="646"/>
      <c r="DU20" s="646"/>
      <c r="DV20" s="646"/>
      <c r="DW20" s="646"/>
      <c r="DX20" s="646"/>
      <c r="DY20" s="646"/>
      <c r="DZ20" s="646"/>
      <c r="EA20" s="646"/>
      <c r="EB20" s="646"/>
      <c r="EC20" s="665"/>
    </row>
    <row r="21" spans="2:133" ht="11.25" customHeight="1" x14ac:dyDescent="0.15">
      <c r="B21" s="642" t="s">
        <v>275</v>
      </c>
      <c r="C21" s="643"/>
      <c r="D21" s="643"/>
      <c r="E21" s="643"/>
      <c r="F21" s="643"/>
      <c r="G21" s="643"/>
      <c r="H21" s="643"/>
      <c r="I21" s="643"/>
      <c r="J21" s="643"/>
      <c r="K21" s="643"/>
      <c r="L21" s="643"/>
      <c r="M21" s="643"/>
      <c r="N21" s="643"/>
      <c r="O21" s="643"/>
      <c r="P21" s="643"/>
      <c r="Q21" s="644"/>
      <c r="R21" s="645">
        <v>1666</v>
      </c>
      <c r="S21" s="646"/>
      <c r="T21" s="646"/>
      <c r="U21" s="646"/>
      <c r="V21" s="646"/>
      <c r="W21" s="646"/>
      <c r="X21" s="646"/>
      <c r="Y21" s="647"/>
      <c r="Z21" s="641">
        <v>0</v>
      </c>
      <c r="AA21" s="641"/>
      <c r="AB21" s="641"/>
      <c r="AC21" s="641"/>
      <c r="AD21" s="648">
        <v>1666</v>
      </c>
      <c r="AE21" s="648"/>
      <c r="AF21" s="648"/>
      <c r="AG21" s="648"/>
      <c r="AH21" s="648"/>
      <c r="AI21" s="648"/>
      <c r="AJ21" s="648"/>
      <c r="AK21" s="648"/>
      <c r="AL21" s="649">
        <v>0</v>
      </c>
      <c r="AM21" s="650"/>
      <c r="AN21" s="650"/>
      <c r="AO21" s="651"/>
      <c r="AP21" s="642" t="s">
        <v>276</v>
      </c>
      <c r="AQ21" s="677"/>
      <c r="AR21" s="677"/>
      <c r="AS21" s="677"/>
      <c r="AT21" s="677"/>
      <c r="AU21" s="677"/>
      <c r="AV21" s="677"/>
      <c r="AW21" s="677"/>
      <c r="AX21" s="677"/>
      <c r="AY21" s="677"/>
      <c r="AZ21" s="677"/>
      <c r="BA21" s="677"/>
      <c r="BB21" s="677"/>
      <c r="BC21" s="677"/>
      <c r="BD21" s="677"/>
      <c r="BE21" s="677"/>
      <c r="BF21" s="678"/>
      <c r="BG21" s="645" t="s">
        <v>130</v>
      </c>
      <c r="BH21" s="646"/>
      <c r="BI21" s="646"/>
      <c r="BJ21" s="646"/>
      <c r="BK21" s="646"/>
      <c r="BL21" s="646"/>
      <c r="BM21" s="646"/>
      <c r="BN21" s="647"/>
      <c r="BO21" s="641" t="s">
        <v>130</v>
      </c>
      <c r="BP21" s="641"/>
      <c r="BQ21" s="641"/>
      <c r="BR21" s="641"/>
      <c r="BS21" s="648" t="s">
        <v>130</v>
      </c>
      <c r="BT21" s="648"/>
      <c r="BU21" s="648"/>
      <c r="BV21" s="648"/>
      <c r="BW21" s="648"/>
      <c r="BX21" s="648"/>
      <c r="BY21" s="648"/>
      <c r="BZ21" s="648"/>
      <c r="CA21" s="648"/>
      <c r="CB21" s="652"/>
      <c r="CD21" s="671"/>
      <c r="CE21" s="672"/>
      <c r="CF21" s="672"/>
      <c r="CG21" s="672"/>
      <c r="CH21" s="672"/>
      <c r="CI21" s="672"/>
      <c r="CJ21" s="672"/>
      <c r="CK21" s="672"/>
      <c r="CL21" s="672"/>
      <c r="CM21" s="672"/>
      <c r="CN21" s="672"/>
      <c r="CO21" s="672"/>
      <c r="CP21" s="672"/>
      <c r="CQ21" s="673"/>
      <c r="CR21" s="674"/>
      <c r="CS21" s="669"/>
      <c r="CT21" s="669"/>
      <c r="CU21" s="669"/>
      <c r="CV21" s="669"/>
      <c r="CW21" s="669"/>
      <c r="CX21" s="669"/>
      <c r="CY21" s="675"/>
      <c r="CZ21" s="676"/>
      <c r="DA21" s="676"/>
      <c r="DB21" s="676"/>
      <c r="DC21" s="676"/>
      <c r="DD21" s="668"/>
      <c r="DE21" s="669"/>
      <c r="DF21" s="669"/>
      <c r="DG21" s="669"/>
      <c r="DH21" s="669"/>
      <c r="DI21" s="669"/>
      <c r="DJ21" s="669"/>
      <c r="DK21" s="669"/>
      <c r="DL21" s="669"/>
      <c r="DM21" s="669"/>
      <c r="DN21" s="669"/>
      <c r="DO21" s="669"/>
      <c r="DP21" s="675"/>
      <c r="DQ21" s="668"/>
      <c r="DR21" s="669"/>
      <c r="DS21" s="669"/>
      <c r="DT21" s="669"/>
      <c r="DU21" s="669"/>
      <c r="DV21" s="669"/>
      <c r="DW21" s="669"/>
      <c r="DX21" s="669"/>
      <c r="DY21" s="669"/>
      <c r="DZ21" s="669"/>
      <c r="EA21" s="669"/>
      <c r="EB21" s="669"/>
      <c r="EC21" s="670"/>
    </row>
    <row r="22" spans="2:133" ht="11.25" customHeight="1" x14ac:dyDescent="0.15">
      <c r="B22" s="682" t="s">
        <v>277</v>
      </c>
      <c r="C22" s="683"/>
      <c r="D22" s="683"/>
      <c r="E22" s="683"/>
      <c r="F22" s="683"/>
      <c r="G22" s="683"/>
      <c r="H22" s="683"/>
      <c r="I22" s="683"/>
      <c r="J22" s="683"/>
      <c r="K22" s="683"/>
      <c r="L22" s="683"/>
      <c r="M22" s="683"/>
      <c r="N22" s="683"/>
      <c r="O22" s="683"/>
      <c r="P22" s="683"/>
      <c r="Q22" s="684"/>
      <c r="R22" s="645">
        <v>21339</v>
      </c>
      <c r="S22" s="646"/>
      <c r="T22" s="646"/>
      <c r="U22" s="646"/>
      <c r="V22" s="646"/>
      <c r="W22" s="646"/>
      <c r="X22" s="646"/>
      <c r="Y22" s="647"/>
      <c r="Z22" s="641">
        <v>0.1</v>
      </c>
      <c r="AA22" s="641"/>
      <c r="AB22" s="641"/>
      <c r="AC22" s="641"/>
      <c r="AD22" s="648">
        <v>21339</v>
      </c>
      <c r="AE22" s="648"/>
      <c r="AF22" s="648"/>
      <c r="AG22" s="648"/>
      <c r="AH22" s="648"/>
      <c r="AI22" s="648"/>
      <c r="AJ22" s="648"/>
      <c r="AK22" s="648"/>
      <c r="AL22" s="649">
        <v>0.30000001192092896</v>
      </c>
      <c r="AM22" s="650"/>
      <c r="AN22" s="650"/>
      <c r="AO22" s="651"/>
      <c r="AP22" s="642" t="s">
        <v>278</v>
      </c>
      <c r="AQ22" s="677"/>
      <c r="AR22" s="677"/>
      <c r="AS22" s="677"/>
      <c r="AT22" s="677"/>
      <c r="AU22" s="677"/>
      <c r="AV22" s="677"/>
      <c r="AW22" s="677"/>
      <c r="AX22" s="677"/>
      <c r="AY22" s="677"/>
      <c r="AZ22" s="677"/>
      <c r="BA22" s="677"/>
      <c r="BB22" s="677"/>
      <c r="BC22" s="677"/>
      <c r="BD22" s="677"/>
      <c r="BE22" s="677"/>
      <c r="BF22" s="678"/>
      <c r="BG22" s="645" t="s">
        <v>130</v>
      </c>
      <c r="BH22" s="646"/>
      <c r="BI22" s="646"/>
      <c r="BJ22" s="646"/>
      <c r="BK22" s="646"/>
      <c r="BL22" s="646"/>
      <c r="BM22" s="646"/>
      <c r="BN22" s="647"/>
      <c r="BO22" s="641" t="s">
        <v>130</v>
      </c>
      <c r="BP22" s="641"/>
      <c r="BQ22" s="641"/>
      <c r="BR22" s="641"/>
      <c r="BS22" s="648" t="s">
        <v>130</v>
      </c>
      <c r="BT22" s="648"/>
      <c r="BU22" s="648"/>
      <c r="BV22" s="648"/>
      <c r="BW22" s="648"/>
      <c r="BX22" s="648"/>
      <c r="BY22" s="648"/>
      <c r="BZ22" s="648"/>
      <c r="CA22" s="648"/>
      <c r="CB22" s="652"/>
      <c r="CD22" s="634" t="s">
        <v>279</v>
      </c>
      <c r="CE22" s="635"/>
      <c r="CF22" s="635"/>
      <c r="CG22" s="635"/>
      <c r="CH22" s="635"/>
      <c r="CI22" s="635"/>
      <c r="CJ22" s="635"/>
      <c r="CK22" s="635"/>
      <c r="CL22" s="635"/>
      <c r="CM22" s="635"/>
      <c r="CN22" s="635"/>
      <c r="CO22" s="635"/>
      <c r="CP22" s="635"/>
      <c r="CQ22" s="635"/>
      <c r="CR22" s="635"/>
      <c r="CS22" s="635"/>
      <c r="CT22" s="635"/>
      <c r="CU22" s="635"/>
      <c r="CV22" s="635"/>
      <c r="CW22" s="635"/>
      <c r="CX22" s="635"/>
      <c r="CY22" s="635"/>
      <c r="CZ22" s="635"/>
      <c r="DA22" s="635"/>
      <c r="DB22" s="635"/>
      <c r="DC22" s="635"/>
      <c r="DD22" s="635"/>
      <c r="DE22" s="635"/>
      <c r="DF22" s="635"/>
      <c r="DG22" s="635"/>
      <c r="DH22" s="635"/>
      <c r="DI22" s="635"/>
      <c r="DJ22" s="635"/>
      <c r="DK22" s="635"/>
      <c r="DL22" s="635"/>
      <c r="DM22" s="635"/>
      <c r="DN22" s="635"/>
      <c r="DO22" s="635"/>
      <c r="DP22" s="635"/>
      <c r="DQ22" s="635"/>
      <c r="DR22" s="635"/>
      <c r="DS22" s="635"/>
      <c r="DT22" s="635"/>
      <c r="DU22" s="635"/>
      <c r="DV22" s="635"/>
      <c r="DW22" s="635"/>
      <c r="DX22" s="635"/>
      <c r="DY22" s="635"/>
      <c r="DZ22" s="635"/>
      <c r="EA22" s="635"/>
      <c r="EB22" s="635"/>
      <c r="EC22" s="636"/>
    </row>
    <row r="23" spans="2:133" ht="11.25" customHeight="1" x14ac:dyDescent="0.15">
      <c r="B23" s="642" t="s">
        <v>280</v>
      </c>
      <c r="C23" s="643"/>
      <c r="D23" s="643"/>
      <c r="E23" s="643"/>
      <c r="F23" s="643"/>
      <c r="G23" s="643"/>
      <c r="H23" s="643"/>
      <c r="I23" s="643"/>
      <c r="J23" s="643"/>
      <c r="K23" s="643"/>
      <c r="L23" s="643"/>
      <c r="M23" s="643"/>
      <c r="N23" s="643"/>
      <c r="O23" s="643"/>
      <c r="P23" s="643"/>
      <c r="Q23" s="644"/>
      <c r="R23" s="645">
        <v>3123355</v>
      </c>
      <c r="S23" s="646"/>
      <c r="T23" s="646"/>
      <c r="U23" s="646"/>
      <c r="V23" s="646"/>
      <c r="W23" s="646"/>
      <c r="X23" s="646"/>
      <c r="Y23" s="647"/>
      <c r="Z23" s="641">
        <v>19.899999999999999</v>
      </c>
      <c r="AA23" s="641"/>
      <c r="AB23" s="641"/>
      <c r="AC23" s="641"/>
      <c r="AD23" s="648">
        <v>2816391</v>
      </c>
      <c r="AE23" s="648"/>
      <c r="AF23" s="648"/>
      <c r="AG23" s="648"/>
      <c r="AH23" s="648"/>
      <c r="AI23" s="648"/>
      <c r="AJ23" s="648"/>
      <c r="AK23" s="648"/>
      <c r="AL23" s="649">
        <v>34.9</v>
      </c>
      <c r="AM23" s="650"/>
      <c r="AN23" s="650"/>
      <c r="AO23" s="651"/>
      <c r="AP23" s="642" t="s">
        <v>281</v>
      </c>
      <c r="AQ23" s="677"/>
      <c r="AR23" s="677"/>
      <c r="AS23" s="677"/>
      <c r="AT23" s="677"/>
      <c r="AU23" s="677"/>
      <c r="AV23" s="677"/>
      <c r="AW23" s="677"/>
      <c r="AX23" s="677"/>
      <c r="AY23" s="677"/>
      <c r="AZ23" s="677"/>
      <c r="BA23" s="677"/>
      <c r="BB23" s="677"/>
      <c r="BC23" s="677"/>
      <c r="BD23" s="677"/>
      <c r="BE23" s="677"/>
      <c r="BF23" s="678"/>
      <c r="BG23" s="645" t="s">
        <v>130</v>
      </c>
      <c r="BH23" s="646"/>
      <c r="BI23" s="646"/>
      <c r="BJ23" s="646"/>
      <c r="BK23" s="646"/>
      <c r="BL23" s="646"/>
      <c r="BM23" s="646"/>
      <c r="BN23" s="647"/>
      <c r="BO23" s="641" t="s">
        <v>130</v>
      </c>
      <c r="BP23" s="641"/>
      <c r="BQ23" s="641"/>
      <c r="BR23" s="641"/>
      <c r="BS23" s="648" t="s">
        <v>130</v>
      </c>
      <c r="BT23" s="648"/>
      <c r="BU23" s="648"/>
      <c r="BV23" s="648"/>
      <c r="BW23" s="648"/>
      <c r="BX23" s="648"/>
      <c r="BY23" s="648"/>
      <c r="BZ23" s="648"/>
      <c r="CA23" s="648"/>
      <c r="CB23" s="652"/>
      <c r="CD23" s="634" t="s">
        <v>220</v>
      </c>
      <c r="CE23" s="635"/>
      <c r="CF23" s="635"/>
      <c r="CG23" s="635"/>
      <c r="CH23" s="635"/>
      <c r="CI23" s="635"/>
      <c r="CJ23" s="635"/>
      <c r="CK23" s="635"/>
      <c r="CL23" s="635"/>
      <c r="CM23" s="635"/>
      <c r="CN23" s="635"/>
      <c r="CO23" s="635"/>
      <c r="CP23" s="635"/>
      <c r="CQ23" s="636"/>
      <c r="CR23" s="634" t="s">
        <v>282</v>
      </c>
      <c r="CS23" s="635"/>
      <c r="CT23" s="635"/>
      <c r="CU23" s="635"/>
      <c r="CV23" s="635"/>
      <c r="CW23" s="635"/>
      <c r="CX23" s="635"/>
      <c r="CY23" s="636"/>
      <c r="CZ23" s="634" t="s">
        <v>283</v>
      </c>
      <c r="DA23" s="635"/>
      <c r="DB23" s="635"/>
      <c r="DC23" s="636"/>
      <c r="DD23" s="634" t="s">
        <v>284</v>
      </c>
      <c r="DE23" s="635"/>
      <c r="DF23" s="635"/>
      <c r="DG23" s="635"/>
      <c r="DH23" s="635"/>
      <c r="DI23" s="635"/>
      <c r="DJ23" s="635"/>
      <c r="DK23" s="636"/>
      <c r="DL23" s="679" t="s">
        <v>285</v>
      </c>
      <c r="DM23" s="680"/>
      <c r="DN23" s="680"/>
      <c r="DO23" s="680"/>
      <c r="DP23" s="680"/>
      <c r="DQ23" s="680"/>
      <c r="DR23" s="680"/>
      <c r="DS23" s="680"/>
      <c r="DT23" s="680"/>
      <c r="DU23" s="680"/>
      <c r="DV23" s="681"/>
      <c r="DW23" s="634" t="s">
        <v>286</v>
      </c>
      <c r="DX23" s="635"/>
      <c r="DY23" s="635"/>
      <c r="DZ23" s="635"/>
      <c r="EA23" s="635"/>
      <c r="EB23" s="635"/>
      <c r="EC23" s="636"/>
    </row>
    <row r="24" spans="2:133" ht="11.25" customHeight="1" x14ac:dyDescent="0.15">
      <c r="B24" s="642" t="s">
        <v>287</v>
      </c>
      <c r="C24" s="643"/>
      <c r="D24" s="643"/>
      <c r="E24" s="643"/>
      <c r="F24" s="643"/>
      <c r="G24" s="643"/>
      <c r="H24" s="643"/>
      <c r="I24" s="643"/>
      <c r="J24" s="643"/>
      <c r="K24" s="643"/>
      <c r="L24" s="643"/>
      <c r="M24" s="643"/>
      <c r="N24" s="643"/>
      <c r="O24" s="643"/>
      <c r="P24" s="643"/>
      <c r="Q24" s="644"/>
      <c r="R24" s="645">
        <v>2816391</v>
      </c>
      <c r="S24" s="646"/>
      <c r="T24" s="646"/>
      <c r="U24" s="646"/>
      <c r="V24" s="646"/>
      <c r="W24" s="646"/>
      <c r="X24" s="646"/>
      <c r="Y24" s="647"/>
      <c r="Z24" s="641">
        <v>17.899999999999999</v>
      </c>
      <c r="AA24" s="641"/>
      <c r="AB24" s="641"/>
      <c r="AC24" s="641"/>
      <c r="AD24" s="648">
        <v>2816391</v>
      </c>
      <c r="AE24" s="648"/>
      <c r="AF24" s="648"/>
      <c r="AG24" s="648"/>
      <c r="AH24" s="648"/>
      <c r="AI24" s="648"/>
      <c r="AJ24" s="648"/>
      <c r="AK24" s="648"/>
      <c r="AL24" s="649">
        <v>34.9</v>
      </c>
      <c r="AM24" s="650"/>
      <c r="AN24" s="650"/>
      <c r="AO24" s="651"/>
      <c r="AP24" s="642" t="s">
        <v>288</v>
      </c>
      <c r="AQ24" s="677"/>
      <c r="AR24" s="677"/>
      <c r="AS24" s="677"/>
      <c r="AT24" s="677"/>
      <c r="AU24" s="677"/>
      <c r="AV24" s="677"/>
      <c r="AW24" s="677"/>
      <c r="AX24" s="677"/>
      <c r="AY24" s="677"/>
      <c r="AZ24" s="677"/>
      <c r="BA24" s="677"/>
      <c r="BB24" s="677"/>
      <c r="BC24" s="677"/>
      <c r="BD24" s="677"/>
      <c r="BE24" s="677"/>
      <c r="BF24" s="678"/>
      <c r="BG24" s="645" t="s">
        <v>130</v>
      </c>
      <c r="BH24" s="646"/>
      <c r="BI24" s="646"/>
      <c r="BJ24" s="646"/>
      <c r="BK24" s="646"/>
      <c r="BL24" s="646"/>
      <c r="BM24" s="646"/>
      <c r="BN24" s="647"/>
      <c r="BO24" s="641" t="s">
        <v>130</v>
      </c>
      <c r="BP24" s="641"/>
      <c r="BQ24" s="641"/>
      <c r="BR24" s="641"/>
      <c r="BS24" s="648" t="s">
        <v>130</v>
      </c>
      <c r="BT24" s="648"/>
      <c r="BU24" s="648"/>
      <c r="BV24" s="648"/>
      <c r="BW24" s="648"/>
      <c r="BX24" s="648"/>
      <c r="BY24" s="648"/>
      <c r="BZ24" s="648"/>
      <c r="CA24" s="648"/>
      <c r="CB24" s="652"/>
      <c r="CD24" s="653" t="s">
        <v>289</v>
      </c>
      <c r="CE24" s="654"/>
      <c r="CF24" s="654"/>
      <c r="CG24" s="654"/>
      <c r="CH24" s="654"/>
      <c r="CI24" s="654"/>
      <c r="CJ24" s="654"/>
      <c r="CK24" s="654"/>
      <c r="CL24" s="654"/>
      <c r="CM24" s="654"/>
      <c r="CN24" s="654"/>
      <c r="CO24" s="654"/>
      <c r="CP24" s="654"/>
      <c r="CQ24" s="655"/>
      <c r="CR24" s="656">
        <v>6936338</v>
      </c>
      <c r="CS24" s="657"/>
      <c r="CT24" s="657"/>
      <c r="CU24" s="657"/>
      <c r="CV24" s="657"/>
      <c r="CW24" s="657"/>
      <c r="CX24" s="657"/>
      <c r="CY24" s="658"/>
      <c r="CZ24" s="661">
        <v>45.8</v>
      </c>
      <c r="DA24" s="662"/>
      <c r="DB24" s="662"/>
      <c r="DC24" s="666"/>
      <c r="DD24" s="685">
        <v>4224617</v>
      </c>
      <c r="DE24" s="657"/>
      <c r="DF24" s="657"/>
      <c r="DG24" s="657"/>
      <c r="DH24" s="657"/>
      <c r="DI24" s="657"/>
      <c r="DJ24" s="657"/>
      <c r="DK24" s="658"/>
      <c r="DL24" s="685">
        <v>4115550</v>
      </c>
      <c r="DM24" s="657"/>
      <c r="DN24" s="657"/>
      <c r="DO24" s="657"/>
      <c r="DP24" s="657"/>
      <c r="DQ24" s="657"/>
      <c r="DR24" s="657"/>
      <c r="DS24" s="657"/>
      <c r="DT24" s="657"/>
      <c r="DU24" s="657"/>
      <c r="DV24" s="658"/>
      <c r="DW24" s="661">
        <v>48.6</v>
      </c>
      <c r="DX24" s="662"/>
      <c r="DY24" s="662"/>
      <c r="DZ24" s="662"/>
      <c r="EA24" s="662"/>
      <c r="EB24" s="662"/>
      <c r="EC24" s="663"/>
    </row>
    <row r="25" spans="2:133" ht="11.25" customHeight="1" x14ac:dyDescent="0.15">
      <c r="B25" s="642" t="s">
        <v>290</v>
      </c>
      <c r="C25" s="643"/>
      <c r="D25" s="643"/>
      <c r="E25" s="643"/>
      <c r="F25" s="643"/>
      <c r="G25" s="643"/>
      <c r="H25" s="643"/>
      <c r="I25" s="643"/>
      <c r="J25" s="643"/>
      <c r="K25" s="643"/>
      <c r="L25" s="643"/>
      <c r="M25" s="643"/>
      <c r="N25" s="643"/>
      <c r="O25" s="643"/>
      <c r="P25" s="643"/>
      <c r="Q25" s="644"/>
      <c r="R25" s="645">
        <v>306964</v>
      </c>
      <c r="S25" s="646"/>
      <c r="T25" s="646"/>
      <c r="U25" s="646"/>
      <c r="V25" s="646"/>
      <c r="W25" s="646"/>
      <c r="X25" s="646"/>
      <c r="Y25" s="647"/>
      <c r="Z25" s="641">
        <v>2</v>
      </c>
      <c r="AA25" s="641"/>
      <c r="AB25" s="641"/>
      <c r="AC25" s="641"/>
      <c r="AD25" s="648" t="s">
        <v>130</v>
      </c>
      <c r="AE25" s="648"/>
      <c r="AF25" s="648"/>
      <c r="AG25" s="648"/>
      <c r="AH25" s="648"/>
      <c r="AI25" s="648"/>
      <c r="AJ25" s="648"/>
      <c r="AK25" s="648"/>
      <c r="AL25" s="649" t="s">
        <v>130</v>
      </c>
      <c r="AM25" s="650"/>
      <c r="AN25" s="650"/>
      <c r="AO25" s="651"/>
      <c r="AP25" s="642" t="s">
        <v>291</v>
      </c>
      <c r="AQ25" s="677"/>
      <c r="AR25" s="677"/>
      <c r="AS25" s="677"/>
      <c r="AT25" s="677"/>
      <c r="AU25" s="677"/>
      <c r="AV25" s="677"/>
      <c r="AW25" s="677"/>
      <c r="AX25" s="677"/>
      <c r="AY25" s="677"/>
      <c r="AZ25" s="677"/>
      <c r="BA25" s="677"/>
      <c r="BB25" s="677"/>
      <c r="BC25" s="677"/>
      <c r="BD25" s="677"/>
      <c r="BE25" s="677"/>
      <c r="BF25" s="678"/>
      <c r="BG25" s="645" t="s">
        <v>130</v>
      </c>
      <c r="BH25" s="646"/>
      <c r="BI25" s="646"/>
      <c r="BJ25" s="646"/>
      <c r="BK25" s="646"/>
      <c r="BL25" s="646"/>
      <c r="BM25" s="646"/>
      <c r="BN25" s="647"/>
      <c r="BO25" s="641" t="s">
        <v>130</v>
      </c>
      <c r="BP25" s="641"/>
      <c r="BQ25" s="641"/>
      <c r="BR25" s="641"/>
      <c r="BS25" s="648" t="s">
        <v>130</v>
      </c>
      <c r="BT25" s="648"/>
      <c r="BU25" s="648"/>
      <c r="BV25" s="648"/>
      <c r="BW25" s="648"/>
      <c r="BX25" s="648"/>
      <c r="BY25" s="648"/>
      <c r="BZ25" s="648"/>
      <c r="CA25" s="648"/>
      <c r="CB25" s="652"/>
      <c r="CD25" s="642" t="s">
        <v>292</v>
      </c>
      <c r="CE25" s="643"/>
      <c r="CF25" s="643"/>
      <c r="CG25" s="643"/>
      <c r="CH25" s="643"/>
      <c r="CI25" s="643"/>
      <c r="CJ25" s="643"/>
      <c r="CK25" s="643"/>
      <c r="CL25" s="643"/>
      <c r="CM25" s="643"/>
      <c r="CN25" s="643"/>
      <c r="CO25" s="643"/>
      <c r="CP25" s="643"/>
      <c r="CQ25" s="644"/>
      <c r="CR25" s="645">
        <v>2160326</v>
      </c>
      <c r="CS25" s="688"/>
      <c r="CT25" s="688"/>
      <c r="CU25" s="688"/>
      <c r="CV25" s="688"/>
      <c r="CW25" s="688"/>
      <c r="CX25" s="688"/>
      <c r="CY25" s="689"/>
      <c r="CZ25" s="649">
        <v>14.3</v>
      </c>
      <c r="DA25" s="686"/>
      <c r="DB25" s="686"/>
      <c r="DC25" s="690"/>
      <c r="DD25" s="664">
        <v>1937164</v>
      </c>
      <c r="DE25" s="688"/>
      <c r="DF25" s="688"/>
      <c r="DG25" s="688"/>
      <c r="DH25" s="688"/>
      <c r="DI25" s="688"/>
      <c r="DJ25" s="688"/>
      <c r="DK25" s="689"/>
      <c r="DL25" s="664">
        <v>1930997</v>
      </c>
      <c r="DM25" s="688"/>
      <c r="DN25" s="688"/>
      <c r="DO25" s="688"/>
      <c r="DP25" s="688"/>
      <c r="DQ25" s="688"/>
      <c r="DR25" s="688"/>
      <c r="DS25" s="688"/>
      <c r="DT25" s="688"/>
      <c r="DU25" s="688"/>
      <c r="DV25" s="689"/>
      <c r="DW25" s="649">
        <v>22.8</v>
      </c>
      <c r="DX25" s="686"/>
      <c r="DY25" s="686"/>
      <c r="DZ25" s="686"/>
      <c r="EA25" s="686"/>
      <c r="EB25" s="686"/>
      <c r="EC25" s="687"/>
    </row>
    <row r="26" spans="2:133" ht="11.25" customHeight="1" x14ac:dyDescent="0.15">
      <c r="B26" s="642" t="s">
        <v>293</v>
      </c>
      <c r="C26" s="643"/>
      <c r="D26" s="643"/>
      <c r="E26" s="643"/>
      <c r="F26" s="643"/>
      <c r="G26" s="643"/>
      <c r="H26" s="643"/>
      <c r="I26" s="643"/>
      <c r="J26" s="643"/>
      <c r="K26" s="643"/>
      <c r="L26" s="643"/>
      <c r="M26" s="643"/>
      <c r="N26" s="643"/>
      <c r="O26" s="643"/>
      <c r="P26" s="643"/>
      <c r="Q26" s="644"/>
      <c r="R26" s="645" t="s">
        <v>130</v>
      </c>
      <c r="S26" s="646"/>
      <c r="T26" s="646"/>
      <c r="U26" s="646"/>
      <c r="V26" s="646"/>
      <c r="W26" s="646"/>
      <c r="X26" s="646"/>
      <c r="Y26" s="647"/>
      <c r="Z26" s="641" t="s">
        <v>130</v>
      </c>
      <c r="AA26" s="641"/>
      <c r="AB26" s="641"/>
      <c r="AC26" s="641"/>
      <c r="AD26" s="648" t="s">
        <v>130</v>
      </c>
      <c r="AE26" s="648"/>
      <c r="AF26" s="648"/>
      <c r="AG26" s="648"/>
      <c r="AH26" s="648"/>
      <c r="AI26" s="648"/>
      <c r="AJ26" s="648"/>
      <c r="AK26" s="648"/>
      <c r="AL26" s="649" t="s">
        <v>130</v>
      </c>
      <c r="AM26" s="650"/>
      <c r="AN26" s="650"/>
      <c r="AO26" s="651"/>
      <c r="AP26" s="642" t="s">
        <v>294</v>
      </c>
      <c r="AQ26" s="677"/>
      <c r="AR26" s="677"/>
      <c r="AS26" s="677"/>
      <c r="AT26" s="677"/>
      <c r="AU26" s="677"/>
      <c r="AV26" s="677"/>
      <c r="AW26" s="677"/>
      <c r="AX26" s="677"/>
      <c r="AY26" s="677"/>
      <c r="AZ26" s="677"/>
      <c r="BA26" s="677"/>
      <c r="BB26" s="677"/>
      <c r="BC26" s="677"/>
      <c r="BD26" s="677"/>
      <c r="BE26" s="677"/>
      <c r="BF26" s="678"/>
      <c r="BG26" s="645" t="s">
        <v>130</v>
      </c>
      <c r="BH26" s="646"/>
      <c r="BI26" s="646"/>
      <c r="BJ26" s="646"/>
      <c r="BK26" s="646"/>
      <c r="BL26" s="646"/>
      <c r="BM26" s="646"/>
      <c r="BN26" s="647"/>
      <c r="BO26" s="641" t="s">
        <v>130</v>
      </c>
      <c r="BP26" s="641"/>
      <c r="BQ26" s="641"/>
      <c r="BR26" s="641"/>
      <c r="BS26" s="648" t="s">
        <v>130</v>
      </c>
      <c r="BT26" s="648"/>
      <c r="BU26" s="648"/>
      <c r="BV26" s="648"/>
      <c r="BW26" s="648"/>
      <c r="BX26" s="648"/>
      <c r="BY26" s="648"/>
      <c r="BZ26" s="648"/>
      <c r="CA26" s="648"/>
      <c r="CB26" s="652"/>
      <c r="CD26" s="642" t="s">
        <v>295</v>
      </c>
      <c r="CE26" s="643"/>
      <c r="CF26" s="643"/>
      <c r="CG26" s="643"/>
      <c r="CH26" s="643"/>
      <c r="CI26" s="643"/>
      <c r="CJ26" s="643"/>
      <c r="CK26" s="643"/>
      <c r="CL26" s="643"/>
      <c r="CM26" s="643"/>
      <c r="CN26" s="643"/>
      <c r="CO26" s="643"/>
      <c r="CP26" s="643"/>
      <c r="CQ26" s="644"/>
      <c r="CR26" s="645">
        <v>1252455</v>
      </c>
      <c r="CS26" s="646"/>
      <c r="CT26" s="646"/>
      <c r="CU26" s="646"/>
      <c r="CV26" s="646"/>
      <c r="CW26" s="646"/>
      <c r="CX26" s="646"/>
      <c r="CY26" s="647"/>
      <c r="CZ26" s="649">
        <v>8.3000000000000007</v>
      </c>
      <c r="DA26" s="686"/>
      <c r="DB26" s="686"/>
      <c r="DC26" s="690"/>
      <c r="DD26" s="664">
        <v>1113674</v>
      </c>
      <c r="DE26" s="646"/>
      <c r="DF26" s="646"/>
      <c r="DG26" s="646"/>
      <c r="DH26" s="646"/>
      <c r="DI26" s="646"/>
      <c r="DJ26" s="646"/>
      <c r="DK26" s="647"/>
      <c r="DL26" s="664" t="s">
        <v>130</v>
      </c>
      <c r="DM26" s="646"/>
      <c r="DN26" s="646"/>
      <c r="DO26" s="646"/>
      <c r="DP26" s="646"/>
      <c r="DQ26" s="646"/>
      <c r="DR26" s="646"/>
      <c r="DS26" s="646"/>
      <c r="DT26" s="646"/>
      <c r="DU26" s="646"/>
      <c r="DV26" s="647"/>
      <c r="DW26" s="649" t="s">
        <v>130</v>
      </c>
      <c r="DX26" s="686"/>
      <c r="DY26" s="686"/>
      <c r="DZ26" s="686"/>
      <c r="EA26" s="686"/>
      <c r="EB26" s="686"/>
      <c r="EC26" s="687"/>
    </row>
    <row r="27" spans="2:133" ht="11.25" customHeight="1" x14ac:dyDescent="0.15">
      <c r="B27" s="642" t="s">
        <v>296</v>
      </c>
      <c r="C27" s="643"/>
      <c r="D27" s="643"/>
      <c r="E27" s="643"/>
      <c r="F27" s="643"/>
      <c r="G27" s="643"/>
      <c r="H27" s="643"/>
      <c r="I27" s="643"/>
      <c r="J27" s="643"/>
      <c r="K27" s="643"/>
      <c r="L27" s="643"/>
      <c r="M27" s="643"/>
      <c r="N27" s="643"/>
      <c r="O27" s="643"/>
      <c r="P27" s="643"/>
      <c r="Q27" s="644"/>
      <c r="R27" s="645">
        <v>8322306</v>
      </c>
      <c r="S27" s="646"/>
      <c r="T27" s="646"/>
      <c r="U27" s="646"/>
      <c r="V27" s="646"/>
      <c r="W27" s="646"/>
      <c r="X27" s="646"/>
      <c r="Y27" s="647"/>
      <c r="Z27" s="641">
        <v>53</v>
      </c>
      <c r="AA27" s="641"/>
      <c r="AB27" s="641"/>
      <c r="AC27" s="641"/>
      <c r="AD27" s="648">
        <v>8015342</v>
      </c>
      <c r="AE27" s="648"/>
      <c r="AF27" s="648"/>
      <c r="AG27" s="648"/>
      <c r="AH27" s="648"/>
      <c r="AI27" s="648"/>
      <c r="AJ27" s="648"/>
      <c r="AK27" s="648"/>
      <c r="AL27" s="649">
        <v>99.300003051757813</v>
      </c>
      <c r="AM27" s="650"/>
      <c r="AN27" s="650"/>
      <c r="AO27" s="651"/>
      <c r="AP27" s="642" t="s">
        <v>297</v>
      </c>
      <c r="AQ27" s="643"/>
      <c r="AR27" s="643"/>
      <c r="AS27" s="643"/>
      <c r="AT27" s="643"/>
      <c r="AU27" s="643"/>
      <c r="AV27" s="643"/>
      <c r="AW27" s="643"/>
      <c r="AX27" s="643"/>
      <c r="AY27" s="643"/>
      <c r="AZ27" s="643"/>
      <c r="BA27" s="643"/>
      <c r="BB27" s="643"/>
      <c r="BC27" s="643"/>
      <c r="BD27" s="643"/>
      <c r="BE27" s="643"/>
      <c r="BF27" s="644"/>
      <c r="BG27" s="645">
        <v>4188197</v>
      </c>
      <c r="BH27" s="646"/>
      <c r="BI27" s="646"/>
      <c r="BJ27" s="646"/>
      <c r="BK27" s="646"/>
      <c r="BL27" s="646"/>
      <c r="BM27" s="646"/>
      <c r="BN27" s="647"/>
      <c r="BO27" s="641">
        <v>100</v>
      </c>
      <c r="BP27" s="641"/>
      <c r="BQ27" s="641"/>
      <c r="BR27" s="641"/>
      <c r="BS27" s="648" t="s">
        <v>130</v>
      </c>
      <c r="BT27" s="648"/>
      <c r="BU27" s="648"/>
      <c r="BV27" s="648"/>
      <c r="BW27" s="648"/>
      <c r="BX27" s="648"/>
      <c r="BY27" s="648"/>
      <c r="BZ27" s="648"/>
      <c r="CA27" s="648"/>
      <c r="CB27" s="652"/>
      <c r="CD27" s="642" t="s">
        <v>298</v>
      </c>
      <c r="CE27" s="643"/>
      <c r="CF27" s="643"/>
      <c r="CG27" s="643"/>
      <c r="CH27" s="643"/>
      <c r="CI27" s="643"/>
      <c r="CJ27" s="643"/>
      <c r="CK27" s="643"/>
      <c r="CL27" s="643"/>
      <c r="CM27" s="643"/>
      <c r="CN27" s="643"/>
      <c r="CO27" s="643"/>
      <c r="CP27" s="643"/>
      <c r="CQ27" s="644"/>
      <c r="CR27" s="645">
        <v>3514661</v>
      </c>
      <c r="CS27" s="688"/>
      <c r="CT27" s="688"/>
      <c r="CU27" s="688"/>
      <c r="CV27" s="688"/>
      <c r="CW27" s="688"/>
      <c r="CX27" s="688"/>
      <c r="CY27" s="689"/>
      <c r="CZ27" s="649">
        <v>23.2</v>
      </c>
      <c r="DA27" s="686"/>
      <c r="DB27" s="686"/>
      <c r="DC27" s="690"/>
      <c r="DD27" s="664">
        <v>1026102</v>
      </c>
      <c r="DE27" s="688"/>
      <c r="DF27" s="688"/>
      <c r="DG27" s="688"/>
      <c r="DH27" s="688"/>
      <c r="DI27" s="688"/>
      <c r="DJ27" s="688"/>
      <c r="DK27" s="689"/>
      <c r="DL27" s="664">
        <v>923202</v>
      </c>
      <c r="DM27" s="688"/>
      <c r="DN27" s="688"/>
      <c r="DO27" s="688"/>
      <c r="DP27" s="688"/>
      <c r="DQ27" s="688"/>
      <c r="DR27" s="688"/>
      <c r="DS27" s="688"/>
      <c r="DT27" s="688"/>
      <c r="DU27" s="688"/>
      <c r="DV27" s="689"/>
      <c r="DW27" s="649">
        <v>10.9</v>
      </c>
      <c r="DX27" s="686"/>
      <c r="DY27" s="686"/>
      <c r="DZ27" s="686"/>
      <c r="EA27" s="686"/>
      <c r="EB27" s="686"/>
      <c r="EC27" s="687"/>
    </row>
    <row r="28" spans="2:133" ht="11.25" customHeight="1" x14ac:dyDescent="0.15">
      <c r="B28" s="642" t="s">
        <v>299</v>
      </c>
      <c r="C28" s="643"/>
      <c r="D28" s="643"/>
      <c r="E28" s="643"/>
      <c r="F28" s="643"/>
      <c r="G28" s="643"/>
      <c r="H28" s="643"/>
      <c r="I28" s="643"/>
      <c r="J28" s="643"/>
      <c r="K28" s="643"/>
      <c r="L28" s="643"/>
      <c r="M28" s="643"/>
      <c r="N28" s="643"/>
      <c r="O28" s="643"/>
      <c r="P28" s="643"/>
      <c r="Q28" s="644"/>
      <c r="R28" s="645">
        <v>4038</v>
      </c>
      <c r="S28" s="646"/>
      <c r="T28" s="646"/>
      <c r="U28" s="646"/>
      <c r="V28" s="646"/>
      <c r="W28" s="646"/>
      <c r="X28" s="646"/>
      <c r="Y28" s="647"/>
      <c r="Z28" s="641">
        <v>0</v>
      </c>
      <c r="AA28" s="641"/>
      <c r="AB28" s="641"/>
      <c r="AC28" s="641"/>
      <c r="AD28" s="648">
        <v>4038</v>
      </c>
      <c r="AE28" s="648"/>
      <c r="AF28" s="648"/>
      <c r="AG28" s="648"/>
      <c r="AH28" s="648"/>
      <c r="AI28" s="648"/>
      <c r="AJ28" s="648"/>
      <c r="AK28" s="648"/>
      <c r="AL28" s="649">
        <v>0.1</v>
      </c>
      <c r="AM28" s="650"/>
      <c r="AN28" s="650"/>
      <c r="AO28" s="651"/>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1"/>
      <c r="BP28" s="641"/>
      <c r="BQ28" s="641"/>
      <c r="BR28" s="641"/>
      <c r="BS28" s="664"/>
      <c r="BT28" s="646"/>
      <c r="BU28" s="646"/>
      <c r="BV28" s="646"/>
      <c r="BW28" s="646"/>
      <c r="BX28" s="646"/>
      <c r="BY28" s="646"/>
      <c r="BZ28" s="646"/>
      <c r="CA28" s="646"/>
      <c r="CB28" s="665"/>
      <c r="CD28" s="642" t="s">
        <v>300</v>
      </c>
      <c r="CE28" s="643"/>
      <c r="CF28" s="643"/>
      <c r="CG28" s="643"/>
      <c r="CH28" s="643"/>
      <c r="CI28" s="643"/>
      <c r="CJ28" s="643"/>
      <c r="CK28" s="643"/>
      <c r="CL28" s="643"/>
      <c r="CM28" s="643"/>
      <c r="CN28" s="643"/>
      <c r="CO28" s="643"/>
      <c r="CP28" s="643"/>
      <c r="CQ28" s="644"/>
      <c r="CR28" s="645">
        <v>1261351</v>
      </c>
      <c r="CS28" s="646"/>
      <c r="CT28" s="646"/>
      <c r="CU28" s="646"/>
      <c r="CV28" s="646"/>
      <c r="CW28" s="646"/>
      <c r="CX28" s="646"/>
      <c r="CY28" s="647"/>
      <c r="CZ28" s="649">
        <v>8.3000000000000007</v>
      </c>
      <c r="DA28" s="686"/>
      <c r="DB28" s="686"/>
      <c r="DC28" s="690"/>
      <c r="DD28" s="664">
        <v>1261351</v>
      </c>
      <c r="DE28" s="646"/>
      <c r="DF28" s="646"/>
      <c r="DG28" s="646"/>
      <c r="DH28" s="646"/>
      <c r="DI28" s="646"/>
      <c r="DJ28" s="646"/>
      <c r="DK28" s="647"/>
      <c r="DL28" s="664">
        <v>1261351</v>
      </c>
      <c r="DM28" s="646"/>
      <c r="DN28" s="646"/>
      <c r="DO28" s="646"/>
      <c r="DP28" s="646"/>
      <c r="DQ28" s="646"/>
      <c r="DR28" s="646"/>
      <c r="DS28" s="646"/>
      <c r="DT28" s="646"/>
      <c r="DU28" s="646"/>
      <c r="DV28" s="647"/>
      <c r="DW28" s="649">
        <v>14.9</v>
      </c>
      <c r="DX28" s="686"/>
      <c r="DY28" s="686"/>
      <c r="DZ28" s="686"/>
      <c r="EA28" s="686"/>
      <c r="EB28" s="686"/>
      <c r="EC28" s="687"/>
    </row>
    <row r="29" spans="2:133" ht="11.25" customHeight="1" x14ac:dyDescent="0.15">
      <c r="B29" s="642" t="s">
        <v>301</v>
      </c>
      <c r="C29" s="643"/>
      <c r="D29" s="643"/>
      <c r="E29" s="643"/>
      <c r="F29" s="643"/>
      <c r="G29" s="643"/>
      <c r="H29" s="643"/>
      <c r="I29" s="643"/>
      <c r="J29" s="643"/>
      <c r="K29" s="643"/>
      <c r="L29" s="643"/>
      <c r="M29" s="643"/>
      <c r="N29" s="643"/>
      <c r="O29" s="643"/>
      <c r="P29" s="643"/>
      <c r="Q29" s="644"/>
      <c r="R29" s="645">
        <v>174358</v>
      </c>
      <c r="S29" s="646"/>
      <c r="T29" s="646"/>
      <c r="U29" s="646"/>
      <c r="V29" s="646"/>
      <c r="W29" s="646"/>
      <c r="X29" s="646"/>
      <c r="Y29" s="647"/>
      <c r="Z29" s="641">
        <v>1.1000000000000001</v>
      </c>
      <c r="AA29" s="641"/>
      <c r="AB29" s="641"/>
      <c r="AC29" s="641"/>
      <c r="AD29" s="648">
        <v>1146</v>
      </c>
      <c r="AE29" s="648"/>
      <c r="AF29" s="648"/>
      <c r="AG29" s="648"/>
      <c r="AH29" s="648"/>
      <c r="AI29" s="648"/>
      <c r="AJ29" s="648"/>
      <c r="AK29" s="648"/>
      <c r="AL29" s="649">
        <v>0</v>
      </c>
      <c r="AM29" s="650"/>
      <c r="AN29" s="650"/>
      <c r="AO29" s="651"/>
      <c r="AP29" s="671"/>
      <c r="AQ29" s="672"/>
      <c r="AR29" s="672"/>
      <c r="AS29" s="672"/>
      <c r="AT29" s="672"/>
      <c r="AU29" s="672"/>
      <c r="AV29" s="672"/>
      <c r="AW29" s="672"/>
      <c r="AX29" s="672"/>
      <c r="AY29" s="672"/>
      <c r="AZ29" s="672"/>
      <c r="BA29" s="672"/>
      <c r="BB29" s="672"/>
      <c r="BC29" s="672"/>
      <c r="BD29" s="672"/>
      <c r="BE29" s="672"/>
      <c r="BF29" s="673"/>
      <c r="BG29" s="645"/>
      <c r="BH29" s="646"/>
      <c r="BI29" s="646"/>
      <c r="BJ29" s="646"/>
      <c r="BK29" s="646"/>
      <c r="BL29" s="646"/>
      <c r="BM29" s="646"/>
      <c r="BN29" s="647"/>
      <c r="BO29" s="641"/>
      <c r="BP29" s="641"/>
      <c r="BQ29" s="641"/>
      <c r="BR29" s="641"/>
      <c r="BS29" s="648"/>
      <c r="BT29" s="648"/>
      <c r="BU29" s="648"/>
      <c r="BV29" s="648"/>
      <c r="BW29" s="648"/>
      <c r="BX29" s="648"/>
      <c r="BY29" s="648"/>
      <c r="BZ29" s="648"/>
      <c r="CA29" s="648"/>
      <c r="CB29" s="652"/>
      <c r="CD29" s="711" t="s">
        <v>302</v>
      </c>
      <c r="CE29" s="712"/>
      <c r="CF29" s="642" t="s">
        <v>70</v>
      </c>
      <c r="CG29" s="643"/>
      <c r="CH29" s="643"/>
      <c r="CI29" s="643"/>
      <c r="CJ29" s="643"/>
      <c r="CK29" s="643"/>
      <c r="CL29" s="643"/>
      <c r="CM29" s="643"/>
      <c r="CN29" s="643"/>
      <c r="CO29" s="643"/>
      <c r="CP29" s="643"/>
      <c r="CQ29" s="644"/>
      <c r="CR29" s="645">
        <v>1261260</v>
      </c>
      <c r="CS29" s="688"/>
      <c r="CT29" s="688"/>
      <c r="CU29" s="688"/>
      <c r="CV29" s="688"/>
      <c r="CW29" s="688"/>
      <c r="CX29" s="688"/>
      <c r="CY29" s="689"/>
      <c r="CZ29" s="649">
        <v>8.3000000000000007</v>
      </c>
      <c r="DA29" s="686"/>
      <c r="DB29" s="686"/>
      <c r="DC29" s="690"/>
      <c r="DD29" s="664">
        <v>1261260</v>
      </c>
      <c r="DE29" s="688"/>
      <c r="DF29" s="688"/>
      <c r="DG29" s="688"/>
      <c r="DH29" s="688"/>
      <c r="DI29" s="688"/>
      <c r="DJ29" s="688"/>
      <c r="DK29" s="689"/>
      <c r="DL29" s="664">
        <v>1261260</v>
      </c>
      <c r="DM29" s="688"/>
      <c r="DN29" s="688"/>
      <c r="DO29" s="688"/>
      <c r="DP29" s="688"/>
      <c r="DQ29" s="688"/>
      <c r="DR29" s="688"/>
      <c r="DS29" s="688"/>
      <c r="DT29" s="688"/>
      <c r="DU29" s="688"/>
      <c r="DV29" s="689"/>
      <c r="DW29" s="649">
        <v>14.9</v>
      </c>
      <c r="DX29" s="686"/>
      <c r="DY29" s="686"/>
      <c r="DZ29" s="686"/>
      <c r="EA29" s="686"/>
      <c r="EB29" s="686"/>
      <c r="EC29" s="687"/>
    </row>
    <row r="30" spans="2:133" ht="11.25" customHeight="1" x14ac:dyDescent="0.15">
      <c r="B30" s="642" t="s">
        <v>303</v>
      </c>
      <c r="C30" s="643"/>
      <c r="D30" s="643"/>
      <c r="E30" s="643"/>
      <c r="F30" s="643"/>
      <c r="G30" s="643"/>
      <c r="H30" s="643"/>
      <c r="I30" s="643"/>
      <c r="J30" s="643"/>
      <c r="K30" s="643"/>
      <c r="L30" s="643"/>
      <c r="M30" s="643"/>
      <c r="N30" s="643"/>
      <c r="O30" s="643"/>
      <c r="P30" s="643"/>
      <c r="Q30" s="644"/>
      <c r="R30" s="645">
        <v>157917</v>
      </c>
      <c r="S30" s="646"/>
      <c r="T30" s="646"/>
      <c r="U30" s="646"/>
      <c r="V30" s="646"/>
      <c r="W30" s="646"/>
      <c r="X30" s="646"/>
      <c r="Y30" s="647"/>
      <c r="Z30" s="641">
        <v>1</v>
      </c>
      <c r="AA30" s="641"/>
      <c r="AB30" s="641"/>
      <c r="AC30" s="641"/>
      <c r="AD30" s="648">
        <v>50683</v>
      </c>
      <c r="AE30" s="648"/>
      <c r="AF30" s="648"/>
      <c r="AG30" s="648"/>
      <c r="AH30" s="648"/>
      <c r="AI30" s="648"/>
      <c r="AJ30" s="648"/>
      <c r="AK30" s="648"/>
      <c r="AL30" s="649">
        <v>0.6</v>
      </c>
      <c r="AM30" s="650"/>
      <c r="AN30" s="650"/>
      <c r="AO30" s="651"/>
      <c r="AP30" s="634" t="s">
        <v>220</v>
      </c>
      <c r="AQ30" s="635"/>
      <c r="AR30" s="635"/>
      <c r="AS30" s="635"/>
      <c r="AT30" s="635"/>
      <c r="AU30" s="635"/>
      <c r="AV30" s="635"/>
      <c r="AW30" s="635"/>
      <c r="AX30" s="635"/>
      <c r="AY30" s="635"/>
      <c r="AZ30" s="635"/>
      <c r="BA30" s="635"/>
      <c r="BB30" s="635"/>
      <c r="BC30" s="635"/>
      <c r="BD30" s="635"/>
      <c r="BE30" s="635"/>
      <c r="BF30" s="636"/>
      <c r="BG30" s="634" t="s">
        <v>304</v>
      </c>
      <c r="BH30" s="691"/>
      <c r="BI30" s="691"/>
      <c r="BJ30" s="691"/>
      <c r="BK30" s="691"/>
      <c r="BL30" s="691"/>
      <c r="BM30" s="691"/>
      <c r="BN30" s="691"/>
      <c r="BO30" s="691"/>
      <c r="BP30" s="691"/>
      <c r="BQ30" s="692"/>
      <c r="BR30" s="634" t="s">
        <v>305</v>
      </c>
      <c r="BS30" s="691"/>
      <c r="BT30" s="691"/>
      <c r="BU30" s="691"/>
      <c r="BV30" s="691"/>
      <c r="BW30" s="691"/>
      <c r="BX30" s="691"/>
      <c r="BY30" s="691"/>
      <c r="BZ30" s="691"/>
      <c r="CA30" s="691"/>
      <c r="CB30" s="692"/>
      <c r="CD30" s="713"/>
      <c r="CE30" s="714"/>
      <c r="CF30" s="642" t="s">
        <v>306</v>
      </c>
      <c r="CG30" s="643"/>
      <c r="CH30" s="643"/>
      <c r="CI30" s="643"/>
      <c r="CJ30" s="643"/>
      <c r="CK30" s="643"/>
      <c r="CL30" s="643"/>
      <c r="CM30" s="643"/>
      <c r="CN30" s="643"/>
      <c r="CO30" s="643"/>
      <c r="CP30" s="643"/>
      <c r="CQ30" s="644"/>
      <c r="CR30" s="645">
        <v>1223480</v>
      </c>
      <c r="CS30" s="646"/>
      <c r="CT30" s="646"/>
      <c r="CU30" s="646"/>
      <c r="CV30" s="646"/>
      <c r="CW30" s="646"/>
      <c r="CX30" s="646"/>
      <c r="CY30" s="647"/>
      <c r="CZ30" s="649">
        <v>8.1</v>
      </c>
      <c r="DA30" s="686"/>
      <c r="DB30" s="686"/>
      <c r="DC30" s="690"/>
      <c r="DD30" s="664">
        <v>1223480</v>
      </c>
      <c r="DE30" s="646"/>
      <c r="DF30" s="646"/>
      <c r="DG30" s="646"/>
      <c r="DH30" s="646"/>
      <c r="DI30" s="646"/>
      <c r="DJ30" s="646"/>
      <c r="DK30" s="647"/>
      <c r="DL30" s="664">
        <v>1223480</v>
      </c>
      <c r="DM30" s="646"/>
      <c r="DN30" s="646"/>
      <c r="DO30" s="646"/>
      <c r="DP30" s="646"/>
      <c r="DQ30" s="646"/>
      <c r="DR30" s="646"/>
      <c r="DS30" s="646"/>
      <c r="DT30" s="646"/>
      <c r="DU30" s="646"/>
      <c r="DV30" s="647"/>
      <c r="DW30" s="649">
        <v>14.4</v>
      </c>
      <c r="DX30" s="686"/>
      <c r="DY30" s="686"/>
      <c r="DZ30" s="686"/>
      <c r="EA30" s="686"/>
      <c r="EB30" s="686"/>
      <c r="EC30" s="687"/>
    </row>
    <row r="31" spans="2:133" ht="11.25" customHeight="1" x14ac:dyDescent="0.15">
      <c r="B31" s="642" t="s">
        <v>307</v>
      </c>
      <c r="C31" s="643"/>
      <c r="D31" s="643"/>
      <c r="E31" s="643"/>
      <c r="F31" s="643"/>
      <c r="G31" s="643"/>
      <c r="H31" s="643"/>
      <c r="I31" s="643"/>
      <c r="J31" s="643"/>
      <c r="K31" s="643"/>
      <c r="L31" s="643"/>
      <c r="M31" s="643"/>
      <c r="N31" s="643"/>
      <c r="O31" s="643"/>
      <c r="P31" s="643"/>
      <c r="Q31" s="644"/>
      <c r="R31" s="645">
        <v>73778</v>
      </c>
      <c r="S31" s="646"/>
      <c r="T31" s="646"/>
      <c r="U31" s="646"/>
      <c r="V31" s="646"/>
      <c r="W31" s="646"/>
      <c r="X31" s="646"/>
      <c r="Y31" s="647"/>
      <c r="Z31" s="641">
        <v>0.5</v>
      </c>
      <c r="AA31" s="641"/>
      <c r="AB31" s="641"/>
      <c r="AC31" s="641"/>
      <c r="AD31" s="648" t="s">
        <v>130</v>
      </c>
      <c r="AE31" s="648"/>
      <c r="AF31" s="648"/>
      <c r="AG31" s="648"/>
      <c r="AH31" s="648"/>
      <c r="AI31" s="648"/>
      <c r="AJ31" s="648"/>
      <c r="AK31" s="648"/>
      <c r="AL31" s="649" t="s">
        <v>130</v>
      </c>
      <c r="AM31" s="650"/>
      <c r="AN31" s="650"/>
      <c r="AO31" s="651"/>
      <c r="AP31" s="696" t="s">
        <v>308</v>
      </c>
      <c r="AQ31" s="697"/>
      <c r="AR31" s="697"/>
      <c r="AS31" s="697"/>
      <c r="AT31" s="702" t="s">
        <v>309</v>
      </c>
      <c r="AU31" s="354"/>
      <c r="AV31" s="354"/>
      <c r="AW31" s="354"/>
      <c r="AX31" s="653" t="s">
        <v>187</v>
      </c>
      <c r="AY31" s="654"/>
      <c r="AZ31" s="654"/>
      <c r="BA31" s="654"/>
      <c r="BB31" s="654"/>
      <c r="BC31" s="654"/>
      <c r="BD31" s="654"/>
      <c r="BE31" s="654"/>
      <c r="BF31" s="655"/>
      <c r="BG31" s="693">
        <v>99.7</v>
      </c>
      <c r="BH31" s="694"/>
      <c r="BI31" s="694"/>
      <c r="BJ31" s="694"/>
      <c r="BK31" s="694"/>
      <c r="BL31" s="694"/>
      <c r="BM31" s="662">
        <v>98.4</v>
      </c>
      <c r="BN31" s="694"/>
      <c r="BO31" s="694"/>
      <c r="BP31" s="694"/>
      <c r="BQ31" s="695"/>
      <c r="BR31" s="693">
        <v>99.6</v>
      </c>
      <c r="BS31" s="694"/>
      <c r="BT31" s="694"/>
      <c r="BU31" s="694"/>
      <c r="BV31" s="694"/>
      <c r="BW31" s="694"/>
      <c r="BX31" s="662">
        <v>98.2</v>
      </c>
      <c r="BY31" s="694"/>
      <c r="BZ31" s="694"/>
      <c r="CA31" s="694"/>
      <c r="CB31" s="695"/>
      <c r="CD31" s="713"/>
      <c r="CE31" s="714"/>
      <c r="CF31" s="642" t="s">
        <v>310</v>
      </c>
      <c r="CG31" s="643"/>
      <c r="CH31" s="643"/>
      <c r="CI31" s="643"/>
      <c r="CJ31" s="643"/>
      <c r="CK31" s="643"/>
      <c r="CL31" s="643"/>
      <c r="CM31" s="643"/>
      <c r="CN31" s="643"/>
      <c r="CO31" s="643"/>
      <c r="CP31" s="643"/>
      <c r="CQ31" s="644"/>
      <c r="CR31" s="645">
        <v>37780</v>
      </c>
      <c r="CS31" s="688"/>
      <c r="CT31" s="688"/>
      <c r="CU31" s="688"/>
      <c r="CV31" s="688"/>
      <c r="CW31" s="688"/>
      <c r="CX31" s="688"/>
      <c r="CY31" s="689"/>
      <c r="CZ31" s="649">
        <v>0.2</v>
      </c>
      <c r="DA31" s="686"/>
      <c r="DB31" s="686"/>
      <c r="DC31" s="690"/>
      <c r="DD31" s="664">
        <v>37780</v>
      </c>
      <c r="DE31" s="688"/>
      <c r="DF31" s="688"/>
      <c r="DG31" s="688"/>
      <c r="DH31" s="688"/>
      <c r="DI31" s="688"/>
      <c r="DJ31" s="688"/>
      <c r="DK31" s="689"/>
      <c r="DL31" s="664">
        <v>37780</v>
      </c>
      <c r="DM31" s="688"/>
      <c r="DN31" s="688"/>
      <c r="DO31" s="688"/>
      <c r="DP31" s="688"/>
      <c r="DQ31" s="688"/>
      <c r="DR31" s="688"/>
      <c r="DS31" s="688"/>
      <c r="DT31" s="688"/>
      <c r="DU31" s="688"/>
      <c r="DV31" s="689"/>
      <c r="DW31" s="649">
        <v>0.4</v>
      </c>
      <c r="DX31" s="686"/>
      <c r="DY31" s="686"/>
      <c r="DZ31" s="686"/>
      <c r="EA31" s="686"/>
      <c r="EB31" s="686"/>
      <c r="EC31" s="687"/>
    </row>
    <row r="32" spans="2:133" ht="11.25" customHeight="1" x14ac:dyDescent="0.15">
      <c r="B32" s="642" t="s">
        <v>311</v>
      </c>
      <c r="C32" s="643"/>
      <c r="D32" s="643"/>
      <c r="E32" s="643"/>
      <c r="F32" s="643"/>
      <c r="G32" s="643"/>
      <c r="H32" s="643"/>
      <c r="I32" s="643"/>
      <c r="J32" s="643"/>
      <c r="K32" s="643"/>
      <c r="L32" s="643"/>
      <c r="M32" s="643"/>
      <c r="N32" s="643"/>
      <c r="O32" s="643"/>
      <c r="P32" s="643"/>
      <c r="Q32" s="644"/>
      <c r="R32" s="645">
        <v>3357003</v>
      </c>
      <c r="S32" s="646"/>
      <c r="T32" s="646"/>
      <c r="U32" s="646"/>
      <c r="V32" s="646"/>
      <c r="W32" s="646"/>
      <c r="X32" s="646"/>
      <c r="Y32" s="647"/>
      <c r="Z32" s="641">
        <v>21.4</v>
      </c>
      <c r="AA32" s="641"/>
      <c r="AB32" s="641"/>
      <c r="AC32" s="641"/>
      <c r="AD32" s="648" t="s">
        <v>130</v>
      </c>
      <c r="AE32" s="648"/>
      <c r="AF32" s="648"/>
      <c r="AG32" s="648"/>
      <c r="AH32" s="648"/>
      <c r="AI32" s="648"/>
      <c r="AJ32" s="648"/>
      <c r="AK32" s="648"/>
      <c r="AL32" s="649" t="s">
        <v>130</v>
      </c>
      <c r="AM32" s="650"/>
      <c r="AN32" s="650"/>
      <c r="AO32" s="651"/>
      <c r="AP32" s="698"/>
      <c r="AQ32" s="699"/>
      <c r="AR32" s="699"/>
      <c r="AS32" s="699"/>
      <c r="AT32" s="703"/>
      <c r="AU32" s="210" t="s">
        <v>312</v>
      </c>
      <c r="AX32" s="642" t="s">
        <v>313</v>
      </c>
      <c r="AY32" s="643"/>
      <c r="AZ32" s="643"/>
      <c r="BA32" s="643"/>
      <c r="BB32" s="643"/>
      <c r="BC32" s="643"/>
      <c r="BD32" s="643"/>
      <c r="BE32" s="643"/>
      <c r="BF32" s="644"/>
      <c r="BG32" s="705">
        <v>99.7</v>
      </c>
      <c r="BH32" s="688"/>
      <c r="BI32" s="688"/>
      <c r="BJ32" s="688"/>
      <c r="BK32" s="688"/>
      <c r="BL32" s="688"/>
      <c r="BM32" s="650">
        <v>98.7</v>
      </c>
      <c r="BN32" s="688"/>
      <c r="BO32" s="688"/>
      <c r="BP32" s="688"/>
      <c r="BQ32" s="706"/>
      <c r="BR32" s="705">
        <v>99.6</v>
      </c>
      <c r="BS32" s="688"/>
      <c r="BT32" s="688"/>
      <c r="BU32" s="688"/>
      <c r="BV32" s="688"/>
      <c r="BW32" s="688"/>
      <c r="BX32" s="650">
        <v>98.6</v>
      </c>
      <c r="BY32" s="688"/>
      <c r="BZ32" s="688"/>
      <c r="CA32" s="688"/>
      <c r="CB32" s="706"/>
      <c r="CD32" s="715"/>
      <c r="CE32" s="716"/>
      <c r="CF32" s="642" t="s">
        <v>314</v>
      </c>
      <c r="CG32" s="643"/>
      <c r="CH32" s="643"/>
      <c r="CI32" s="643"/>
      <c r="CJ32" s="643"/>
      <c r="CK32" s="643"/>
      <c r="CL32" s="643"/>
      <c r="CM32" s="643"/>
      <c r="CN32" s="643"/>
      <c r="CO32" s="643"/>
      <c r="CP32" s="643"/>
      <c r="CQ32" s="644"/>
      <c r="CR32" s="645">
        <v>91</v>
      </c>
      <c r="CS32" s="646"/>
      <c r="CT32" s="646"/>
      <c r="CU32" s="646"/>
      <c r="CV32" s="646"/>
      <c r="CW32" s="646"/>
      <c r="CX32" s="646"/>
      <c r="CY32" s="647"/>
      <c r="CZ32" s="649">
        <v>0</v>
      </c>
      <c r="DA32" s="686"/>
      <c r="DB32" s="686"/>
      <c r="DC32" s="690"/>
      <c r="DD32" s="664">
        <v>91</v>
      </c>
      <c r="DE32" s="646"/>
      <c r="DF32" s="646"/>
      <c r="DG32" s="646"/>
      <c r="DH32" s="646"/>
      <c r="DI32" s="646"/>
      <c r="DJ32" s="646"/>
      <c r="DK32" s="647"/>
      <c r="DL32" s="664">
        <v>91</v>
      </c>
      <c r="DM32" s="646"/>
      <c r="DN32" s="646"/>
      <c r="DO32" s="646"/>
      <c r="DP32" s="646"/>
      <c r="DQ32" s="646"/>
      <c r="DR32" s="646"/>
      <c r="DS32" s="646"/>
      <c r="DT32" s="646"/>
      <c r="DU32" s="646"/>
      <c r="DV32" s="647"/>
      <c r="DW32" s="649">
        <v>0</v>
      </c>
      <c r="DX32" s="686"/>
      <c r="DY32" s="686"/>
      <c r="DZ32" s="686"/>
      <c r="EA32" s="686"/>
      <c r="EB32" s="686"/>
      <c r="EC32" s="687"/>
    </row>
    <row r="33" spans="2:133" ht="11.25" customHeight="1" x14ac:dyDescent="0.15">
      <c r="B33" s="682" t="s">
        <v>315</v>
      </c>
      <c r="C33" s="683"/>
      <c r="D33" s="683"/>
      <c r="E33" s="683"/>
      <c r="F33" s="683"/>
      <c r="G33" s="683"/>
      <c r="H33" s="683"/>
      <c r="I33" s="683"/>
      <c r="J33" s="683"/>
      <c r="K33" s="683"/>
      <c r="L33" s="683"/>
      <c r="M33" s="683"/>
      <c r="N33" s="683"/>
      <c r="O33" s="683"/>
      <c r="P33" s="683"/>
      <c r="Q33" s="684"/>
      <c r="R33" s="645" t="s">
        <v>130</v>
      </c>
      <c r="S33" s="646"/>
      <c r="T33" s="646"/>
      <c r="U33" s="646"/>
      <c r="V33" s="646"/>
      <c r="W33" s="646"/>
      <c r="X33" s="646"/>
      <c r="Y33" s="647"/>
      <c r="Z33" s="641" t="s">
        <v>130</v>
      </c>
      <c r="AA33" s="641"/>
      <c r="AB33" s="641"/>
      <c r="AC33" s="641"/>
      <c r="AD33" s="648" t="s">
        <v>130</v>
      </c>
      <c r="AE33" s="648"/>
      <c r="AF33" s="648"/>
      <c r="AG33" s="648"/>
      <c r="AH33" s="648"/>
      <c r="AI33" s="648"/>
      <c r="AJ33" s="648"/>
      <c r="AK33" s="648"/>
      <c r="AL33" s="649" t="s">
        <v>130</v>
      </c>
      <c r="AM33" s="650"/>
      <c r="AN33" s="650"/>
      <c r="AO33" s="651"/>
      <c r="AP33" s="700"/>
      <c r="AQ33" s="701"/>
      <c r="AR33" s="701"/>
      <c r="AS33" s="701"/>
      <c r="AT33" s="704"/>
      <c r="AU33" s="355"/>
      <c r="AV33" s="355"/>
      <c r="AW33" s="355"/>
      <c r="AX33" s="671" t="s">
        <v>316</v>
      </c>
      <c r="AY33" s="672"/>
      <c r="AZ33" s="672"/>
      <c r="BA33" s="672"/>
      <c r="BB33" s="672"/>
      <c r="BC33" s="672"/>
      <c r="BD33" s="672"/>
      <c r="BE33" s="672"/>
      <c r="BF33" s="673"/>
      <c r="BG33" s="707">
        <v>99.7</v>
      </c>
      <c r="BH33" s="708"/>
      <c r="BI33" s="708"/>
      <c r="BJ33" s="708"/>
      <c r="BK33" s="708"/>
      <c r="BL33" s="708"/>
      <c r="BM33" s="709">
        <v>97.7</v>
      </c>
      <c r="BN33" s="708"/>
      <c r="BO33" s="708"/>
      <c r="BP33" s="708"/>
      <c r="BQ33" s="710"/>
      <c r="BR33" s="707">
        <v>99.5</v>
      </c>
      <c r="BS33" s="708"/>
      <c r="BT33" s="708"/>
      <c r="BU33" s="708"/>
      <c r="BV33" s="708"/>
      <c r="BW33" s="708"/>
      <c r="BX33" s="709">
        <v>97.6</v>
      </c>
      <c r="BY33" s="708"/>
      <c r="BZ33" s="708"/>
      <c r="CA33" s="708"/>
      <c r="CB33" s="710"/>
      <c r="CD33" s="642" t="s">
        <v>317</v>
      </c>
      <c r="CE33" s="643"/>
      <c r="CF33" s="643"/>
      <c r="CG33" s="643"/>
      <c r="CH33" s="643"/>
      <c r="CI33" s="643"/>
      <c r="CJ33" s="643"/>
      <c r="CK33" s="643"/>
      <c r="CL33" s="643"/>
      <c r="CM33" s="643"/>
      <c r="CN33" s="643"/>
      <c r="CO33" s="643"/>
      <c r="CP33" s="643"/>
      <c r="CQ33" s="644"/>
      <c r="CR33" s="645">
        <v>6368843</v>
      </c>
      <c r="CS33" s="688"/>
      <c r="CT33" s="688"/>
      <c r="CU33" s="688"/>
      <c r="CV33" s="688"/>
      <c r="CW33" s="688"/>
      <c r="CX33" s="688"/>
      <c r="CY33" s="689"/>
      <c r="CZ33" s="649">
        <v>42</v>
      </c>
      <c r="DA33" s="686"/>
      <c r="DB33" s="686"/>
      <c r="DC33" s="690"/>
      <c r="DD33" s="664">
        <v>5196883</v>
      </c>
      <c r="DE33" s="688"/>
      <c r="DF33" s="688"/>
      <c r="DG33" s="688"/>
      <c r="DH33" s="688"/>
      <c r="DI33" s="688"/>
      <c r="DJ33" s="688"/>
      <c r="DK33" s="689"/>
      <c r="DL33" s="664">
        <v>3639590</v>
      </c>
      <c r="DM33" s="688"/>
      <c r="DN33" s="688"/>
      <c r="DO33" s="688"/>
      <c r="DP33" s="688"/>
      <c r="DQ33" s="688"/>
      <c r="DR33" s="688"/>
      <c r="DS33" s="688"/>
      <c r="DT33" s="688"/>
      <c r="DU33" s="688"/>
      <c r="DV33" s="689"/>
      <c r="DW33" s="649">
        <v>43</v>
      </c>
      <c r="DX33" s="686"/>
      <c r="DY33" s="686"/>
      <c r="DZ33" s="686"/>
      <c r="EA33" s="686"/>
      <c r="EB33" s="686"/>
      <c r="EC33" s="687"/>
    </row>
    <row r="34" spans="2:133" ht="11.25" customHeight="1" x14ac:dyDescent="0.15">
      <c r="B34" s="642" t="s">
        <v>318</v>
      </c>
      <c r="C34" s="643"/>
      <c r="D34" s="643"/>
      <c r="E34" s="643"/>
      <c r="F34" s="643"/>
      <c r="G34" s="643"/>
      <c r="H34" s="643"/>
      <c r="I34" s="643"/>
      <c r="J34" s="643"/>
      <c r="K34" s="643"/>
      <c r="L34" s="643"/>
      <c r="M34" s="643"/>
      <c r="N34" s="643"/>
      <c r="O34" s="643"/>
      <c r="P34" s="643"/>
      <c r="Q34" s="644"/>
      <c r="R34" s="645">
        <v>1010464</v>
      </c>
      <c r="S34" s="646"/>
      <c r="T34" s="646"/>
      <c r="U34" s="646"/>
      <c r="V34" s="646"/>
      <c r="W34" s="646"/>
      <c r="X34" s="646"/>
      <c r="Y34" s="647"/>
      <c r="Z34" s="641">
        <v>6.4</v>
      </c>
      <c r="AA34" s="641"/>
      <c r="AB34" s="641"/>
      <c r="AC34" s="641"/>
      <c r="AD34" s="648" t="s">
        <v>130</v>
      </c>
      <c r="AE34" s="648"/>
      <c r="AF34" s="648"/>
      <c r="AG34" s="648"/>
      <c r="AH34" s="648"/>
      <c r="AI34" s="648"/>
      <c r="AJ34" s="648"/>
      <c r="AK34" s="648"/>
      <c r="AL34" s="649" t="s">
        <v>130</v>
      </c>
      <c r="AM34" s="650"/>
      <c r="AN34" s="650"/>
      <c r="AO34" s="651"/>
      <c r="AP34" s="213"/>
      <c r="AQ34" s="214"/>
      <c r="AS34" s="354"/>
      <c r="AT34" s="354"/>
      <c r="AU34" s="354"/>
      <c r="AV34" s="354"/>
      <c r="AW34" s="354"/>
      <c r="AX34" s="354"/>
      <c r="AY34" s="354"/>
      <c r="AZ34" s="354"/>
      <c r="BA34" s="354"/>
      <c r="BB34" s="354"/>
      <c r="BC34" s="354"/>
      <c r="BD34" s="354"/>
      <c r="BE34" s="354"/>
      <c r="BF34" s="35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42" t="s">
        <v>319</v>
      </c>
      <c r="CE34" s="643"/>
      <c r="CF34" s="643"/>
      <c r="CG34" s="643"/>
      <c r="CH34" s="643"/>
      <c r="CI34" s="643"/>
      <c r="CJ34" s="643"/>
      <c r="CK34" s="643"/>
      <c r="CL34" s="643"/>
      <c r="CM34" s="643"/>
      <c r="CN34" s="643"/>
      <c r="CO34" s="643"/>
      <c r="CP34" s="643"/>
      <c r="CQ34" s="644"/>
      <c r="CR34" s="645">
        <v>2473491</v>
      </c>
      <c r="CS34" s="646"/>
      <c r="CT34" s="646"/>
      <c r="CU34" s="646"/>
      <c r="CV34" s="646"/>
      <c r="CW34" s="646"/>
      <c r="CX34" s="646"/>
      <c r="CY34" s="647"/>
      <c r="CZ34" s="649">
        <v>16.3</v>
      </c>
      <c r="DA34" s="686"/>
      <c r="DB34" s="686"/>
      <c r="DC34" s="690"/>
      <c r="DD34" s="664">
        <v>1790881</v>
      </c>
      <c r="DE34" s="646"/>
      <c r="DF34" s="646"/>
      <c r="DG34" s="646"/>
      <c r="DH34" s="646"/>
      <c r="DI34" s="646"/>
      <c r="DJ34" s="646"/>
      <c r="DK34" s="647"/>
      <c r="DL34" s="664">
        <v>1697697</v>
      </c>
      <c r="DM34" s="646"/>
      <c r="DN34" s="646"/>
      <c r="DO34" s="646"/>
      <c r="DP34" s="646"/>
      <c r="DQ34" s="646"/>
      <c r="DR34" s="646"/>
      <c r="DS34" s="646"/>
      <c r="DT34" s="646"/>
      <c r="DU34" s="646"/>
      <c r="DV34" s="647"/>
      <c r="DW34" s="649">
        <v>20</v>
      </c>
      <c r="DX34" s="686"/>
      <c r="DY34" s="686"/>
      <c r="DZ34" s="686"/>
      <c r="EA34" s="686"/>
      <c r="EB34" s="686"/>
      <c r="EC34" s="687"/>
    </row>
    <row r="35" spans="2:133" ht="11.25" customHeight="1" x14ac:dyDescent="0.15">
      <c r="B35" s="642" t="s">
        <v>320</v>
      </c>
      <c r="C35" s="643"/>
      <c r="D35" s="643"/>
      <c r="E35" s="643"/>
      <c r="F35" s="643"/>
      <c r="G35" s="643"/>
      <c r="H35" s="643"/>
      <c r="I35" s="643"/>
      <c r="J35" s="643"/>
      <c r="K35" s="643"/>
      <c r="L35" s="643"/>
      <c r="M35" s="643"/>
      <c r="N35" s="643"/>
      <c r="O35" s="643"/>
      <c r="P35" s="643"/>
      <c r="Q35" s="644"/>
      <c r="R35" s="645">
        <v>20133</v>
      </c>
      <c r="S35" s="646"/>
      <c r="T35" s="646"/>
      <c r="U35" s="646"/>
      <c r="V35" s="646"/>
      <c r="W35" s="646"/>
      <c r="X35" s="646"/>
      <c r="Y35" s="647"/>
      <c r="Z35" s="641">
        <v>0.1</v>
      </c>
      <c r="AA35" s="641"/>
      <c r="AB35" s="641"/>
      <c r="AC35" s="641"/>
      <c r="AD35" s="648" t="s">
        <v>130</v>
      </c>
      <c r="AE35" s="648"/>
      <c r="AF35" s="648"/>
      <c r="AG35" s="648"/>
      <c r="AH35" s="648"/>
      <c r="AI35" s="648"/>
      <c r="AJ35" s="648"/>
      <c r="AK35" s="648"/>
      <c r="AL35" s="649" t="s">
        <v>130</v>
      </c>
      <c r="AM35" s="650"/>
      <c r="AN35" s="650"/>
      <c r="AO35" s="651"/>
      <c r="AP35" s="215"/>
      <c r="AQ35" s="634" t="s">
        <v>321</v>
      </c>
      <c r="AR35" s="635"/>
      <c r="AS35" s="635"/>
      <c r="AT35" s="635"/>
      <c r="AU35" s="635"/>
      <c r="AV35" s="635"/>
      <c r="AW35" s="635"/>
      <c r="AX35" s="635"/>
      <c r="AY35" s="635"/>
      <c r="AZ35" s="635"/>
      <c r="BA35" s="635"/>
      <c r="BB35" s="635"/>
      <c r="BC35" s="635"/>
      <c r="BD35" s="635"/>
      <c r="BE35" s="635"/>
      <c r="BF35" s="636"/>
      <c r="BG35" s="634" t="s">
        <v>322</v>
      </c>
      <c r="BH35" s="635"/>
      <c r="BI35" s="635"/>
      <c r="BJ35" s="635"/>
      <c r="BK35" s="635"/>
      <c r="BL35" s="635"/>
      <c r="BM35" s="635"/>
      <c r="BN35" s="635"/>
      <c r="BO35" s="635"/>
      <c r="BP35" s="635"/>
      <c r="BQ35" s="635"/>
      <c r="BR35" s="635"/>
      <c r="BS35" s="635"/>
      <c r="BT35" s="635"/>
      <c r="BU35" s="635"/>
      <c r="BV35" s="635"/>
      <c r="BW35" s="635"/>
      <c r="BX35" s="635"/>
      <c r="BY35" s="635"/>
      <c r="BZ35" s="635"/>
      <c r="CA35" s="635"/>
      <c r="CB35" s="636"/>
      <c r="CD35" s="642" t="s">
        <v>323</v>
      </c>
      <c r="CE35" s="643"/>
      <c r="CF35" s="643"/>
      <c r="CG35" s="643"/>
      <c r="CH35" s="643"/>
      <c r="CI35" s="643"/>
      <c r="CJ35" s="643"/>
      <c r="CK35" s="643"/>
      <c r="CL35" s="643"/>
      <c r="CM35" s="643"/>
      <c r="CN35" s="643"/>
      <c r="CO35" s="643"/>
      <c r="CP35" s="643"/>
      <c r="CQ35" s="644"/>
      <c r="CR35" s="645">
        <v>118556</v>
      </c>
      <c r="CS35" s="688"/>
      <c r="CT35" s="688"/>
      <c r="CU35" s="688"/>
      <c r="CV35" s="688"/>
      <c r="CW35" s="688"/>
      <c r="CX35" s="688"/>
      <c r="CY35" s="689"/>
      <c r="CZ35" s="649">
        <v>0.8</v>
      </c>
      <c r="DA35" s="686"/>
      <c r="DB35" s="686"/>
      <c r="DC35" s="690"/>
      <c r="DD35" s="664">
        <v>109444</v>
      </c>
      <c r="DE35" s="688"/>
      <c r="DF35" s="688"/>
      <c r="DG35" s="688"/>
      <c r="DH35" s="688"/>
      <c r="DI35" s="688"/>
      <c r="DJ35" s="688"/>
      <c r="DK35" s="689"/>
      <c r="DL35" s="664">
        <v>109444</v>
      </c>
      <c r="DM35" s="688"/>
      <c r="DN35" s="688"/>
      <c r="DO35" s="688"/>
      <c r="DP35" s="688"/>
      <c r="DQ35" s="688"/>
      <c r="DR35" s="688"/>
      <c r="DS35" s="688"/>
      <c r="DT35" s="688"/>
      <c r="DU35" s="688"/>
      <c r="DV35" s="689"/>
      <c r="DW35" s="649">
        <v>1.3</v>
      </c>
      <c r="DX35" s="686"/>
      <c r="DY35" s="686"/>
      <c r="DZ35" s="686"/>
      <c r="EA35" s="686"/>
      <c r="EB35" s="686"/>
      <c r="EC35" s="687"/>
    </row>
    <row r="36" spans="2:133" ht="11.25" customHeight="1" x14ac:dyDescent="0.15">
      <c r="B36" s="642" t="s">
        <v>324</v>
      </c>
      <c r="C36" s="643"/>
      <c r="D36" s="643"/>
      <c r="E36" s="643"/>
      <c r="F36" s="643"/>
      <c r="G36" s="643"/>
      <c r="H36" s="643"/>
      <c r="I36" s="643"/>
      <c r="J36" s="643"/>
      <c r="K36" s="643"/>
      <c r="L36" s="643"/>
      <c r="M36" s="643"/>
      <c r="N36" s="643"/>
      <c r="O36" s="643"/>
      <c r="P36" s="643"/>
      <c r="Q36" s="644"/>
      <c r="R36" s="645">
        <v>110401</v>
      </c>
      <c r="S36" s="646"/>
      <c r="T36" s="646"/>
      <c r="U36" s="646"/>
      <c r="V36" s="646"/>
      <c r="W36" s="646"/>
      <c r="X36" s="646"/>
      <c r="Y36" s="647"/>
      <c r="Z36" s="641">
        <v>0.7</v>
      </c>
      <c r="AA36" s="641"/>
      <c r="AB36" s="641"/>
      <c r="AC36" s="641"/>
      <c r="AD36" s="648" t="s">
        <v>130</v>
      </c>
      <c r="AE36" s="648"/>
      <c r="AF36" s="648"/>
      <c r="AG36" s="648"/>
      <c r="AH36" s="648"/>
      <c r="AI36" s="648"/>
      <c r="AJ36" s="648"/>
      <c r="AK36" s="648"/>
      <c r="AL36" s="649" t="s">
        <v>130</v>
      </c>
      <c r="AM36" s="650"/>
      <c r="AN36" s="650"/>
      <c r="AO36" s="651"/>
      <c r="AP36" s="215"/>
      <c r="AQ36" s="717" t="s">
        <v>325</v>
      </c>
      <c r="AR36" s="718"/>
      <c r="AS36" s="718"/>
      <c r="AT36" s="718"/>
      <c r="AU36" s="718"/>
      <c r="AV36" s="718"/>
      <c r="AW36" s="718"/>
      <c r="AX36" s="718"/>
      <c r="AY36" s="719"/>
      <c r="AZ36" s="656">
        <v>1496863</v>
      </c>
      <c r="BA36" s="657"/>
      <c r="BB36" s="657"/>
      <c r="BC36" s="657"/>
      <c r="BD36" s="657"/>
      <c r="BE36" s="657"/>
      <c r="BF36" s="720"/>
      <c r="BG36" s="653" t="s">
        <v>326</v>
      </c>
      <c r="BH36" s="654"/>
      <c r="BI36" s="654"/>
      <c r="BJ36" s="654"/>
      <c r="BK36" s="654"/>
      <c r="BL36" s="654"/>
      <c r="BM36" s="654"/>
      <c r="BN36" s="654"/>
      <c r="BO36" s="654"/>
      <c r="BP36" s="654"/>
      <c r="BQ36" s="654"/>
      <c r="BR36" s="654"/>
      <c r="BS36" s="654"/>
      <c r="BT36" s="654"/>
      <c r="BU36" s="655"/>
      <c r="BV36" s="656">
        <v>17614</v>
      </c>
      <c r="BW36" s="657"/>
      <c r="BX36" s="657"/>
      <c r="BY36" s="657"/>
      <c r="BZ36" s="657"/>
      <c r="CA36" s="657"/>
      <c r="CB36" s="720"/>
      <c r="CD36" s="642" t="s">
        <v>327</v>
      </c>
      <c r="CE36" s="643"/>
      <c r="CF36" s="643"/>
      <c r="CG36" s="643"/>
      <c r="CH36" s="643"/>
      <c r="CI36" s="643"/>
      <c r="CJ36" s="643"/>
      <c r="CK36" s="643"/>
      <c r="CL36" s="643"/>
      <c r="CM36" s="643"/>
      <c r="CN36" s="643"/>
      <c r="CO36" s="643"/>
      <c r="CP36" s="643"/>
      <c r="CQ36" s="644"/>
      <c r="CR36" s="645">
        <v>1943810</v>
      </c>
      <c r="CS36" s="646"/>
      <c r="CT36" s="646"/>
      <c r="CU36" s="646"/>
      <c r="CV36" s="646"/>
      <c r="CW36" s="646"/>
      <c r="CX36" s="646"/>
      <c r="CY36" s="647"/>
      <c r="CZ36" s="649">
        <v>12.8</v>
      </c>
      <c r="DA36" s="686"/>
      <c r="DB36" s="686"/>
      <c r="DC36" s="690"/>
      <c r="DD36" s="664">
        <v>1713803</v>
      </c>
      <c r="DE36" s="646"/>
      <c r="DF36" s="646"/>
      <c r="DG36" s="646"/>
      <c r="DH36" s="646"/>
      <c r="DI36" s="646"/>
      <c r="DJ36" s="646"/>
      <c r="DK36" s="647"/>
      <c r="DL36" s="664">
        <v>1020635</v>
      </c>
      <c r="DM36" s="646"/>
      <c r="DN36" s="646"/>
      <c r="DO36" s="646"/>
      <c r="DP36" s="646"/>
      <c r="DQ36" s="646"/>
      <c r="DR36" s="646"/>
      <c r="DS36" s="646"/>
      <c r="DT36" s="646"/>
      <c r="DU36" s="646"/>
      <c r="DV36" s="647"/>
      <c r="DW36" s="649">
        <v>12</v>
      </c>
      <c r="DX36" s="686"/>
      <c r="DY36" s="686"/>
      <c r="DZ36" s="686"/>
      <c r="EA36" s="686"/>
      <c r="EB36" s="686"/>
      <c r="EC36" s="687"/>
    </row>
    <row r="37" spans="2:133" ht="11.25" customHeight="1" x14ac:dyDescent="0.15">
      <c r="B37" s="642" t="s">
        <v>328</v>
      </c>
      <c r="C37" s="643"/>
      <c r="D37" s="643"/>
      <c r="E37" s="643"/>
      <c r="F37" s="643"/>
      <c r="G37" s="643"/>
      <c r="H37" s="643"/>
      <c r="I37" s="643"/>
      <c r="J37" s="643"/>
      <c r="K37" s="643"/>
      <c r="L37" s="643"/>
      <c r="M37" s="643"/>
      <c r="N37" s="643"/>
      <c r="O37" s="643"/>
      <c r="P37" s="643"/>
      <c r="Q37" s="644"/>
      <c r="R37" s="645">
        <v>635973</v>
      </c>
      <c r="S37" s="646"/>
      <c r="T37" s="646"/>
      <c r="U37" s="646"/>
      <c r="V37" s="646"/>
      <c r="W37" s="646"/>
      <c r="X37" s="646"/>
      <c r="Y37" s="647"/>
      <c r="Z37" s="641">
        <v>4</v>
      </c>
      <c r="AA37" s="641"/>
      <c r="AB37" s="641"/>
      <c r="AC37" s="641"/>
      <c r="AD37" s="648" t="s">
        <v>130</v>
      </c>
      <c r="AE37" s="648"/>
      <c r="AF37" s="648"/>
      <c r="AG37" s="648"/>
      <c r="AH37" s="648"/>
      <c r="AI37" s="648"/>
      <c r="AJ37" s="648"/>
      <c r="AK37" s="648"/>
      <c r="AL37" s="649" t="s">
        <v>130</v>
      </c>
      <c r="AM37" s="650"/>
      <c r="AN37" s="650"/>
      <c r="AO37" s="651"/>
      <c r="AQ37" s="721" t="s">
        <v>329</v>
      </c>
      <c r="AR37" s="722"/>
      <c r="AS37" s="722"/>
      <c r="AT37" s="722"/>
      <c r="AU37" s="722"/>
      <c r="AV37" s="722"/>
      <c r="AW37" s="722"/>
      <c r="AX37" s="722"/>
      <c r="AY37" s="723"/>
      <c r="AZ37" s="645">
        <v>330000</v>
      </c>
      <c r="BA37" s="646"/>
      <c r="BB37" s="646"/>
      <c r="BC37" s="646"/>
      <c r="BD37" s="688"/>
      <c r="BE37" s="688"/>
      <c r="BF37" s="706"/>
      <c r="BG37" s="642" t="s">
        <v>330</v>
      </c>
      <c r="BH37" s="643"/>
      <c r="BI37" s="643"/>
      <c r="BJ37" s="643"/>
      <c r="BK37" s="643"/>
      <c r="BL37" s="643"/>
      <c r="BM37" s="643"/>
      <c r="BN37" s="643"/>
      <c r="BO37" s="643"/>
      <c r="BP37" s="643"/>
      <c r="BQ37" s="643"/>
      <c r="BR37" s="643"/>
      <c r="BS37" s="643"/>
      <c r="BT37" s="643"/>
      <c r="BU37" s="644"/>
      <c r="BV37" s="645">
        <v>17614</v>
      </c>
      <c r="BW37" s="646"/>
      <c r="BX37" s="646"/>
      <c r="BY37" s="646"/>
      <c r="BZ37" s="646"/>
      <c r="CA37" s="646"/>
      <c r="CB37" s="665"/>
      <c r="CD37" s="642" t="s">
        <v>331</v>
      </c>
      <c r="CE37" s="643"/>
      <c r="CF37" s="643"/>
      <c r="CG37" s="643"/>
      <c r="CH37" s="643"/>
      <c r="CI37" s="643"/>
      <c r="CJ37" s="643"/>
      <c r="CK37" s="643"/>
      <c r="CL37" s="643"/>
      <c r="CM37" s="643"/>
      <c r="CN37" s="643"/>
      <c r="CO37" s="643"/>
      <c r="CP37" s="643"/>
      <c r="CQ37" s="644"/>
      <c r="CR37" s="645">
        <v>512586</v>
      </c>
      <c r="CS37" s="688"/>
      <c r="CT37" s="688"/>
      <c r="CU37" s="688"/>
      <c r="CV37" s="688"/>
      <c r="CW37" s="688"/>
      <c r="CX37" s="688"/>
      <c r="CY37" s="689"/>
      <c r="CZ37" s="649">
        <v>3.4</v>
      </c>
      <c r="DA37" s="686"/>
      <c r="DB37" s="686"/>
      <c r="DC37" s="690"/>
      <c r="DD37" s="664">
        <v>510744</v>
      </c>
      <c r="DE37" s="688"/>
      <c r="DF37" s="688"/>
      <c r="DG37" s="688"/>
      <c r="DH37" s="688"/>
      <c r="DI37" s="688"/>
      <c r="DJ37" s="688"/>
      <c r="DK37" s="689"/>
      <c r="DL37" s="664">
        <v>469959</v>
      </c>
      <c r="DM37" s="688"/>
      <c r="DN37" s="688"/>
      <c r="DO37" s="688"/>
      <c r="DP37" s="688"/>
      <c r="DQ37" s="688"/>
      <c r="DR37" s="688"/>
      <c r="DS37" s="688"/>
      <c r="DT37" s="688"/>
      <c r="DU37" s="688"/>
      <c r="DV37" s="689"/>
      <c r="DW37" s="649">
        <v>5.5</v>
      </c>
      <c r="DX37" s="686"/>
      <c r="DY37" s="686"/>
      <c r="DZ37" s="686"/>
      <c r="EA37" s="686"/>
      <c r="EB37" s="686"/>
      <c r="EC37" s="687"/>
    </row>
    <row r="38" spans="2:133" ht="11.25" customHeight="1" x14ac:dyDescent="0.15">
      <c r="B38" s="642" t="s">
        <v>332</v>
      </c>
      <c r="C38" s="643"/>
      <c r="D38" s="643"/>
      <c r="E38" s="643"/>
      <c r="F38" s="643"/>
      <c r="G38" s="643"/>
      <c r="H38" s="643"/>
      <c r="I38" s="643"/>
      <c r="J38" s="643"/>
      <c r="K38" s="643"/>
      <c r="L38" s="643"/>
      <c r="M38" s="643"/>
      <c r="N38" s="643"/>
      <c r="O38" s="643"/>
      <c r="P38" s="643"/>
      <c r="Q38" s="644"/>
      <c r="R38" s="645">
        <v>542047</v>
      </c>
      <c r="S38" s="646"/>
      <c r="T38" s="646"/>
      <c r="U38" s="646"/>
      <c r="V38" s="646"/>
      <c r="W38" s="646"/>
      <c r="X38" s="646"/>
      <c r="Y38" s="647"/>
      <c r="Z38" s="641">
        <v>3.5</v>
      </c>
      <c r="AA38" s="641"/>
      <c r="AB38" s="641"/>
      <c r="AC38" s="641"/>
      <c r="AD38" s="648" t="s">
        <v>130</v>
      </c>
      <c r="AE38" s="648"/>
      <c r="AF38" s="648"/>
      <c r="AG38" s="648"/>
      <c r="AH38" s="648"/>
      <c r="AI38" s="648"/>
      <c r="AJ38" s="648"/>
      <c r="AK38" s="648"/>
      <c r="AL38" s="649" t="s">
        <v>130</v>
      </c>
      <c r="AM38" s="650"/>
      <c r="AN38" s="650"/>
      <c r="AO38" s="651"/>
      <c r="AQ38" s="721" t="s">
        <v>333</v>
      </c>
      <c r="AR38" s="722"/>
      <c r="AS38" s="722"/>
      <c r="AT38" s="722"/>
      <c r="AU38" s="722"/>
      <c r="AV38" s="722"/>
      <c r="AW38" s="722"/>
      <c r="AX38" s="722"/>
      <c r="AY38" s="723"/>
      <c r="AZ38" s="645">
        <v>127488</v>
      </c>
      <c r="BA38" s="646"/>
      <c r="BB38" s="646"/>
      <c r="BC38" s="646"/>
      <c r="BD38" s="688"/>
      <c r="BE38" s="688"/>
      <c r="BF38" s="706"/>
      <c r="BG38" s="642" t="s">
        <v>334</v>
      </c>
      <c r="BH38" s="643"/>
      <c r="BI38" s="643"/>
      <c r="BJ38" s="643"/>
      <c r="BK38" s="643"/>
      <c r="BL38" s="643"/>
      <c r="BM38" s="643"/>
      <c r="BN38" s="643"/>
      <c r="BO38" s="643"/>
      <c r="BP38" s="643"/>
      <c r="BQ38" s="643"/>
      <c r="BR38" s="643"/>
      <c r="BS38" s="643"/>
      <c r="BT38" s="643"/>
      <c r="BU38" s="644"/>
      <c r="BV38" s="645">
        <v>4227</v>
      </c>
      <c r="BW38" s="646"/>
      <c r="BX38" s="646"/>
      <c r="BY38" s="646"/>
      <c r="BZ38" s="646"/>
      <c r="CA38" s="646"/>
      <c r="CB38" s="665"/>
      <c r="CD38" s="642" t="s">
        <v>335</v>
      </c>
      <c r="CE38" s="643"/>
      <c r="CF38" s="643"/>
      <c r="CG38" s="643"/>
      <c r="CH38" s="643"/>
      <c r="CI38" s="643"/>
      <c r="CJ38" s="643"/>
      <c r="CK38" s="643"/>
      <c r="CL38" s="643"/>
      <c r="CM38" s="643"/>
      <c r="CN38" s="643"/>
      <c r="CO38" s="643"/>
      <c r="CP38" s="643"/>
      <c r="CQ38" s="644"/>
      <c r="CR38" s="645">
        <v>1036015</v>
      </c>
      <c r="CS38" s="646"/>
      <c r="CT38" s="646"/>
      <c r="CU38" s="646"/>
      <c r="CV38" s="646"/>
      <c r="CW38" s="646"/>
      <c r="CX38" s="646"/>
      <c r="CY38" s="647"/>
      <c r="CZ38" s="649">
        <v>6.8</v>
      </c>
      <c r="DA38" s="686"/>
      <c r="DB38" s="686"/>
      <c r="DC38" s="690"/>
      <c r="DD38" s="664">
        <v>818221</v>
      </c>
      <c r="DE38" s="646"/>
      <c r="DF38" s="646"/>
      <c r="DG38" s="646"/>
      <c r="DH38" s="646"/>
      <c r="DI38" s="646"/>
      <c r="DJ38" s="646"/>
      <c r="DK38" s="647"/>
      <c r="DL38" s="664">
        <v>811814</v>
      </c>
      <c r="DM38" s="646"/>
      <c r="DN38" s="646"/>
      <c r="DO38" s="646"/>
      <c r="DP38" s="646"/>
      <c r="DQ38" s="646"/>
      <c r="DR38" s="646"/>
      <c r="DS38" s="646"/>
      <c r="DT38" s="646"/>
      <c r="DU38" s="646"/>
      <c r="DV38" s="647"/>
      <c r="DW38" s="649">
        <v>9.6</v>
      </c>
      <c r="DX38" s="686"/>
      <c r="DY38" s="686"/>
      <c r="DZ38" s="686"/>
      <c r="EA38" s="686"/>
      <c r="EB38" s="686"/>
      <c r="EC38" s="687"/>
    </row>
    <row r="39" spans="2:133" ht="11.25" customHeight="1" x14ac:dyDescent="0.15">
      <c r="B39" s="642" t="s">
        <v>336</v>
      </c>
      <c r="C39" s="643"/>
      <c r="D39" s="643"/>
      <c r="E39" s="643"/>
      <c r="F39" s="643"/>
      <c r="G39" s="643"/>
      <c r="H39" s="643"/>
      <c r="I39" s="643"/>
      <c r="J39" s="643"/>
      <c r="K39" s="643"/>
      <c r="L39" s="643"/>
      <c r="M39" s="643"/>
      <c r="N39" s="643"/>
      <c r="O39" s="643"/>
      <c r="P39" s="643"/>
      <c r="Q39" s="644"/>
      <c r="R39" s="645">
        <v>159893</v>
      </c>
      <c r="S39" s="646"/>
      <c r="T39" s="646"/>
      <c r="U39" s="646"/>
      <c r="V39" s="646"/>
      <c r="W39" s="646"/>
      <c r="X39" s="646"/>
      <c r="Y39" s="647"/>
      <c r="Z39" s="641">
        <v>1</v>
      </c>
      <c r="AA39" s="641"/>
      <c r="AB39" s="641"/>
      <c r="AC39" s="641"/>
      <c r="AD39" s="648">
        <v>56</v>
      </c>
      <c r="AE39" s="648"/>
      <c r="AF39" s="648"/>
      <c r="AG39" s="648"/>
      <c r="AH39" s="648"/>
      <c r="AI39" s="648"/>
      <c r="AJ39" s="648"/>
      <c r="AK39" s="648"/>
      <c r="AL39" s="649">
        <v>0</v>
      </c>
      <c r="AM39" s="650"/>
      <c r="AN39" s="650"/>
      <c r="AO39" s="651"/>
      <c r="AQ39" s="721" t="s">
        <v>337</v>
      </c>
      <c r="AR39" s="722"/>
      <c r="AS39" s="722"/>
      <c r="AT39" s="722"/>
      <c r="AU39" s="722"/>
      <c r="AV39" s="722"/>
      <c r="AW39" s="722"/>
      <c r="AX39" s="722"/>
      <c r="AY39" s="723"/>
      <c r="AZ39" s="645">
        <v>3360</v>
      </c>
      <c r="BA39" s="646"/>
      <c r="BB39" s="646"/>
      <c r="BC39" s="646"/>
      <c r="BD39" s="688"/>
      <c r="BE39" s="688"/>
      <c r="BF39" s="706"/>
      <c r="BG39" s="642" t="s">
        <v>338</v>
      </c>
      <c r="BH39" s="643"/>
      <c r="BI39" s="643"/>
      <c r="BJ39" s="643"/>
      <c r="BK39" s="643"/>
      <c r="BL39" s="643"/>
      <c r="BM39" s="643"/>
      <c r="BN39" s="643"/>
      <c r="BO39" s="643"/>
      <c r="BP39" s="643"/>
      <c r="BQ39" s="643"/>
      <c r="BR39" s="643"/>
      <c r="BS39" s="643"/>
      <c r="BT39" s="643"/>
      <c r="BU39" s="644"/>
      <c r="BV39" s="645">
        <v>7188</v>
      </c>
      <c r="BW39" s="646"/>
      <c r="BX39" s="646"/>
      <c r="BY39" s="646"/>
      <c r="BZ39" s="646"/>
      <c r="CA39" s="646"/>
      <c r="CB39" s="665"/>
      <c r="CD39" s="642" t="s">
        <v>339</v>
      </c>
      <c r="CE39" s="643"/>
      <c r="CF39" s="643"/>
      <c r="CG39" s="643"/>
      <c r="CH39" s="643"/>
      <c r="CI39" s="643"/>
      <c r="CJ39" s="643"/>
      <c r="CK39" s="643"/>
      <c r="CL39" s="643"/>
      <c r="CM39" s="643"/>
      <c r="CN39" s="643"/>
      <c r="CO39" s="643"/>
      <c r="CP39" s="643"/>
      <c r="CQ39" s="644"/>
      <c r="CR39" s="645">
        <v>796309</v>
      </c>
      <c r="CS39" s="688"/>
      <c r="CT39" s="688"/>
      <c r="CU39" s="688"/>
      <c r="CV39" s="688"/>
      <c r="CW39" s="688"/>
      <c r="CX39" s="688"/>
      <c r="CY39" s="689"/>
      <c r="CZ39" s="649">
        <v>5.3</v>
      </c>
      <c r="DA39" s="686"/>
      <c r="DB39" s="686"/>
      <c r="DC39" s="690"/>
      <c r="DD39" s="664">
        <v>763872</v>
      </c>
      <c r="DE39" s="688"/>
      <c r="DF39" s="688"/>
      <c r="DG39" s="688"/>
      <c r="DH39" s="688"/>
      <c r="DI39" s="688"/>
      <c r="DJ39" s="688"/>
      <c r="DK39" s="689"/>
      <c r="DL39" s="664" t="s">
        <v>130</v>
      </c>
      <c r="DM39" s="688"/>
      <c r="DN39" s="688"/>
      <c r="DO39" s="688"/>
      <c r="DP39" s="688"/>
      <c r="DQ39" s="688"/>
      <c r="DR39" s="688"/>
      <c r="DS39" s="688"/>
      <c r="DT39" s="688"/>
      <c r="DU39" s="688"/>
      <c r="DV39" s="689"/>
      <c r="DW39" s="649" t="s">
        <v>130</v>
      </c>
      <c r="DX39" s="686"/>
      <c r="DY39" s="686"/>
      <c r="DZ39" s="686"/>
      <c r="EA39" s="686"/>
      <c r="EB39" s="686"/>
      <c r="EC39" s="687"/>
    </row>
    <row r="40" spans="2:133" ht="11.25" customHeight="1" x14ac:dyDescent="0.15">
      <c r="B40" s="642" t="s">
        <v>340</v>
      </c>
      <c r="C40" s="643"/>
      <c r="D40" s="643"/>
      <c r="E40" s="643"/>
      <c r="F40" s="643"/>
      <c r="G40" s="643"/>
      <c r="H40" s="643"/>
      <c r="I40" s="643"/>
      <c r="J40" s="643"/>
      <c r="K40" s="643"/>
      <c r="L40" s="643"/>
      <c r="M40" s="643"/>
      <c r="N40" s="643"/>
      <c r="O40" s="643"/>
      <c r="P40" s="643"/>
      <c r="Q40" s="644"/>
      <c r="R40" s="645">
        <v>1142800</v>
      </c>
      <c r="S40" s="646"/>
      <c r="T40" s="646"/>
      <c r="U40" s="646"/>
      <c r="V40" s="646"/>
      <c r="W40" s="646"/>
      <c r="X40" s="646"/>
      <c r="Y40" s="647"/>
      <c r="Z40" s="641">
        <v>7.3</v>
      </c>
      <c r="AA40" s="641"/>
      <c r="AB40" s="641"/>
      <c r="AC40" s="641"/>
      <c r="AD40" s="648" t="s">
        <v>130</v>
      </c>
      <c r="AE40" s="648"/>
      <c r="AF40" s="648"/>
      <c r="AG40" s="648"/>
      <c r="AH40" s="648"/>
      <c r="AI40" s="648"/>
      <c r="AJ40" s="648"/>
      <c r="AK40" s="648"/>
      <c r="AL40" s="649" t="s">
        <v>130</v>
      </c>
      <c r="AM40" s="650"/>
      <c r="AN40" s="650"/>
      <c r="AO40" s="651"/>
      <c r="AQ40" s="721" t="s">
        <v>341</v>
      </c>
      <c r="AR40" s="722"/>
      <c r="AS40" s="722"/>
      <c r="AT40" s="722"/>
      <c r="AU40" s="722"/>
      <c r="AV40" s="722"/>
      <c r="AW40" s="722"/>
      <c r="AX40" s="722"/>
      <c r="AY40" s="723"/>
      <c r="AZ40" s="645" t="s">
        <v>130</v>
      </c>
      <c r="BA40" s="646"/>
      <c r="BB40" s="646"/>
      <c r="BC40" s="646"/>
      <c r="BD40" s="688"/>
      <c r="BE40" s="688"/>
      <c r="BF40" s="706"/>
      <c r="BG40" s="698" t="s">
        <v>342</v>
      </c>
      <c r="BH40" s="699"/>
      <c r="BI40" s="699"/>
      <c r="BJ40" s="699"/>
      <c r="BK40" s="699"/>
      <c r="BL40" s="358"/>
      <c r="BM40" s="643" t="s">
        <v>343</v>
      </c>
      <c r="BN40" s="643"/>
      <c r="BO40" s="643"/>
      <c r="BP40" s="643"/>
      <c r="BQ40" s="643"/>
      <c r="BR40" s="643"/>
      <c r="BS40" s="643"/>
      <c r="BT40" s="643"/>
      <c r="BU40" s="644"/>
      <c r="BV40" s="645">
        <v>101</v>
      </c>
      <c r="BW40" s="646"/>
      <c r="BX40" s="646"/>
      <c r="BY40" s="646"/>
      <c r="BZ40" s="646"/>
      <c r="CA40" s="646"/>
      <c r="CB40" s="665"/>
      <c r="CD40" s="642" t="s">
        <v>344</v>
      </c>
      <c r="CE40" s="643"/>
      <c r="CF40" s="643"/>
      <c r="CG40" s="643"/>
      <c r="CH40" s="643"/>
      <c r="CI40" s="643"/>
      <c r="CJ40" s="643"/>
      <c r="CK40" s="643"/>
      <c r="CL40" s="643"/>
      <c r="CM40" s="643"/>
      <c r="CN40" s="643"/>
      <c r="CO40" s="643"/>
      <c r="CP40" s="643"/>
      <c r="CQ40" s="644"/>
      <c r="CR40" s="645">
        <v>662</v>
      </c>
      <c r="CS40" s="646"/>
      <c r="CT40" s="646"/>
      <c r="CU40" s="646"/>
      <c r="CV40" s="646"/>
      <c r="CW40" s="646"/>
      <c r="CX40" s="646"/>
      <c r="CY40" s="647"/>
      <c r="CZ40" s="649">
        <v>0</v>
      </c>
      <c r="DA40" s="686"/>
      <c r="DB40" s="686"/>
      <c r="DC40" s="690"/>
      <c r="DD40" s="664">
        <v>662</v>
      </c>
      <c r="DE40" s="646"/>
      <c r="DF40" s="646"/>
      <c r="DG40" s="646"/>
      <c r="DH40" s="646"/>
      <c r="DI40" s="646"/>
      <c r="DJ40" s="646"/>
      <c r="DK40" s="647"/>
      <c r="DL40" s="664" t="s">
        <v>130</v>
      </c>
      <c r="DM40" s="646"/>
      <c r="DN40" s="646"/>
      <c r="DO40" s="646"/>
      <c r="DP40" s="646"/>
      <c r="DQ40" s="646"/>
      <c r="DR40" s="646"/>
      <c r="DS40" s="646"/>
      <c r="DT40" s="646"/>
      <c r="DU40" s="646"/>
      <c r="DV40" s="647"/>
      <c r="DW40" s="649" t="s">
        <v>130</v>
      </c>
      <c r="DX40" s="686"/>
      <c r="DY40" s="686"/>
      <c r="DZ40" s="686"/>
      <c r="EA40" s="686"/>
      <c r="EB40" s="686"/>
      <c r="EC40" s="687"/>
    </row>
    <row r="41" spans="2:133" ht="11.25" customHeight="1" x14ac:dyDescent="0.15">
      <c r="B41" s="642" t="s">
        <v>345</v>
      </c>
      <c r="C41" s="643"/>
      <c r="D41" s="643"/>
      <c r="E41" s="643"/>
      <c r="F41" s="643"/>
      <c r="G41" s="643"/>
      <c r="H41" s="643"/>
      <c r="I41" s="643"/>
      <c r="J41" s="643"/>
      <c r="K41" s="643"/>
      <c r="L41" s="643"/>
      <c r="M41" s="643"/>
      <c r="N41" s="643"/>
      <c r="O41" s="643"/>
      <c r="P41" s="643"/>
      <c r="Q41" s="644"/>
      <c r="R41" s="645" t="s">
        <v>130</v>
      </c>
      <c r="S41" s="646"/>
      <c r="T41" s="646"/>
      <c r="U41" s="646"/>
      <c r="V41" s="646"/>
      <c r="W41" s="646"/>
      <c r="X41" s="646"/>
      <c r="Y41" s="647"/>
      <c r="Z41" s="641" t="s">
        <v>130</v>
      </c>
      <c r="AA41" s="641"/>
      <c r="AB41" s="641"/>
      <c r="AC41" s="641"/>
      <c r="AD41" s="648" t="s">
        <v>130</v>
      </c>
      <c r="AE41" s="648"/>
      <c r="AF41" s="648"/>
      <c r="AG41" s="648"/>
      <c r="AH41" s="648"/>
      <c r="AI41" s="648"/>
      <c r="AJ41" s="648"/>
      <c r="AK41" s="648"/>
      <c r="AL41" s="649" t="s">
        <v>130</v>
      </c>
      <c r="AM41" s="650"/>
      <c r="AN41" s="650"/>
      <c r="AO41" s="651"/>
      <c r="AQ41" s="721" t="s">
        <v>346</v>
      </c>
      <c r="AR41" s="722"/>
      <c r="AS41" s="722"/>
      <c r="AT41" s="722"/>
      <c r="AU41" s="722"/>
      <c r="AV41" s="722"/>
      <c r="AW41" s="722"/>
      <c r="AX41" s="722"/>
      <c r="AY41" s="723"/>
      <c r="AZ41" s="645">
        <v>235650</v>
      </c>
      <c r="BA41" s="646"/>
      <c r="BB41" s="646"/>
      <c r="BC41" s="646"/>
      <c r="BD41" s="688"/>
      <c r="BE41" s="688"/>
      <c r="BF41" s="706"/>
      <c r="BG41" s="698"/>
      <c r="BH41" s="699"/>
      <c r="BI41" s="699"/>
      <c r="BJ41" s="699"/>
      <c r="BK41" s="699"/>
      <c r="BL41" s="358"/>
      <c r="BM41" s="643" t="s">
        <v>347</v>
      </c>
      <c r="BN41" s="643"/>
      <c r="BO41" s="643"/>
      <c r="BP41" s="643"/>
      <c r="BQ41" s="643"/>
      <c r="BR41" s="643"/>
      <c r="BS41" s="643"/>
      <c r="BT41" s="643"/>
      <c r="BU41" s="644"/>
      <c r="BV41" s="645" t="s">
        <v>130</v>
      </c>
      <c r="BW41" s="646"/>
      <c r="BX41" s="646"/>
      <c r="BY41" s="646"/>
      <c r="BZ41" s="646"/>
      <c r="CA41" s="646"/>
      <c r="CB41" s="665"/>
      <c r="CD41" s="642" t="s">
        <v>348</v>
      </c>
      <c r="CE41" s="643"/>
      <c r="CF41" s="643"/>
      <c r="CG41" s="643"/>
      <c r="CH41" s="643"/>
      <c r="CI41" s="643"/>
      <c r="CJ41" s="643"/>
      <c r="CK41" s="643"/>
      <c r="CL41" s="643"/>
      <c r="CM41" s="643"/>
      <c r="CN41" s="643"/>
      <c r="CO41" s="643"/>
      <c r="CP41" s="643"/>
      <c r="CQ41" s="644"/>
      <c r="CR41" s="645" t="s">
        <v>130</v>
      </c>
      <c r="CS41" s="688"/>
      <c r="CT41" s="688"/>
      <c r="CU41" s="688"/>
      <c r="CV41" s="688"/>
      <c r="CW41" s="688"/>
      <c r="CX41" s="688"/>
      <c r="CY41" s="689"/>
      <c r="CZ41" s="649" t="s">
        <v>130</v>
      </c>
      <c r="DA41" s="686"/>
      <c r="DB41" s="686"/>
      <c r="DC41" s="690"/>
      <c r="DD41" s="664" t="s">
        <v>130</v>
      </c>
      <c r="DE41" s="688"/>
      <c r="DF41" s="688"/>
      <c r="DG41" s="688"/>
      <c r="DH41" s="688"/>
      <c r="DI41" s="688"/>
      <c r="DJ41" s="688"/>
      <c r="DK41" s="689"/>
      <c r="DL41" s="727"/>
      <c r="DM41" s="728"/>
      <c r="DN41" s="728"/>
      <c r="DO41" s="728"/>
      <c r="DP41" s="728"/>
      <c r="DQ41" s="728"/>
      <c r="DR41" s="728"/>
      <c r="DS41" s="728"/>
      <c r="DT41" s="728"/>
      <c r="DU41" s="728"/>
      <c r="DV41" s="729"/>
      <c r="DW41" s="724"/>
      <c r="DX41" s="725"/>
      <c r="DY41" s="725"/>
      <c r="DZ41" s="725"/>
      <c r="EA41" s="725"/>
      <c r="EB41" s="725"/>
      <c r="EC41" s="726"/>
    </row>
    <row r="42" spans="2:133" ht="11.25" customHeight="1" x14ac:dyDescent="0.15">
      <c r="B42" s="642" t="s">
        <v>349</v>
      </c>
      <c r="C42" s="643"/>
      <c r="D42" s="643"/>
      <c r="E42" s="643"/>
      <c r="F42" s="643"/>
      <c r="G42" s="643"/>
      <c r="H42" s="643"/>
      <c r="I42" s="643"/>
      <c r="J42" s="643"/>
      <c r="K42" s="643"/>
      <c r="L42" s="643"/>
      <c r="M42" s="643"/>
      <c r="N42" s="643"/>
      <c r="O42" s="643"/>
      <c r="P42" s="643"/>
      <c r="Q42" s="644"/>
      <c r="R42" s="645" t="s">
        <v>130</v>
      </c>
      <c r="S42" s="646"/>
      <c r="T42" s="646"/>
      <c r="U42" s="646"/>
      <c r="V42" s="646"/>
      <c r="W42" s="646"/>
      <c r="X42" s="646"/>
      <c r="Y42" s="647"/>
      <c r="Z42" s="641" t="s">
        <v>130</v>
      </c>
      <c r="AA42" s="641"/>
      <c r="AB42" s="641"/>
      <c r="AC42" s="641"/>
      <c r="AD42" s="648" t="s">
        <v>130</v>
      </c>
      <c r="AE42" s="648"/>
      <c r="AF42" s="648"/>
      <c r="AG42" s="648"/>
      <c r="AH42" s="648"/>
      <c r="AI42" s="648"/>
      <c r="AJ42" s="648"/>
      <c r="AK42" s="648"/>
      <c r="AL42" s="649" t="s">
        <v>130</v>
      </c>
      <c r="AM42" s="650"/>
      <c r="AN42" s="650"/>
      <c r="AO42" s="651"/>
      <c r="AQ42" s="733" t="s">
        <v>350</v>
      </c>
      <c r="AR42" s="734"/>
      <c r="AS42" s="734"/>
      <c r="AT42" s="734"/>
      <c r="AU42" s="734"/>
      <c r="AV42" s="734"/>
      <c r="AW42" s="734"/>
      <c r="AX42" s="734"/>
      <c r="AY42" s="735"/>
      <c r="AZ42" s="730">
        <v>800365</v>
      </c>
      <c r="BA42" s="731"/>
      <c r="BB42" s="731"/>
      <c r="BC42" s="731"/>
      <c r="BD42" s="708"/>
      <c r="BE42" s="708"/>
      <c r="BF42" s="710"/>
      <c r="BG42" s="700"/>
      <c r="BH42" s="701"/>
      <c r="BI42" s="701"/>
      <c r="BJ42" s="701"/>
      <c r="BK42" s="701"/>
      <c r="BL42" s="356"/>
      <c r="BM42" s="672" t="s">
        <v>351</v>
      </c>
      <c r="BN42" s="672"/>
      <c r="BO42" s="672"/>
      <c r="BP42" s="672"/>
      <c r="BQ42" s="672"/>
      <c r="BR42" s="672"/>
      <c r="BS42" s="672"/>
      <c r="BT42" s="672"/>
      <c r="BU42" s="673"/>
      <c r="BV42" s="730">
        <v>333</v>
      </c>
      <c r="BW42" s="731"/>
      <c r="BX42" s="731"/>
      <c r="BY42" s="731"/>
      <c r="BZ42" s="731"/>
      <c r="CA42" s="731"/>
      <c r="CB42" s="732"/>
      <c r="CD42" s="642" t="s">
        <v>352</v>
      </c>
      <c r="CE42" s="643"/>
      <c r="CF42" s="643"/>
      <c r="CG42" s="643"/>
      <c r="CH42" s="643"/>
      <c r="CI42" s="643"/>
      <c r="CJ42" s="643"/>
      <c r="CK42" s="643"/>
      <c r="CL42" s="643"/>
      <c r="CM42" s="643"/>
      <c r="CN42" s="643"/>
      <c r="CO42" s="643"/>
      <c r="CP42" s="643"/>
      <c r="CQ42" s="644"/>
      <c r="CR42" s="645">
        <v>1851583</v>
      </c>
      <c r="CS42" s="688"/>
      <c r="CT42" s="688"/>
      <c r="CU42" s="688"/>
      <c r="CV42" s="688"/>
      <c r="CW42" s="688"/>
      <c r="CX42" s="688"/>
      <c r="CY42" s="689"/>
      <c r="CZ42" s="649">
        <v>12.2</v>
      </c>
      <c r="DA42" s="686"/>
      <c r="DB42" s="686"/>
      <c r="DC42" s="690"/>
      <c r="DD42" s="664">
        <v>369687</v>
      </c>
      <c r="DE42" s="688"/>
      <c r="DF42" s="688"/>
      <c r="DG42" s="688"/>
      <c r="DH42" s="688"/>
      <c r="DI42" s="688"/>
      <c r="DJ42" s="688"/>
      <c r="DK42" s="689"/>
      <c r="DL42" s="727"/>
      <c r="DM42" s="728"/>
      <c r="DN42" s="728"/>
      <c r="DO42" s="728"/>
      <c r="DP42" s="728"/>
      <c r="DQ42" s="728"/>
      <c r="DR42" s="728"/>
      <c r="DS42" s="728"/>
      <c r="DT42" s="728"/>
      <c r="DU42" s="728"/>
      <c r="DV42" s="729"/>
      <c r="DW42" s="724"/>
      <c r="DX42" s="725"/>
      <c r="DY42" s="725"/>
      <c r="DZ42" s="725"/>
      <c r="EA42" s="725"/>
      <c r="EB42" s="725"/>
      <c r="EC42" s="726"/>
    </row>
    <row r="43" spans="2:133" ht="11.25" customHeight="1" x14ac:dyDescent="0.15">
      <c r="B43" s="642" t="s">
        <v>353</v>
      </c>
      <c r="C43" s="643"/>
      <c r="D43" s="643"/>
      <c r="E43" s="643"/>
      <c r="F43" s="643"/>
      <c r="G43" s="643"/>
      <c r="H43" s="643"/>
      <c r="I43" s="643"/>
      <c r="J43" s="643"/>
      <c r="K43" s="643"/>
      <c r="L43" s="643"/>
      <c r="M43" s="643"/>
      <c r="N43" s="643"/>
      <c r="O43" s="643"/>
      <c r="P43" s="643"/>
      <c r="Q43" s="644"/>
      <c r="R43" s="645">
        <v>400000</v>
      </c>
      <c r="S43" s="646"/>
      <c r="T43" s="646"/>
      <c r="U43" s="646"/>
      <c r="V43" s="646"/>
      <c r="W43" s="646"/>
      <c r="X43" s="646"/>
      <c r="Y43" s="647"/>
      <c r="Z43" s="641">
        <v>2.5</v>
      </c>
      <c r="AA43" s="641"/>
      <c r="AB43" s="641"/>
      <c r="AC43" s="641"/>
      <c r="AD43" s="648" t="s">
        <v>130</v>
      </c>
      <c r="AE43" s="648"/>
      <c r="AF43" s="648"/>
      <c r="AG43" s="648"/>
      <c r="AH43" s="648"/>
      <c r="AI43" s="648"/>
      <c r="AJ43" s="648"/>
      <c r="AK43" s="648"/>
      <c r="AL43" s="649" t="s">
        <v>130</v>
      </c>
      <c r="AM43" s="650"/>
      <c r="AN43" s="650"/>
      <c r="AO43" s="651"/>
      <c r="CD43" s="642" t="s">
        <v>354</v>
      </c>
      <c r="CE43" s="643"/>
      <c r="CF43" s="643"/>
      <c r="CG43" s="643"/>
      <c r="CH43" s="643"/>
      <c r="CI43" s="643"/>
      <c r="CJ43" s="643"/>
      <c r="CK43" s="643"/>
      <c r="CL43" s="643"/>
      <c r="CM43" s="643"/>
      <c r="CN43" s="643"/>
      <c r="CO43" s="643"/>
      <c r="CP43" s="643"/>
      <c r="CQ43" s="644"/>
      <c r="CR43" s="645">
        <v>12567</v>
      </c>
      <c r="CS43" s="688"/>
      <c r="CT43" s="688"/>
      <c r="CU43" s="688"/>
      <c r="CV43" s="688"/>
      <c r="CW43" s="688"/>
      <c r="CX43" s="688"/>
      <c r="CY43" s="689"/>
      <c r="CZ43" s="649">
        <v>0.1</v>
      </c>
      <c r="DA43" s="686"/>
      <c r="DB43" s="686"/>
      <c r="DC43" s="690"/>
      <c r="DD43" s="664">
        <v>12567</v>
      </c>
      <c r="DE43" s="688"/>
      <c r="DF43" s="688"/>
      <c r="DG43" s="688"/>
      <c r="DH43" s="688"/>
      <c r="DI43" s="688"/>
      <c r="DJ43" s="688"/>
      <c r="DK43" s="689"/>
      <c r="DL43" s="727"/>
      <c r="DM43" s="728"/>
      <c r="DN43" s="728"/>
      <c r="DO43" s="728"/>
      <c r="DP43" s="728"/>
      <c r="DQ43" s="728"/>
      <c r="DR43" s="728"/>
      <c r="DS43" s="728"/>
      <c r="DT43" s="728"/>
      <c r="DU43" s="728"/>
      <c r="DV43" s="729"/>
      <c r="DW43" s="724"/>
      <c r="DX43" s="725"/>
      <c r="DY43" s="725"/>
      <c r="DZ43" s="725"/>
      <c r="EA43" s="725"/>
      <c r="EB43" s="725"/>
      <c r="EC43" s="726"/>
    </row>
    <row r="44" spans="2:133" ht="11.25" customHeight="1" x14ac:dyDescent="0.15">
      <c r="B44" s="671" t="s">
        <v>355</v>
      </c>
      <c r="C44" s="672"/>
      <c r="D44" s="672"/>
      <c r="E44" s="672"/>
      <c r="F44" s="672"/>
      <c r="G44" s="672"/>
      <c r="H44" s="672"/>
      <c r="I44" s="672"/>
      <c r="J44" s="672"/>
      <c r="K44" s="672"/>
      <c r="L44" s="672"/>
      <c r="M44" s="672"/>
      <c r="N44" s="672"/>
      <c r="O44" s="672"/>
      <c r="P44" s="672"/>
      <c r="Q44" s="673"/>
      <c r="R44" s="730">
        <v>15711111</v>
      </c>
      <c r="S44" s="731"/>
      <c r="T44" s="731"/>
      <c r="U44" s="731"/>
      <c r="V44" s="731"/>
      <c r="W44" s="731"/>
      <c r="X44" s="731"/>
      <c r="Y44" s="736"/>
      <c r="Z44" s="737">
        <v>100</v>
      </c>
      <c r="AA44" s="737"/>
      <c r="AB44" s="737"/>
      <c r="AC44" s="737"/>
      <c r="AD44" s="738">
        <v>8071265</v>
      </c>
      <c r="AE44" s="738"/>
      <c r="AF44" s="738"/>
      <c r="AG44" s="738"/>
      <c r="AH44" s="738"/>
      <c r="AI44" s="738"/>
      <c r="AJ44" s="738"/>
      <c r="AK44" s="738"/>
      <c r="AL44" s="739">
        <v>100</v>
      </c>
      <c r="AM44" s="709"/>
      <c r="AN44" s="709"/>
      <c r="AO44" s="740"/>
      <c r="CD44" s="711" t="s">
        <v>302</v>
      </c>
      <c r="CE44" s="712"/>
      <c r="CF44" s="642" t="s">
        <v>356</v>
      </c>
      <c r="CG44" s="643"/>
      <c r="CH44" s="643"/>
      <c r="CI44" s="643"/>
      <c r="CJ44" s="643"/>
      <c r="CK44" s="643"/>
      <c r="CL44" s="643"/>
      <c r="CM44" s="643"/>
      <c r="CN44" s="643"/>
      <c r="CO44" s="643"/>
      <c r="CP44" s="643"/>
      <c r="CQ44" s="644"/>
      <c r="CR44" s="645">
        <v>1851583</v>
      </c>
      <c r="CS44" s="646"/>
      <c r="CT44" s="646"/>
      <c r="CU44" s="646"/>
      <c r="CV44" s="646"/>
      <c r="CW44" s="646"/>
      <c r="CX44" s="646"/>
      <c r="CY44" s="647"/>
      <c r="CZ44" s="649">
        <v>12.2</v>
      </c>
      <c r="DA44" s="650"/>
      <c r="DB44" s="650"/>
      <c r="DC44" s="667"/>
      <c r="DD44" s="664">
        <v>369687</v>
      </c>
      <c r="DE44" s="646"/>
      <c r="DF44" s="646"/>
      <c r="DG44" s="646"/>
      <c r="DH44" s="646"/>
      <c r="DI44" s="646"/>
      <c r="DJ44" s="646"/>
      <c r="DK44" s="647"/>
      <c r="DL44" s="727"/>
      <c r="DM44" s="728"/>
      <c r="DN44" s="728"/>
      <c r="DO44" s="728"/>
      <c r="DP44" s="728"/>
      <c r="DQ44" s="728"/>
      <c r="DR44" s="728"/>
      <c r="DS44" s="728"/>
      <c r="DT44" s="728"/>
      <c r="DU44" s="728"/>
      <c r="DV44" s="729"/>
      <c r="DW44" s="724"/>
      <c r="DX44" s="725"/>
      <c r="DY44" s="725"/>
      <c r="DZ44" s="725"/>
      <c r="EA44" s="725"/>
      <c r="EB44" s="725"/>
      <c r="EC44" s="726"/>
    </row>
    <row r="45" spans="2:133" ht="11.25" customHeight="1" x14ac:dyDescent="0.15">
      <c r="CD45" s="713"/>
      <c r="CE45" s="714"/>
      <c r="CF45" s="642" t="s">
        <v>357</v>
      </c>
      <c r="CG45" s="643"/>
      <c r="CH45" s="643"/>
      <c r="CI45" s="643"/>
      <c r="CJ45" s="643"/>
      <c r="CK45" s="643"/>
      <c r="CL45" s="643"/>
      <c r="CM45" s="643"/>
      <c r="CN45" s="643"/>
      <c r="CO45" s="643"/>
      <c r="CP45" s="643"/>
      <c r="CQ45" s="644"/>
      <c r="CR45" s="645">
        <v>1071004</v>
      </c>
      <c r="CS45" s="688"/>
      <c r="CT45" s="688"/>
      <c r="CU45" s="688"/>
      <c r="CV45" s="688"/>
      <c r="CW45" s="688"/>
      <c r="CX45" s="688"/>
      <c r="CY45" s="689"/>
      <c r="CZ45" s="649">
        <v>7.1</v>
      </c>
      <c r="DA45" s="686"/>
      <c r="DB45" s="686"/>
      <c r="DC45" s="690"/>
      <c r="DD45" s="664">
        <v>145635</v>
      </c>
      <c r="DE45" s="688"/>
      <c r="DF45" s="688"/>
      <c r="DG45" s="688"/>
      <c r="DH45" s="688"/>
      <c r="DI45" s="688"/>
      <c r="DJ45" s="688"/>
      <c r="DK45" s="689"/>
      <c r="DL45" s="727"/>
      <c r="DM45" s="728"/>
      <c r="DN45" s="728"/>
      <c r="DO45" s="728"/>
      <c r="DP45" s="728"/>
      <c r="DQ45" s="728"/>
      <c r="DR45" s="728"/>
      <c r="DS45" s="728"/>
      <c r="DT45" s="728"/>
      <c r="DU45" s="728"/>
      <c r="DV45" s="729"/>
      <c r="DW45" s="724"/>
      <c r="DX45" s="725"/>
      <c r="DY45" s="725"/>
      <c r="DZ45" s="725"/>
      <c r="EA45" s="725"/>
      <c r="EB45" s="725"/>
      <c r="EC45" s="726"/>
    </row>
    <row r="46" spans="2:133" ht="11.25" customHeight="1" x14ac:dyDescent="0.15">
      <c r="B46" s="210" t="s">
        <v>358</v>
      </c>
      <c r="CD46" s="713"/>
      <c r="CE46" s="714"/>
      <c r="CF46" s="642" t="s">
        <v>359</v>
      </c>
      <c r="CG46" s="643"/>
      <c r="CH46" s="643"/>
      <c r="CI46" s="643"/>
      <c r="CJ46" s="643"/>
      <c r="CK46" s="643"/>
      <c r="CL46" s="643"/>
      <c r="CM46" s="643"/>
      <c r="CN46" s="643"/>
      <c r="CO46" s="643"/>
      <c r="CP46" s="643"/>
      <c r="CQ46" s="644"/>
      <c r="CR46" s="645">
        <v>780579</v>
      </c>
      <c r="CS46" s="646"/>
      <c r="CT46" s="646"/>
      <c r="CU46" s="646"/>
      <c r="CV46" s="646"/>
      <c r="CW46" s="646"/>
      <c r="CX46" s="646"/>
      <c r="CY46" s="647"/>
      <c r="CZ46" s="649">
        <v>5.2</v>
      </c>
      <c r="DA46" s="650"/>
      <c r="DB46" s="650"/>
      <c r="DC46" s="667"/>
      <c r="DD46" s="664">
        <v>224052</v>
      </c>
      <c r="DE46" s="646"/>
      <c r="DF46" s="646"/>
      <c r="DG46" s="646"/>
      <c r="DH46" s="646"/>
      <c r="DI46" s="646"/>
      <c r="DJ46" s="646"/>
      <c r="DK46" s="647"/>
      <c r="DL46" s="727"/>
      <c r="DM46" s="728"/>
      <c r="DN46" s="728"/>
      <c r="DO46" s="728"/>
      <c r="DP46" s="728"/>
      <c r="DQ46" s="728"/>
      <c r="DR46" s="728"/>
      <c r="DS46" s="728"/>
      <c r="DT46" s="728"/>
      <c r="DU46" s="728"/>
      <c r="DV46" s="729"/>
      <c r="DW46" s="724"/>
      <c r="DX46" s="725"/>
      <c r="DY46" s="725"/>
      <c r="DZ46" s="725"/>
      <c r="EA46" s="725"/>
      <c r="EB46" s="725"/>
      <c r="EC46" s="726"/>
    </row>
    <row r="47" spans="2:133" ht="11.25" customHeight="1" x14ac:dyDescent="0.15">
      <c r="B47" s="741" t="s">
        <v>360</v>
      </c>
      <c r="C47" s="741"/>
      <c r="D47" s="741"/>
      <c r="E47" s="741"/>
      <c r="F47" s="741"/>
      <c r="G47" s="741"/>
      <c r="H47" s="741"/>
      <c r="I47" s="741"/>
      <c r="J47" s="741"/>
      <c r="K47" s="741"/>
      <c r="L47" s="741"/>
      <c r="M47" s="741"/>
      <c r="N47" s="741"/>
      <c r="O47" s="741"/>
      <c r="P47" s="741"/>
      <c r="Q47" s="741"/>
      <c r="R47" s="741"/>
      <c r="S47" s="741"/>
      <c r="T47" s="741"/>
      <c r="U47" s="741"/>
      <c r="V47" s="741"/>
      <c r="W47" s="741"/>
      <c r="X47" s="741"/>
      <c r="Y47" s="741"/>
      <c r="Z47" s="741"/>
      <c r="AA47" s="741"/>
      <c r="AB47" s="741"/>
      <c r="AC47" s="741"/>
      <c r="AD47" s="741"/>
      <c r="AE47" s="741"/>
      <c r="AF47" s="741"/>
      <c r="AG47" s="741"/>
      <c r="AH47" s="741"/>
      <c r="AI47" s="741"/>
      <c r="AJ47" s="741"/>
      <c r="AK47" s="741"/>
      <c r="AL47" s="741"/>
      <c r="AM47" s="741"/>
      <c r="AN47" s="741"/>
      <c r="AO47" s="741"/>
      <c r="AP47" s="741"/>
      <c r="AQ47" s="741"/>
      <c r="AR47" s="741"/>
      <c r="AS47" s="741"/>
      <c r="AT47" s="741"/>
      <c r="AU47" s="741"/>
      <c r="AV47" s="741"/>
      <c r="AW47" s="741"/>
      <c r="AX47" s="741"/>
      <c r="AY47" s="741"/>
      <c r="AZ47" s="741"/>
      <c r="BA47" s="741"/>
      <c r="BB47" s="741"/>
      <c r="BC47" s="741"/>
      <c r="BD47" s="741"/>
      <c r="BE47" s="741"/>
      <c r="BF47" s="741"/>
      <c r="BG47" s="741"/>
      <c r="BH47" s="741"/>
      <c r="BI47" s="741"/>
      <c r="BJ47" s="741"/>
      <c r="BK47" s="741"/>
      <c r="BL47" s="741"/>
      <c r="BM47" s="741"/>
      <c r="BN47" s="741"/>
      <c r="BO47" s="741"/>
      <c r="BP47" s="741"/>
      <c r="BQ47" s="741"/>
      <c r="BR47" s="741"/>
      <c r="BS47" s="741"/>
      <c r="BT47" s="741"/>
      <c r="BU47" s="741"/>
      <c r="BV47" s="741"/>
      <c r="BW47" s="741"/>
      <c r="BX47" s="741"/>
      <c r="BY47" s="741"/>
      <c r="BZ47" s="741"/>
      <c r="CA47" s="741"/>
      <c r="CB47" s="741"/>
      <c r="CD47" s="713"/>
      <c r="CE47" s="714"/>
      <c r="CF47" s="642" t="s">
        <v>361</v>
      </c>
      <c r="CG47" s="643"/>
      <c r="CH47" s="643"/>
      <c r="CI47" s="643"/>
      <c r="CJ47" s="643"/>
      <c r="CK47" s="643"/>
      <c r="CL47" s="643"/>
      <c r="CM47" s="643"/>
      <c r="CN47" s="643"/>
      <c r="CO47" s="643"/>
      <c r="CP47" s="643"/>
      <c r="CQ47" s="644"/>
      <c r="CR47" s="645" t="s">
        <v>130</v>
      </c>
      <c r="CS47" s="688"/>
      <c r="CT47" s="688"/>
      <c r="CU47" s="688"/>
      <c r="CV47" s="688"/>
      <c r="CW47" s="688"/>
      <c r="CX47" s="688"/>
      <c r="CY47" s="689"/>
      <c r="CZ47" s="649" t="s">
        <v>130</v>
      </c>
      <c r="DA47" s="686"/>
      <c r="DB47" s="686"/>
      <c r="DC47" s="690"/>
      <c r="DD47" s="664" t="s">
        <v>130</v>
      </c>
      <c r="DE47" s="688"/>
      <c r="DF47" s="688"/>
      <c r="DG47" s="688"/>
      <c r="DH47" s="688"/>
      <c r="DI47" s="688"/>
      <c r="DJ47" s="688"/>
      <c r="DK47" s="689"/>
      <c r="DL47" s="727"/>
      <c r="DM47" s="728"/>
      <c r="DN47" s="728"/>
      <c r="DO47" s="728"/>
      <c r="DP47" s="728"/>
      <c r="DQ47" s="728"/>
      <c r="DR47" s="728"/>
      <c r="DS47" s="728"/>
      <c r="DT47" s="728"/>
      <c r="DU47" s="728"/>
      <c r="DV47" s="729"/>
      <c r="DW47" s="724"/>
      <c r="DX47" s="725"/>
      <c r="DY47" s="725"/>
      <c r="DZ47" s="725"/>
      <c r="EA47" s="725"/>
      <c r="EB47" s="725"/>
      <c r="EC47" s="726"/>
    </row>
    <row r="48" spans="2:133" ht="11.25" x14ac:dyDescent="0.15">
      <c r="B48" s="741" t="s">
        <v>362</v>
      </c>
      <c r="C48" s="741"/>
      <c r="D48" s="741"/>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741"/>
      <c r="AJ48" s="741"/>
      <c r="AK48" s="741"/>
      <c r="AL48" s="741"/>
      <c r="AM48" s="741"/>
      <c r="AN48" s="741"/>
      <c r="AO48" s="741"/>
      <c r="AP48" s="741"/>
      <c r="AQ48" s="741"/>
      <c r="AR48" s="741"/>
      <c r="AS48" s="741"/>
      <c r="AT48" s="741"/>
      <c r="AU48" s="741"/>
      <c r="AV48" s="741"/>
      <c r="AW48" s="741"/>
      <c r="AX48" s="741"/>
      <c r="AY48" s="741"/>
      <c r="AZ48" s="741"/>
      <c r="BA48" s="741"/>
      <c r="BB48" s="741"/>
      <c r="BC48" s="741"/>
      <c r="BD48" s="741"/>
      <c r="BE48" s="741"/>
      <c r="BF48" s="741"/>
      <c r="BG48" s="741"/>
      <c r="BH48" s="741"/>
      <c r="BI48" s="741"/>
      <c r="BJ48" s="741"/>
      <c r="BK48" s="741"/>
      <c r="BL48" s="741"/>
      <c r="BM48" s="741"/>
      <c r="BN48" s="741"/>
      <c r="BO48" s="741"/>
      <c r="BP48" s="741"/>
      <c r="BQ48" s="741"/>
      <c r="BR48" s="741"/>
      <c r="BS48" s="741"/>
      <c r="BT48" s="741"/>
      <c r="BU48" s="741"/>
      <c r="BV48" s="741"/>
      <c r="BW48" s="741"/>
      <c r="BX48" s="741"/>
      <c r="BY48" s="741"/>
      <c r="BZ48" s="741"/>
      <c r="CA48" s="741"/>
      <c r="CB48" s="741"/>
      <c r="CD48" s="715"/>
      <c r="CE48" s="716"/>
      <c r="CF48" s="642" t="s">
        <v>363</v>
      </c>
      <c r="CG48" s="643"/>
      <c r="CH48" s="643"/>
      <c r="CI48" s="643"/>
      <c r="CJ48" s="643"/>
      <c r="CK48" s="643"/>
      <c r="CL48" s="643"/>
      <c r="CM48" s="643"/>
      <c r="CN48" s="643"/>
      <c r="CO48" s="643"/>
      <c r="CP48" s="643"/>
      <c r="CQ48" s="644"/>
      <c r="CR48" s="645" t="s">
        <v>130</v>
      </c>
      <c r="CS48" s="646"/>
      <c r="CT48" s="646"/>
      <c r="CU48" s="646"/>
      <c r="CV48" s="646"/>
      <c r="CW48" s="646"/>
      <c r="CX48" s="646"/>
      <c r="CY48" s="647"/>
      <c r="CZ48" s="649" t="s">
        <v>130</v>
      </c>
      <c r="DA48" s="650"/>
      <c r="DB48" s="650"/>
      <c r="DC48" s="667"/>
      <c r="DD48" s="664" t="s">
        <v>130</v>
      </c>
      <c r="DE48" s="646"/>
      <c r="DF48" s="646"/>
      <c r="DG48" s="646"/>
      <c r="DH48" s="646"/>
      <c r="DI48" s="646"/>
      <c r="DJ48" s="646"/>
      <c r="DK48" s="647"/>
      <c r="DL48" s="727"/>
      <c r="DM48" s="728"/>
      <c r="DN48" s="728"/>
      <c r="DO48" s="728"/>
      <c r="DP48" s="728"/>
      <c r="DQ48" s="728"/>
      <c r="DR48" s="728"/>
      <c r="DS48" s="728"/>
      <c r="DT48" s="728"/>
      <c r="DU48" s="728"/>
      <c r="DV48" s="729"/>
      <c r="DW48" s="724"/>
      <c r="DX48" s="725"/>
      <c r="DY48" s="725"/>
      <c r="DZ48" s="725"/>
      <c r="EA48" s="725"/>
      <c r="EB48" s="725"/>
      <c r="EC48" s="726"/>
    </row>
    <row r="49" spans="2:133" ht="11.25" customHeight="1" x14ac:dyDescent="0.15">
      <c r="B49" s="357"/>
      <c r="CD49" s="671" t="s">
        <v>364</v>
      </c>
      <c r="CE49" s="672"/>
      <c r="CF49" s="672"/>
      <c r="CG49" s="672"/>
      <c r="CH49" s="672"/>
      <c r="CI49" s="672"/>
      <c r="CJ49" s="672"/>
      <c r="CK49" s="672"/>
      <c r="CL49" s="672"/>
      <c r="CM49" s="672"/>
      <c r="CN49" s="672"/>
      <c r="CO49" s="672"/>
      <c r="CP49" s="672"/>
      <c r="CQ49" s="673"/>
      <c r="CR49" s="730">
        <v>15156764</v>
      </c>
      <c r="CS49" s="708"/>
      <c r="CT49" s="708"/>
      <c r="CU49" s="708"/>
      <c r="CV49" s="708"/>
      <c r="CW49" s="708"/>
      <c r="CX49" s="708"/>
      <c r="CY49" s="742"/>
      <c r="CZ49" s="739">
        <v>100</v>
      </c>
      <c r="DA49" s="743"/>
      <c r="DB49" s="743"/>
      <c r="DC49" s="744"/>
      <c r="DD49" s="745">
        <v>9791187</v>
      </c>
      <c r="DE49" s="708"/>
      <c r="DF49" s="708"/>
      <c r="DG49" s="708"/>
      <c r="DH49" s="708"/>
      <c r="DI49" s="708"/>
      <c r="DJ49" s="708"/>
      <c r="DK49" s="742"/>
      <c r="DL49" s="746"/>
      <c r="DM49" s="747"/>
      <c r="DN49" s="747"/>
      <c r="DO49" s="747"/>
      <c r="DP49" s="747"/>
      <c r="DQ49" s="747"/>
      <c r="DR49" s="747"/>
      <c r="DS49" s="747"/>
      <c r="DT49" s="747"/>
      <c r="DU49" s="747"/>
      <c r="DV49" s="748"/>
      <c r="DW49" s="749"/>
      <c r="DX49" s="750"/>
      <c r="DY49" s="750"/>
      <c r="DZ49" s="750"/>
      <c r="EA49" s="750"/>
      <c r="EB49" s="750"/>
      <c r="EC49" s="751"/>
    </row>
    <row r="50" spans="2:133" ht="11.25" hidden="1" x14ac:dyDescent="0.15">
      <c r="B50" s="357"/>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1" customWidth="1"/>
    <col min="131" max="131" width="1.625" style="221" customWidth="1"/>
    <col min="132" max="16384" width="9" style="221" hidden="1"/>
  </cols>
  <sheetData>
    <row r="1" spans="1:131" ht="11.25" customHeight="1" thickBot="1" x14ac:dyDescent="0.2">
      <c r="A1" s="217"/>
      <c r="B1" s="217"/>
      <c r="C1" s="217"/>
      <c r="D1" s="217"/>
      <c r="E1" s="217"/>
      <c r="F1" s="217"/>
      <c r="G1" s="217"/>
      <c r="H1" s="217"/>
      <c r="I1" s="217"/>
      <c r="J1" s="217"/>
      <c r="K1" s="217"/>
      <c r="L1" s="217"/>
      <c r="M1" s="217"/>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9"/>
      <c r="DR1" s="219"/>
      <c r="DS1" s="219"/>
      <c r="DT1" s="219"/>
      <c r="DU1" s="219"/>
      <c r="DV1" s="219"/>
      <c r="DW1" s="219"/>
      <c r="DX1" s="219"/>
      <c r="DY1" s="219"/>
      <c r="DZ1" s="219"/>
      <c r="EA1" s="220"/>
    </row>
    <row r="2" spans="1:131" ht="26.25" customHeight="1" thickBot="1" x14ac:dyDescent="0.2">
      <c r="A2" s="752" t="s">
        <v>365</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2"/>
      <c r="AP2" s="752"/>
      <c r="AQ2" s="752"/>
      <c r="AR2" s="752"/>
      <c r="AS2" s="752"/>
      <c r="AT2" s="752"/>
      <c r="AU2" s="752"/>
      <c r="AV2" s="752"/>
      <c r="AW2" s="752"/>
      <c r="AX2" s="752"/>
      <c r="AY2" s="752"/>
      <c r="AZ2" s="752"/>
      <c r="BA2" s="752"/>
      <c r="BB2" s="752"/>
      <c r="BC2" s="752"/>
      <c r="BD2" s="752"/>
      <c r="BE2" s="752"/>
      <c r="BF2" s="752"/>
      <c r="BG2" s="752"/>
      <c r="BH2" s="752"/>
      <c r="BI2" s="752"/>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753" t="s">
        <v>366</v>
      </c>
      <c r="DK2" s="754"/>
      <c r="DL2" s="754"/>
      <c r="DM2" s="754"/>
      <c r="DN2" s="754"/>
      <c r="DO2" s="755"/>
      <c r="DP2" s="218"/>
      <c r="DQ2" s="753" t="s">
        <v>367</v>
      </c>
      <c r="DR2" s="754"/>
      <c r="DS2" s="754"/>
      <c r="DT2" s="754"/>
      <c r="DU2" s="754"/>
      <c r="DV2" s="754"/>
      <c r="DW2" s="754"/>
      <c r="DX2" s="754"/>
      <c r="DY2" s="754"/>
      <c r="DZ2" s="755"/>
      <c r="EA2" s="220"/>
    </row>
    <row r="3" spans="1:131" ht="11.25" customHeight="1" x14ac:dyDescent="0.15">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20"/>
    </row>
    <row r="4" spans="1:131" s="225" customFormat="1" ht="26.25" customHeight="1" thickBot="1" x14ac:dyDescent="0.2">
      <c r="A4" s="756" t="s">
        <v>368</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756"/>
      <c r="AM4" s="756"/>
      <c r="AN4" s="756"/>
      <c r="AO4" s="756"/>
      <c r="AP4" s="756"/>
      <c r="AQ4" s="756"/>
      <c r="AR4" s="756"/>
      <c r="AS4" s="756"/>
      <c r="AT4" s="756"/>
      <c r="AU4" s="756"/>
      <c r="AV4" s="756"/>
      <c r="AW4" s="756"/>
      <c r="AX4" s="756"/>
      <c r="AY4" s="756"/>
      <c r="AZ4" s="222"/>
      <c r="BA4" s="222"/>
      <c r="BB4" s="222"/>
      <c r="BC4" s="222"/>
      <c r="BD4" s="222"/>
      <c r="BE4" s="223"/>
      <c r="BF4" s="223"/>
      <c r="BG4" s="223"/>
      <c r="BH4" s="223"/>
      <c r="BI4" s="223"/>
      <c r="BJ4" s="223"/>
      <c r="BK4" s="223"/>
      <c r="BL4" s="223"/>
      <c r="BM4" s="223"/>
      <c r="BN4" s="223"/>
      <c r="BO4" s="223"/>
      <c r="BP4" s="223"/>
      <c r="BQ4" s="757" t="s">
        <v>369</v>
      </c>
      <c r="BR4" s="757"/>
      <c r="BS4" s="757"/>
      <c r="BT4" s="757"/>
      <c r="BU4" s="757"/>
      <c r="BV4" s="757"/>
      <c r="BW4" s="757"/>
      <c r="BX4" s="757"/>
      <c r="BY4" s="757"/>
      <c r="BZ4" s="757"/>
      <c r="CA4" s="757"/>
      <c r="CB4" s="757"/>
      <c r="CC4" s="757"/>
      <c r="CD4" s="757"/>
      <c r="CE4" s="757"/>
      <c r="CF4" s="757"/>
      <c r="CG4" s="757"/>
      <c r="CH4" s="757"/>
      <c r="CI4" s="757"/>
      <c r="CJ4" s="757"/>
      <c r="CK4" s="757"/>
      <c r="CL4" s="757"/>
      <c r="CM4" s="757"/>
      <c r="CN4" s="757"/>
      <c r="CO4" s="757"/>
      <c r="CP4" s="757"/>
      <c r="CQ4" s="757"/>
      <c r="CR4" s="757"/>
      <c r="CS4" s="757"/>
      <c r="CT4" s="757"/>
      <c r="CU4" s="757"/>
      <c r="CV4" s="757"/>
      <c r="CW4" s="757"/>
      <c r="CX4" s="757"/>
      <c r="CY4" s="757"/>
      <c r="CZ4" s="757"/>
      <c r="DA4" s="757"/>
      <c r="DB4" s="757"/>
      <c r="DC4" s="757"/>
      <c r="DD4" s="757"/>
      <c r="DE4" s="757"/>
      <c r="DF4" s="757"/>
      <c r="DG4" s="757"/>
      <c r="DH4" s="757"/>
      <c r="DI4" s="757"/>
      <c r="DJ4" s="757"/>
      <c r="DK4" s="757"/>
      <c r="DL4" s="757"/>
      <c r="DM4" s="757"/>
      <c r="DN4" s="757"/>
      <c r="DO4" s="757"/>
      <c r="DP4" s="757"/>
      <c r="DQ4" s="757"/>
      <c r="DR4" s="757"/>
      <c r="DS4" s="757"/>
      <c r="DT4" s="757"/>
      <c r="DU4" s="757"/>
      <c r="DV4" s="757"/>
      <c r="DW4" s="757"/>
      <c r="DX4" s="757"/>
      <c r="DY4" s="757"/>
      <c r="DZ4" s="757"/>
      <c r="EA4" s="224"/>
    </row>
    <row r="5" spans="1:131" s="225" customFormat="1" ht="26.25" customHeight="1" x14ac:dyDescent="0.15">
      <c r="A5" s="758" t="s">
        <v>370</v>
      </c>
      <c r="B5" s="759"/>
      <c r="C5" s="759"/>
      <c r="D5" s="759"/>
      <c r="E5" s="759"/>
      <c r="F5" s="759"/>
      <c r="G5" s="759"/>
      <c r="H5" s="759"/>
      <c r="I5" s="759"/>
      <c r="J5" s="759"/>
      <c r="K5" s="759"/>
      <c r="L5" s="759"/>
      <c r="M5" s="759"/>
      <c r="N5" s="759"/>
      <c r="O5" s="759"/>
      <c r="P5" s="760"/>
      <c r="Q5" s="764" t="s">
        <v>371</v>
      </c>
      <c r="R5" s="765"/>
      <c r="S5" s="765"/>
      <c r="T5" s="765"/>
      <c r="U5" s="766"/>
      <c r="V5" s="764" t="s">
        <v>372</v>
      </c>
      <c r="W5" s="765"/>
      <c r="X5" s="765"/>
      <c r="Y5" s="765"/>
      <c r="Z5" s="766"/>
      <c r="AA5" s="764" t="s">
        <v>373</v>
      </c>
      <c r="AB5" s="765"/>
      <c r="AC5" s="765"/>
      <c r="AD5" s="765"/>
      <c r="AE5" s="765"/>
      <c r="AF5" s="770" t="s">
        <v>374</v>
      </c>
      <c r="AG5" s="765"/>
      <c r="AH5" s="765"/>
      <c r="AI5" s="765"/>
      <c r="AJ5" s="771"/>
      <c r="AK5" s="765" t="s">
        <v>375</v>
      </c>
      <c r="AL5" s="765"/>
      <c r="AM5" s="765"/>
      <c r="AN5" s="765"/>
      <c r="AO5" s="766"/>
      <c r="AP5" s="764" t="s">
        <v>376</v>
      </c>
      <c r="AQ5" s="765"/>
      <c r="AR5" s="765"/>
      <c r="AS5" s="765"/>
      <c r="AT5" s="766"/>
      <c r="AU5" s="764" t="s">
        <v>377</v>
      </c>
      <c r="AV5" s="765"/>
      <c r="AW5" s="765"/>
      <c r="AX5" s="765"/>
      <c r="AY5" s="771"/>
      <c r="AZ5" s="222"/>
      <c r="BA5" s="222"/>
      <c r="BB5" s="222"/>
      <c r="BC5" s="222"/>
      <c r="BD5" s="222"/>
      <c r="BE5" s="223"/>
      <c r="BF5" s="223"/>
      <c r="BG5" s="223"/>
      <c r="BH5" s="223"/>
      <c r="BI5" s="223"/>
      <c r="BJ5" s="223"/>
      <c r="BK5" s="223"/>
      <c r="BL5" s="223"/>
      <c r="BM5" s="223"/>
      <c r="BN5" s="223"/>
      <c r="BO5" s="223"/>
      <c r="BP5" s="223"/>
      <c r="BQ5" s="758" t="s">
        <v>378</v>
      </c>
      <c r="BR5" s="759"/>
      <c r="BS5" s="759"/>
      <c r="BT5" s="759"/>
      <c r="BU5" s="759"/>
      <c r="BV5" s="759"/>
      <c r="BW5" s="759"/>
      <c r="BX5" s="759"/>
      <c r="BY5" s="759"/>
      <c r="BZ5" s="759"/>
      <c r="CA5" s="759"/>
      <c r="CB5" s="759"/>
      <c r="CC5" s="759"/>
      <c r="CD5" s="759"/>
      <c r="CE5" s="759"/>
      <c r="CF5" s="759"/>
      <c r="CG5" s="760"/>
      <c r="CH5" s="764" t="s">
        <v>379</v>
      </c>
      <c r="CI5" s="765"/>
      <c r="CJ5" s="765"/>
      <c r="CK5" s="765"/>
      <c r="CL5" s="766"/>
      <c r="CM5" s="764" t="s">
        <v>380</v>
      </c>
      <c r="CN5" s="765"/>
      <c r="CO5" s="765"/>
      <c r="CP5" s="765"/>
      <c r="CQ5" s="766"/>
      <c r="CR5" s="764" t="s">
        <v>381</v>
      </c>
      <c r="CS5" s="765"/>
      <c r="CT5" s="765"/>
      <c r="CU5" s="765"/>
      <c r="CV5" s="766"/>
      <c r="CW5" s="764" t="s">
        <v>382</v>
      </c>
      <c r="CX5" s="765"/>
      <c r="CY5" s="765"/>
      <c r="CZ5" s="765"/>
      <c r="DA5" s="766"/>
      <c r="DB5" s="764" t="s">
        <v>383</v>
      </c>
      <c r="DC5" s="765"/>
      <c r="DD5" s="765"/>
      <c r="DE5" s="765"/>
      <c r="DF5" s="766"/>
      <c r="DG5" s="794" t="s">
        <v>384</v>
      </c>
      <c r="DH5" s="795"/>
      <c r="DI5" s="795"/>
      <c r="DJ5" s="795"/>
      <c r="DK5" s="796"/>
      <c r="DL5" s="794" t="s">
        <v>385</v>
      </c>
      <c r="DM5" s="795"/>
      <c r="DN5" s="795"/>
      <c r="DO5" s="795"/>
      <c r="DP5" s="796"/>
      <c r="DQ5" s="764" t="s">
        <v>386</v>
      </c>
      <c r="DR5" s="765"/>
      <c r="DS5" s="765"/>
      <c r="DT5" s="765"/>
      <c r="DU5" s="766"/>
      <c r="DV5" s="764" t="s">
        <v>377</v>
      </c>
      <c r="DW5" s="765"/>
      <c r="DX5" s="765"/>
      <c r="DY5" s="765"/>
      <c r="DZ5" s="771"/>
      <c r="EA5" s="224"/>
    </row>
    <row r="6" spans="1:131" s="225" customFormat="1" ht="26.25" customHeight="1" thickBot="1" x14ac:dyDescent="0.2">
      <c r="A6" s="761"/>
      <c r="B6" s="762"/>
      <c r="C6" s="762"/>
      <c r="D6" s="762"/>
      <c r="E6" s="762"/>
      <c r="F6" s="762"/>
      <c r="G6" s="762"/>
      <c r="H6" s="762"/>
      <c r="I6" s="762"/>
      <c r="J6" s="762"/>
      <c r="K6" s="762"/>
      <c r="L6" s="762"/>
      <c r="M6" s="762"/>
      <c r="N6" s="762"/>
      <c r="O6" s="762"/>
      <c r="P6" s="763"/>
      <c r="Q6" s="767"/>
      <c r="R6" s="768"/>
      <c r="S6" s="768"/>
      <c r="T6" s="768"/>
      <c r="U6" s="769"/>
      <c r="V6" s="767"/>
      <c r="W6" s="768"/>
      <c r="X6" s="768"/>
      <c r="Y6" s="768"/>
      <c r="Z6" s="769"/>
      <c r="AA6" s="767"/>
      <c r="AB6" s="768"/>
      <c r="AC6" s="768"/>
      <c r="AD6" s="768"/>
      <c r="AE6" s="768"/>
      <c r="AF6" s="772"/>
      <c r="AG6" s="768"/>
      <c r="AH6" s="768"/>
      <c r="AI6" s="768"/>
      <c r="AJ6" s="773"/>
      <c r="AK6" s="768"/>
      <c r="AL6" s="768"/>
      <c r="AM6" s="768"/>
      <c r="AN6" s="768"/>
      <c r="AO6" s="769"/>
      <c r="AP6" s="767"/>
      <c r="AQ6" s="768"/>
      <c r="AR6" s="768"/>
      <c r="AS6" s="768"/>
      <c r="AT6" s="769"/>
      <c r="AU6" s="767"/>
      <c r="AV6" s="768"/>
      <c r="AW6" s="768"/>
      <c r="AX6" s="768"/>
      <c r="AY6" s="773"/>
      <c r="AZ6" s="222"/>
      <c r="BA6" s="222"/>
      <c r="BB6" s="222"/>
      <c r="BC6" s="222"/>
      <c r="BD6" s="222"/>
      <c r="BE6" s="223"/>
      <c r="BF6" s="223"/>
      <c r="BG6" s="223"/>
      <c r="BH6" s="223"/>
      <c r="BI6" s="223"/>
      <c r="BJ6" s="223"/>
      <c r="BK6" s="223"/>
      <c r="BL6" s="223"/>
      <c r="BM6" s="223"/>
      <c r="BN6" s="223"/>
      <c r="BO6" s="223"/>
      <c r="BP6" s="223"/>
      <c r="BQ6" s="761"/>
      <c r="BR6" s="762"/>
      <c r="BS6" s="762"/>
      <c r="BT6" s="762"/>
      <c r="BU6" s="762"/>
      <c r="BV6" s="762"/>
      <c r="BW6" s="762"/>
      <c r="BX6" s="762"/>
      <c r="BY6" s="762"/>
      <c r="BZ6" s="762"/>
      <c r="CA6" s="762"/>
      <c r="CB6" s="762"/>
      <c r="CC6" s="762"/>
      <c r="CD6" s="762"/>
      <c r="CE6" s="762"/>
      <c r="CF6" s="762"/>
      <c r="CG6" s="763"/>
      <c r="CH6" s="767"/>
      <c r="CI6" s="768"/>
      <c r="CJ6" s="768"/>
      <c r="CK6" s="768"/>
      <c r="CL6" s="769"/>
      <c r="CM6" s="767"/>
      <c r="CN6" s="768"/>
      <c r="CO6" s="768"/>
      <c r="CP6" s="768"/>
      <c r="CQ6" s="769"/>
      <c r="CR6" s="767"/>
      <c r="CS6" s="768"/>
      <c r="CT6" s="768"/>
      <c r="CU6" s="768"/>
      <c r="CV6" s="769"/>
      <c r="CW6" s="767"/>
      <c r="CX6" s="768"/>
      <c r="CY6" s="768"/>
      <c r="CZ6" s="768"/>
      <c r="DA6" s="769"/>
      <c r="DB6" s="767"/>
      <c r="DC6" s="768"/>
      <c r="DD6" s="768"/>
      <c r="DE6" s="768"/>
      <c r="DF6" s="769"/>
      <c r="DG6" s="797"/>
      <c r="DH6" s="798"/>
      <c r="DI6" s="798"/>
      <c r="DJ6" s="798"/>
      <c r="DK6" s="799"/>
      <c r="DL6" s="797"/>
      <c r="DM6" s="798"/>
      <c r="DN6" s="798"/>
      <c r="DO6" s="798"/>
      <c r="DP6" s="799"/>
      <c r="DQ6" s="767"/>
      <c r="DR6" s="768"/>
      <c r="DS6" s="768"/>
      <c r="DT6" s="768"/>
      <c r="DU6" s="769"/>
      <c r="DV6" s="767"/>
      <c r="DW6" s="768"/>
      <c r="DX6" s="768"/>
      <c r="DY6" s="768"/>
      <c r="DZ6" s="773"/>
      <c r="EA6" s="224"/>
    </row>
    <row r="7" spans="1:131" s="225" customFormat="1" ht="26.25" customHeight="1" thickTop="1" x14ac:dyDescent="0.15">
      <c r="A7" s="226">
        <v>1</v>
      </c>
      <c r="B7" s="780" t="s">
        <v>387</v>
      </c>
      <c r="C7" s="781"/>
      <c r="D7" s="781"/>
      <c r="E7" s="781"/>
      <c r="F7" s="781"/>
      <c r="G7" s="781"/>
      <c r="H7" s="781"/>
      <c r="I7" s="781"/>
      <c r="J7" s="781"/>
      <c r="K7" s="781"/>
      <c r="L7" s="781"/>
      <c r="M7" s="781"/>
      <c r="N7" s="781"/>
      <c r="O7" s="781"/>
      <c r="P7" s="782"/>
      <c r="Q7" s="783">
        <v>15549</v>
      </c>
      <c r="R7" s="784"/>
      <c r="S7" s="784"/>
      <c r="T7" s="784"/>
      <c r="U7" s="784"/>
      <c r="V7" s="784">
        <v>14995</v>
      </c>
      <c r="W7" s="784"/>
      <c r="X7" s="784"/>
      <c r="Y7" s="784"/>
      <c r="Z7" s="784"/>
      <c r="AA7" s="784">
        <v>554</v>
      </c>
      <c r="AB7" s="784"/>
      <c r="AC7" s="784"/>
      <c r="AD7" s="784"/>
      <c r="AE7" s="785"/>
      <c r="AF7" s="786">
        <v>460</v>
      </c>
      <c r="AG7" s="787"/>
      <c r="AH7" s="787"/>
      <c r="AI7" s="787"/>
      <c r="AJ7" s="788"/>
      <c r="AK7" s="789" t="s">
        <v>604</v>
      </c>
      <c r="AL7" s="790"/>
      <c r="AM7" s="790"/>
      <c r="AN7" s="790"/>
      <c r="AO7" s="790"/>
      <c r="AP7" s="790">
        <v>11026</v>
      </c>
      <c r="AQ7" s="790"/>
      <c r="AR7" s="790"/>
      <c r="AS7" s="790"/>
      <c r="AT7" s="790"/>
      <c r="AU7" s="791"/>
      <c r="AV7" s="791"/>
      <c r="AW7" s="791"/>
      <c r="AX7" s="791"/>
      <c r="AY7" s="792"/>
      <c r="AZ7" s="222"/>
      <c r="BA7" s="222"/>
      <c r="BB7" s="222"/>
      <c r="BC7" s="222"/>
      <c r="BD7" s="222"/>
      <c r="BE7" s="223"/>
      <c r="BF7" s="223"/>
      <c r="BG7" s="223"/>
      <c r="BH7" s="223"/>
      <c r="BI7" s="223"/>
      <c r="BJ7" s="223"/>
      <c r="BK7" s="223"/>
      <c r="BL7" s="223"/>
      <c r="BM7" s="223"/>
      <c r="BN7" s="223"/>
      <c r="BO7" s="223"/>
      <c r="BP7" s="223"/>
      <c r="BQ7" s="226">
        <v>1</v>
      </c>
      <c r="BR7" s="227"/>
      <c r="BS7" s="777" t="s">
        <v>608</v>
      </c>
      <c r="BT7" s="778"/>
      <c r="BU7" s="778"/>
      <c r="BV7" s="778"/>
      <c r="BW7" s="778"/>
      <c r="BX7" s="778"/>
      <c r="BY7" s="778"/>
      <c r="BZ7" s="778"/>
      <c r="CA7" s="778"/>
      <c r="CB7" s="778"/>
      <c r="CC7" s="778"/>
      <c r="CD7" s="778"/>
      <c r="CE7" s="778"/>
      <c r="CF7" s="778"/>
      <c r="CG7" s="793"/>
      <c r="CH7" s="774" t="s">
        <v>604</v>
      </c>
      <c r="CI7" s="775"/>
      <c r="CJ7" s="775"/>
      <c r="CK7" s="775"/>
      <c r="CL7" s="776"/>
      <c r="CM7" s="774">
        <v>5</v>
      </c>
      <c r="CN7" s="775"/>
      <c r="CO7" s="775"/>
      <c r="CP7" s="775"/>
      <c r="CQ7" s="776"/>
      <c r="CR7" s="774">
        <v>5</v>
      </c>
      <c r="CS7" s="775"/>
      <c r="CT7" s="775"/>
      <c r="CU7" s="775"/>
      <c r="CV7" s="776"/>
      <c r="CW7" s="774">
        <v>9</v>
      </c>
      <c r="CX7" s="775"/>
      <c r="CY7" s="775"/>
      <c r="CZ7" s="775"/>
      <c r="DA7" s="776"/>
      <c r="DB7" s="774">
        <v>700</v>
      </c>
      <c r="DC7" s="775"/>
      <c r="DD7" s="775"/>
      <c r="DE7" s="775"/>
      <c r="DF7" s="776"/>
      <c r="DG7" s="774" t="s">
        <v>603</v>
      </c>
      <c r="DH7" s="775"/>
      <c r="DI7" s="775"/>
      <c r="DJ7" s="775"/>
      <c r="DK7" s="776"/>
      <c r="DL7" s="774" t="s">
        <v>604</v>
      </c>
      <c r="DM7" s="775"/>
      <c r="DN7" s="775"/>
      <c r="DO7" s="775"/>
      <c r="DP7" s="776"/>
      <c r="DQ7" s="774" t="s">
        <v>604</v>
      </c>
      <c r="DR7" s="775"/>
      <c r="DS7" s="775"/>
      <c r="DT7" s="775"/>
      <c r="DU7" s="776"/>
      <c r="DV7" s="777"/>
      <c r="DW7" s="778"/>
      <c r="DX7" s="778"/>
      <c r="DY7" s="778"/>
      <c r="DZ7" s="779"/>
      <c r="EA7" s="224"/>
    </row>
    <row r="8" spans="1:131" s="225" customFormat="1" ht="26.25" customHeight="1" x14ac:dyDescent="0.15">
      <c r="A8" s="228">
        <v>2</v>
      </c>
      <c r="B8" s="811" t="s">
        <v>388</v>
      </c>
      <c r="C8" s="812"/>
      <c r="D8" s="812"/>
      <c r="E8" s="812"/>
      <c r="F8" s="812"/>
      <c r="G8" s="812"/>
      <c r="H8" s="812"/>
      <c r="I8" s="812"/>
      <c r="J8" s="812"/>
      <c r="K8" s="812"/>
      <c r="L8" s="812"/>
      <c r="M8" s="812"/>
      <c r="N8" s="812"/>
      <c r="O8" s="812"/>
      <c r="P8" s="813"/>
      <c r="Q8" s="814">
        <v>19</v>
      </c>
      <c r="R8" s="815"/>
      <c r="S8" s="815"/>
      <c r="T8" s="815"/>
      <c r="U8" s="815"/>
      <c r="V8" s="815">
        <v>19</v>
      </c>
      <c r="W8" s="815"/>
      <c r="X8" s="815"/>
      <c r="Y8" s="815"/>
      <c r="Z8" s="815"/>
      <c r="AA8" s="815" t="s">
        <v>591</v>
      </c>
      <c r="AB8" s="815"/>
      <c r="AC8" s="815"/>
      <c r="AD8" s="815"/>
      <c r="AE8" s="816"/>
      <c r="AF8" s="817" t="s">
        <v>389</v>
      </c>
      <c r="AG8" s="818"/>
      <c r="AH8" s="818"/>
      <c r="AI8" s="818"/>
      <c r="AJ8" s="819"/>
      <c r="AK8" s="800">
        <v>5</v>
      </c>
      <c r="AL8" s="801"/>
      <c r="AM8" s="801"/>
      <c r="AN8" s="801"/>
      <c r="AO8" s="801"/>
      <c r="AP8" s="801" t="s">
        <v>593</v>
      </c>
      <c r="AQ8" s="801"/>
      <c r="AR8" s="801"/>
      <c r="AS8" s="801"/>
      <c r="AT8" s="801"/>
      <c r="AU8" s="802"/>
      <c r="AV8" s="802"/>
      <c r="AW8" s="802"/>
      <c r="AX8" s="802"/>
      <c r="AY8" s="803"/>
      <c r="AZ8" s="222"/>
      <c r="BA8" s="222"/>
      <c r="BB8" s="222"/>
      <c r="BC8" s="222"/>
      <c r="BD8" s="222"/>
      <c r="BE8" s="223"/>
      <c r="BF8" s="223"/>
      <c r="BG8" s="223"/>
      <c r="BH8" s="223"/>
      <c r="BI8" s="223"/>
      <c r="BJ8" s="223"/>
      <c r="BK8" s="223"/>
      <c r="BL8" s="223"/>
      <c r="BM8" s="223"/>
      <c r="BN8" s="223"/>
      <c r="BO8" s="223"/>
      <c r="BP8" s="223"/>
      <c r="BQ8" s="228">
        <v>2</v>
      </c>
      <c r="BR8" s="229"/>
      <c r="BS8" s="804"/>
      <c r="BT8" s="805"/>
      <c r="BU8" s="805"/>
      <c r="BV8" s="805"/>
      <c r="BW8" s="805"/>
      <c r="BX8" s="805"/>
      <c r="BY8" s="805"/>
      <c r="BZ8" s="805"/>
      <c r="CA8" s="805"/>
      <c r="CB8" s="805"/>
      <c r="CC8" s="805"/>
      <c r="CD8" s="805"/>
      <c r="CE8" s="805"/>
      <c r="CF8" s="805"/>
      <c r="CG8" s="806"/>
      <c r="CH8" s="807"/>
      <c r="CI8" s="808"/>
      <c r="CJ8" s="808"/>
      <c r="CK8" s="808"/>
      <c r="CL8" s="809"/>
      <c r="CM8" s="807"/>
      <c r="CN8" s="808"/>
      <c r="CO8" s="808"/>
      <c r="CP8" s="808"/>
      <c r="CQ8" s="809"/>
      <c r="CR8" s="807"/>
      <c r="CS8" s="808"/>
      <c r="CT8" s="808"/>
      <c r="CU8" s="808"/>
      <c r="CV8" s="809"/>
      <c r="CW8" s="807"/>
      <c r="CX8" s="808"/>
      <c r="CY8" s="808"/>
      <c r="CZ8" s="808"/>
      <c r="DA8" s="809"/>
      <c r="DB8" s="807"/>
      <c r="DC8" s="808"/>
      <c r="DD8" s="808"/>
      <c r="DE8" s="808"/>
      <c r="DF8" s="809"/>
      <c r="DG8" s="807"/>
      <c r="DH8" s="808"/>
      <c r="DI8" s="808"/>
      <c r="DJ8" s="808"/>
      <c r="DK8" s="809"/>
      <c r="DL8" s="807"/>
      <c r="DM8" s="808"/>
      <c r="DN8" s="808"/>
      <c r="DO8" s="808"/>
      <c r="DP8" s="809"/>
      <c r="DQ8" s="807"/>
      <c r="DR8" s="808"/>
      <c r="DS8" s="808"/>
      <c r="DT8" s="808"/>
      <c r="DU8" s="809"/>
      <c r="DV8" s="804"/>
      <c r="DW8" s="805"/>
      <c r="DX8" s="805"/>
      <c r="DY8" s="805"/>
      <c r="DZ8" s="810"/>
      <c r="EA8" s="224"/>
    </row>
    <row r="9" spans="1:131" s="225" customFormat="1" ht="26.25" customHeight="1" x14ac:dyDescent="0.15">
      <c r="A9" s="228">
        <v>3</v>
      </c>
      <c r="B9" s="811" t="s">
        <v>390</v>
      </c>
      <c r="C9" s="812"/>
      <c r="D9" s="812"/>
      <c r="E9" s="812"/>
      <c r="F9" s="812"/>
      <c r="G9" s="812"/>
      <c r="H9" s="812"/>
      <c r="I9" s="812"/>
      <c r="J9" s="812"/>
      <c r="K9" s="812"/>
      <c r="L9" s="812"/>
      <c r="M9" s="812"/>
      <c r="N9" s="812"/>
      <c r="O9" s="812"/>
      <c r="P9" s="813"/>
      <c r="Q9" s="814">
        <v>304</v>
      </c>
      <c r="R9" s="815"/>
      <c r="S9" s="815"/>
      <c r="T9" s="815"/>
      <c r="U9" s="815"/>
      <c r="V9" s="815">
        <v>304</v>
      </c>
      <c r="W9" s="815"/>
      <c r="X9" s="815"/>
      <c r="Y9" s="815"/>
      <c r="Z9" s="815"/>
      <c r="AA9" s="815" t="s">
        <v>592</v>
      </c>
      <c r="AB9" s="815"/>
      <c r="AC9" s="815"/>
      <c r="AD9" s="815"/>
      <c r="AE9" s="816"/>
      <c r="AF9" s="817" t="s">
        <v>391</v>
      </c>
      <c r="AG9" s="818"/>
      <c r="AH9" s="818"/>
      <c r="AI9" s="818"/>
      <c r="AJ9" s="819"/>
      <c r="AK9" s="800">
        <v>13</v>
      </c>
      <c r="AL9" s="801"/>
      <c r="AM9" s="801"/>
      <c r="AN9" s="801"/>
      <c r="AO9" s="801"/>
      <c r="AP9" s="801" t="s">
        <v>593</v>
      </c>
      <c r="AQ9" s="801"/>
      <c r="AR9" s="801"/>
      <c r="AS9" s="801"/>
      <c r="AT9" s="801"/>
      <c r="AU9" s="802"/>
      <c r="AV9" s="802"/>
      <c r="AW9" s="802"/>
      <c r="AX9" s="802"/>
      <c r="AY9" s="803"/>
      <c r="AZ9" s="222"/>
      <c r="BA9" s="222"/>
      <c r="BB9" s="222"/>
      <c r="BC9" s="222"/>
      <c r="BD9" s="222"/>
      <c r="BE9" s="223"/>
      <c r="BF9" s="223"/>
      <c r="BG9" s="223"/>
      <c r="BH9" s="223"/>
      <c r="BI9" s="223"/>
      <c r="BJ9" s="223"/>
      <c r="BK9" s="223"/>
      <c r="BL9" s="223"/>
      <c r="BM9" s="223"/>
      <c r="BN9" s="223"/>
      <c r="BO9" s="223"/>
      <c r="BP9" s="223"/>
      <c r="BQ9" s="228">
        <v>3</v>
      </c>
      <c r="BR9" s="229"/>
      <c r="BS9" s="804"/>
      <c r="BT9" s="805"/>
      <c r="BU9" s="805"/>
      <c r="BV9" s="805"/>
      <c r="BW9" s="805"/>
      <c r="BX9" s="805"/>
      <c r="BY9" s="805"/>
      <c r="BZ9" s="805"/>
      <c r="CA9" s="805"/>
      <c r="CB9" s="805"/>
      <c r="CC9" s="805"/>
      <c r="CD9" s="805"/>
      <c r="CE9" s="805"/>
      <c r="CF9" s="805"/>
      <c r="CG9" s="806"/>
      <c r="CH9" s="807"/>
      <c r="CI9" s="808"/>
      <c r="CJ9" s="808"/>
      <c r="CK9" s="808"/>
      <c r="CL9" s="809"/>
      <c r="CM9" s="807"/>
      <c r="CN9" s="808"/>
      <c r="CO9" s="808"/>
      <c r="CP9" s="808"/>
      <c r="CQ9" s="809"/>
      <c r="CR9" s="807"/>
      <c r="CS9" s="808"/>
      <c r="CT9" s="808"/>
      <c r="CU9" s="808"/>
      <c r="CV9" s="809"/>
      <c r="CW9" s="807"/>
      <c r="CX9" s="808"/>
      <c r="CY9" s="808"/>
      <c r="CZ9" s="808"/>
      <c r="DA9" s="809"/>
      <c r="DB9" s="807"/>
      <c r="DC9" s="808"/>
      <c r="DD9" s="808"/>
      <c r="DE9" s="808"/>
      <c r="DF9" s="809"/>
      <c r="DG9" s="807"/>
      <c r="DH9" s="808"/>
      <c r="DI9" s="808"/>
      <c r="DJ9" s="808"/>
      <c r="DK9" s="809"/>
      <c r="DL9" s="807"/>
      <c r="DM9" s="808"/>
      <c r="DN9" s="808"/>
      <c r="DO9" s="808"/>
      <c r="DP9" s="809"/>
      <c r="DQ9" s="807"/>
      <c r="DR9" s="808"/>
      <c r="DS9" s="808"/>
      <c r="DT9" s="808"/>
      <c r="DU9" s="809"/>
      <c r="DV9" s="804"/>
      <c r="DW9" s="805"/>
      <c r="DX9" s="805"/>
      <c r="DY9" s="805"/>
      <c r="DZ9" s="810"/>
      <c r="EA9" s="224"/>
    </row>
    <row r="10" spans="1:131" s="225" customFormat="1" ht="26.25" customHeight="1" x14ac:dyDescent="0.15">
      <c r="A10" s="228">
        <v>4</v>
      </c>
      <c r="B10" s="811"/>
      <c r="C10" s="812"/>
      <c r="D10" s="812"/>
      <c r="E10" s="812"/>
      <c r="F10" s="812"/>
      <c r="G10" s="812"/>
      <c r="H10" s="812"/>
      <c r="I10" s="812"/>
      <c r="J10" s="812"/>
      <c r="K10" s="812"/>
      <c r="L10" s="812"/>
      <c r="M10" s="812"/>
      <c r="N10" s="812"/>
      <c r="O10" s="812"/>
      <c r="P10" s="813"/>
      <c r="Q10" s="814"/>
      <c r="R10" s="815"/>
      <c r="S10" s="815"/>
      <c r="T10" s="815"/>
      <c r="U10" s="815"/>
      <c r="V10" s="815"/>
      <c r="W10" s="815"/>
      <c r="X10" s="815"/>
      <c r="Y10" s="815"/>
      <c r="Z10" s="815"/>
      <c r="AA10" s="815"/>
      <c r="AB10" s="815"/>
      <c r="AC10" s="815"/>
      <c r="AD10" s="815"/>
      <c r="AE10" s="816"/>
      <c r="AF10" s="817"/>
      <c r="AG10" s="818"/>
      <c r="AH10" s="818"/>
      <c r="AI10" s="818"/>
      <c r="AJ10" s="819"/>
      <c r="AK10" s="800"/>
      <c r="AL10" s="801"/>
      <c r="AM10" s="801"/>
      <c r="AN10" s="801"/>
      <c r="AO10" s="801"/>
      <c r="AP10" s="801"/>
      <c r="AQ10" s="801"/>
      <c r="AR10" s="801"/>
      <c r="AS10" s="801"/>
      <c r="AT10" s="801"/>
      <c r="AU10" s="802"/>
      <c r="AV10" s="802"/>
      <c r="AW10" s="802"/>
      <c r="AX10" s="802"/>
      <c r="AY10" s="803"/>
      <c r="AZ10" s="222"/>
      <c r="BA10" s="222"/>
      <c r="BB10" s="222"/>
      <c r="BC10" s="222"/>
      <c r="BD10" s="222"/>
      <c r="BE10" s="223"/>
      <c r="BF10" s="223"/>
      <c r="BG10" s="223"/>
      <c r="BH10" s="223"/>
      <c r="BI10" s="223"/>
      <c r="BJ10" s="223"/>
      <c r="BK10" s="223"/>
      <c r="BL10" s="223"/>
      <c r="BM10" s="223"/>
      <c r="BN10" s="223"/>
      <c r="BO10" s="223"/>
      <c r="BP10" s="223"/>
      <c r="BQ10" s="228">
        <v>4</v>
      </c>
      <c r="BR10" s="229"/>
      <c r="BS10" s="804"/>
      <c r="BT10" s="805"/>
      <c r="BU10" s="805"/>
      <c r="BV10" s="805"/>
      <c r="BW10" s="805"/>
      <c r="BX10" s="805"/>
      <c r="BY10" s="805"/>
      <c r="BZ10" s="805"/>
      <c r="CA10" s="805"/>
      <c r="CB10" s="805"/>
      <c r="CC10" s="805"/>
      <c r="CD10" s="805"/>
      <c r="CE10" s="805"/>
      <c r="CF10" s="805"/>
      <c r="CG10" s="806"/>
      <c r="CH10" s="807"/>
      <c r="CI10" s="808"/>
      <c r="CJ10" s="808"/>
      <c r="CK10" s="808"/>
      <c r="CL10" s="809"/>
      <c r="CM10" s="807"/>
      <c r="CN10" s="808"/>
      <c r="CO10" s="808"/>
      <c r="CP10" s="808"/>
      <c r="CQ10" s="809"/>
      <c r="CR10" s="807"/>
      <c r="CS10" s="808"/>
      <c r="CT10" s="808"/>
      <c r="CU10" s="808"/>
      <c r="CV10" s="809"/>
      <c r="CW10" s="807"/>
      <c r="CX10" s="808"/>
      <c r="CY10" s="808"/>
      <c r="CZ10" s="808"/>
      <c r="DA10" s="809"/>
      <c r="DB10" s="807"/>
      <c r="DC10" s="808"/>
      <c r="DD10" s="808"/>
      <c r="DE10" s="808"/>
      <c r="DF10" s="809"/>
      <c r="DG10" s="807"/>
      <c r="DH10" s="808"/>
      <c r="DI10" s="808"/>
      <c r="DJ10" s="808"/>
      <c r="DK10" s="809"/>
      <c r="DL10" s="807"/>
      <c r="DM10" s="808"/>
      <c r="DN10" s="808"/>
      <c r="DO10" s="808"/>
      <c r="DP10" s="809"/>
      <c r="DQ10" s="807"/>
      <c r="DR10" s="808"/>
      <c r="DS10" s="808"/>
      <c r="DT10" s="808"/>
      <c r="DU10" s="809"/>
      <c r="DV10" s="804"/>
      <c r="DW10" s="805"/>
      <c r="DX10" s="805"/>
      <c r="DY10" s="805"/>
      <c r="DZ10" s="810"/>
      <c r="EA10" s="224"/>
    </row>
    <row r="11" spans="1:131" s="225" customFormat="1" ht="26.25" customHeight="1" x14ac:dyDescent="0.15">
      <c r="A11" s="228">
        <v>5</v>
      </c>
      <c r="B11" s="811"/>
      <c r="C11" s="812"/>
      <c r="D11" s="812"/>
      <c r="E11" s="812"/>
      <c r="F11" s="812"/>
      <c r="G11" s="812"/>
      <c r="H11" s="812"/>
      <c r="I11" s="812"/>
      <c r="J11" s="812"/>
      <c r="K11" s="812"/>
      <c r="L11" s="812"/>
      <c r="M11" s="812"/>
      <c r="N11" s="812"/>
      <c r="O11" s="812"/>
      <c r="P11" s="813"/>
      <c r="Q11" s="814"/>
      <c r="R11" s="815"/>
      <c r="S11" s="815"/>
      <c r="T11" s="815"/>
      <c r="U11" s="815"/>
      <c r="V11" s="815"/>
      <c r="W11" s="815"/>
      <c r="X11" s="815"/>
      <c r="Y11" s="815"/>
      <c r="Z11" s="815"/>
      <c r="AA11" s="815"/>
      <c r="AB11" s="815"/>
      <c r="AC11" s="815"/>
      <c r="AD11" s="815"/>
      <c r="AE11" s="816"/>
      <c r="AF11" s="817"/>
      <c r="AG11" s="818"/>
      <c r="AH11" s="818"/>
      <c r="AI11" s="818"/>
      <c r="AJ11" s="819"/>
      <c r="AK11" s="800"/>
      <c r="AL11" s="801"/>
      <c r="AM11" s="801"/>
      <c r="AN11" s="801"/>
      <c r="AO11" s="801"/>
      <c r="AP11" s="801"/>
      <c r="AQ11" s="801"/>
      <c r="AR11" s="801"/>
      <c r="AS11" s="801"/>
      <c r="AT11" s="801"/>
      <c r="AU11" s="802"/>
      <c r="AV11" s="802"/>
      <c r="AW11" s="802"/>
      <c r="AX11" s="802"/>
      <c r="AY11" s="803"/>
      <c r="AZ11" s="222"/>
      <c r="BA11" s="222"/>
      <c r="BB11" s="222"/>
      <c r="BC11" s="222"/>
      <c r="BD11" s="222"/>
      <c r="BE11" s="223"/>
      <c r="BF11" s="223"/>
      <c r="BG11" s="223"/>
      <c r="BH11" s="223"/>
      <c r="BI11" s="223"/>
      <c r="BJ11" s="223"/>
      <c r="BK11" s="223"/>
      <c r="BL11" s="223"/>
      <c r="BM11" s="223"/>
      <c r="BN11" s="223"/>
      <c r="BO11" s="223"/>
      <c r="BP11" s="223"/>
      <c r="BQ11" s="228">
        <v>5</v>
      </c>
      <c r="BR11" s="229"/>
      <c r="BS11" s="804"/>
      <c r="BT11" s="805"/>
      <c r="BU11" s="805"/>
      <c r="BV11" s="805"/>
      <c r="BW11" s="805"/>
      <c r="BX11" s="805"/>
      <c r="BY11" s="805"/>
      <c r="BZ11" s="805"/>
      <c r="CA11" s="805"/>
      <c r="CB11" s="805"/>
      <c r="CC11" s="805"/>
      <c r="CD11" s="805"/>
      <c r="CE11" s="805"/>
      <c r="CF11" s="805"/>
      <c r="CG11" s="806"/>
      <c r="CH11" s="807"/>
      <c r="CI11" s="808"/>
      <c r="CJ11" s="808"/>
      <c r="CK11" s="808"/>
      <c r="CL11" s="809"/>
      <c r="CM11" s="807"/>
      <c r="CN11" s="808"/>
      <c r="CO11" s="808"/>
      <c r="CP11" s="808"/>
      <c r="CQ11" s="809"/>
      <c r="CR11" s="807"/>
      <c r="CS11" s="808"/>
      <c r="CT11" s="808"/>
      <c r="CU11" s="808"/>
      <c r="CV11" s="809"/>
      <c r="CW11" s="807"/>
      <c r="CX11" s="808"/>
      <c r="CY11" s="808"/>
      <c r="CZ11" s="808"/>
      <c r="DA11" s="809"/>
      <c r="DB11" s="807"/>
      <c r="DC11" s="808"/>
      <c r="DD11" s="808"/>
      <c r="DE11" s="808"/>
      <c r="DF11" s="809"/>
      <c r="DG11" s="807"/>
      <c r="DH11" s="808"/>
      <c r="DI11" s="808"/>
      <c r="DJ11" s="808"/>
      <c r="DK11" s="809"/>
      <c r="DL11" s="807"/>
      <c r="DM11" s="808"/>
      <c r="DN11" s="808"/>
      <c r="DO11" s="808"/>
      <c r="DP11" s="809"/>
      <c r="DQ11" s="807"/>
      <c r="DR11" s="808"/>
      <c r="DS11" s="808"/>
      <c r="DT11" s="808"/>
      <c r="DU11" s="809"/>
      <c r="DV11" s="804"/>
      <c r="DW11" s="805"/>
      <c r="DX11" s="805"/>
      <c r="DY11" s="805"/>
      <c r="DZ11" s="810"/>
      <c r="EA11" s="224"/>
    </row>
    <row r="12" spans="1:131" s="225" customFormat="1" ht="26.25" customHeight="1" x14ac:dyDescent="0.15">
      <c r="A12" s="228">
        <v>6</v>
      </c>
      <c r="B12" s="811"/>
      <c r="C12" s="812"/>
      <c r="D12" s="812"/>
      <c r="E12" s="812"/>
      <c r="F12" s="812"/>
      <c r="G12" s="812"/>
      <c r="H12" s="812"/>
      <c r="I12" s="812"/>
      <c r="J12" s="812"/>
      <c r="K12" s="812"/>
      <c r="L12" s="812"/>
      <c r="M12" s="812"/>
      <c r="N12" s="812"/>
      <c r="O12" s="812"/>
      <c r="P12" s="813"/>
      <c r="Q12" s="814"/>
      <c r="R12" s="815"/>
      <c r="S12" s="815"/>
      <c r="T12" s="815"/>
      <c r="U12" s="815"/>
      <c r="V12" s="815"/>
      <c r="W12" s="815"/>
      <c r="X12" s="815"/>
      <c r="Y12" s="815"/>
      <c r="Z12" s="815"/>
      <c r="AA12" s="815"/>
      <c r="AB12" s="815"/>
      <c r="AC12" s="815"/>
      <c r="AD12" s="815"/>
      <c r="AE12" s="816"/>
      <c r="AF12" s="817"/>
      <c r="AG12" s="818"/>
      <c r="AH12" s="818"/>
      <c r="AI12" s="818"/>
      <c r="AJ12" s="819"/>
      <c r="AK12" s="800"/>
      <c r="AL12" s="801"/>
      <c r="AM12" s="801"/>
      <c r="AN12" s="801"/>
      <c r="AO12" s="801"/>
      <c r="AP12" s="801"/>
      <c r="AQ12" s="801"/>
      <c r="AR12" s="801"/>
      <c r="AS12" s="801"/>
      <c r="AT12" s="801"/>
      <c r="AU12" s="802"/>
      <c r="AV12" s="802"/>
      <c r="AW12" s="802"/>
      <c r="AX12" s="802"/>
      <c r="AY12" s="803"/>
      <c r="AZ12" s="222"/>
      <c r="BA12" s="222"/>
      <c r="BB12" s="222"/>
      <c r="BC12" s="222"/>
      <c r="BD12" s="222"/>
      <c r="BE12" s="223"/>
      <c r="BF12" s="223"/>
      <c r="BG12" s="223"/>
      <c r="BH12" s="223"/>
      <c r="BI12" s="223"/>
      <c r="BJ12" s="223"/>
      <c r="BK12" s="223"/>
      <c r="BL12" s="223"/>
      <c r="BM12" s="223"/>
      <c r="BN12" s="223"/>
      <c r="BO12" s="223"/>
      <c r="BP12" s="223"/>
      <c r="BQ12" s="228">
        <v>6</v>
      </c>
      <c r="BR12" s="229"/>
      <c r="BS12" s="804"/>
      <c r="BT12" s="805"/>
      <c r="BU12" s="805"/>
      <c r="BV12" s="805"/>
      <c r="BW12" s="805"/>
      <c r="BX12" s="805"/>
      <c r="BY12" s="805"/>
      <c r="BZ12" s="805"/>
      <c r="CA12" s="805"/>
      <c r="CB12" s="805"/>
      <c r="CC12" s="805"/>
      <c r="CD12" s="805"/>
      <c r="CE12" s="805"/>
      <c r="CF12" s="805"/>
      <c r="CG12" s="806"/>
      <c r="CH12" s="807"/>
      <c r="CI12" s="808"/>
      <c r="CJ12" s="808"/>
      <c r="CK12" s="808"/>
      <c r="CL12" s="809"/>
      <c r="CM12" s="807"/>
      <c r="CN12" s="808"/>
      <c r="CO12" s="808"/>
      <c r="CP12" s="808"/>
      <c r="CQ12" s="809"/>
      <c r="CR12" s="807"/>
      <c r="CS12" s="808"/>
      <c r="CT12" s="808"/>
      <c r="CU12" s="808"/>
      <c r="CV12" s="809"/>
      <c r="CW12" s="807"/>
      <c r="CX12" s="808"/>
      <c r="CY12" s="808"/>
      <c r="CZ12" s="808"/>
      <c r="DA12" s="809"/>
      <c r="DB12" s="807"/>
      <c r="DC12" s="808"/>
      <c r="DD12" s="808"/>
      <c r="DE12" s="808"/>
      <c r="DF12" s="809"/>
      <c r="DG12" s="807"/>
      <c r="DH12" s="808"/>
      <c r="DI12" s="808"/>
      <c r="DJ12" s="808"/>
      <c r="DK12" s="809"/>
      <c r="DL12" s="807"/>
      <c r="DM12" s="808"/>
      <c r="DN12" s="808"/>
      <c r="DO12" s="808"/>
      <c r="DP12" s="809"/>
      <c r="DQ12" s="807"/>
      <c r="DR12" s="808"/>
      <c r="DS12" s="808"/>
      <c r="DT12" s="808"/>
      <c r="DU12" s="809"/>
      <c r="DV12" s="804"/>
      <c r="DW12" s="805"/>
      <c r="DX12" s="805"/>
      <c r="DY12" s="805"/>
      <c r="DZ12" s="810"/>
      <c r="EA12" s="224"/>
    </row>
    <row r="13" spans="1:131" s="225" customFormat="1" ht="26.25" customHeight="1" x14ac:dyDescent="0.15">
      <c r="A13" s="228">
        <v>7</v>
      </c>
      <c r="B13" s="811"/>
      <c r="C13" s="812"/>
      <c r="D13" s="812"/>
      <c r="E13" s="812"/>
      <c r="F13" s="812"/>
      <c r="G13" s="812"/>
      <c r="H13" s="812"/>
      <c r="I13" s="812"/>
      <c r="J13" s="812"/>
      <c r="K13" s="812"/>
      <c r="L13" s="812"/>
      <c r="M13" s="812"/>
      <c r="N13" s="812"/>
      <c r="O13" s="812"/>
      <c r="P13" s="813"/>
      <c r="Q13" s="814"/>
      <c r="R13" s="815"/>
      <c r="S13" s="815"/>
      <c r="T13" s="815"/>
      <c r="U13" s="815"/>
      <c r="V13" s="815"/>
      <c r="W13" s="815"/>
      <c r="X13" s="815"/>
      <c r="Y13" s="815"/>
      <c r="Z13" s="815"/>
      <c r="AA13" s="815"/>
      <c r="AB13" s="815"/>
      <c r="AC13" s="815"/>
      <c r="AD13" s="815"/>
      <c r="AE13" s="816"/>
      <c r="AF13" s="817"/>
      <c r="AG13" s="818"/>
      <c r="AH13" s="818"/>
      <c r="AI13" s="818"/>
      <c r="AJ13" s="819"/>
      <c r="AK13" s="800"/>
      <c r="AL13" s="801"/>
      <c r="AM13" s="801"/>
      <c r="AN13" s="801"/>
      <c r="AO13" s="801"/>
      <c r="AP13" s="801"/>
      <c r="AQ13" s="801"/>
      <c r="AR13" s="801"/>
      <c r="AS13" s="801"/>
      <c r="AT13" s="801"/>
      <c r="AU13" s="802"/>
      <c r="AV13" s="802"/>
      <c r="AW13" s="802"/>
      <c r="AX13" s="802"/>
      <c r="AY13" s="803"/>
      <c r="AZ13" s="222"/>
      <c r="BA13" s="222"/>
      <c r="BB13" s="222"/>
      <c r="BC13" s="222"/>
      <c r="BD13" s="222"/>
      <c r="BE13" s="223"/>
      <c r="BF13" s="223"/>
      <c r="BG13" s="223"/>
      <c r="BH13" s="223"/>
      <c r="BI13" s="223"/>
      <c r="BJ13" s="223"/>
      <c r="BK13" s="223"/>
      <c r="BL13" s="223"/>
      <c r="BM13" s="223"/>
      <c r="BN13" s="223"/>
      <c r="BO13" s="223"/>
      <c r="BP13" s="223"/>
      <c r="BQ13" s="228">
        <v>7</v>
      </c>
      <c r="BR13" s="229"/>
      <c r="BS13" s="804"/>
      <c r="BT13" s="805"/>
      <c r="BU13" s="805"/>
      <c r="BV13" s="805"/>
      <c r="BW13" s="805"/>
      <c r="BX13" s="805"/>
      <c r="BY13" s="805"/>
      <c r="BZ13" s="805"/>
      <c r="CA13" s="805"/>
      <c r="CB13" s="805"/>
      <c r="CC13" s="805"/>
      <c r="CD13" s="805"/>
      <c r="CE13" s="805"/>
      <c r="CF13" s="805"/>
      <c r="CG13" s="806"/>
      <c r="CH13" s="807"/>
      <c r="CI13" s="808"/>
      <c r="CJ13" s="808"/>
      <c r="CK13" s="808"/>
      <c r="CL13" s="809"/>
      <c r="CM13" s="807"/>
      <c r="CN13" s="808"/>
      <c r="CO13" s="808"/>
      <c r="CP13" s="808"/>
      <c r="CQ13" s="809"/>
      <c r="CR13" s="807"/>
      <c r="CS13" s="808"/>
      <c r="CT13" s="808"/>
      <c r="CU13" s="808"/>
      <c r="CV13" s="809"/>
      <c r="CW13" s="807"/>
      <c r="CX13" s="808"/>
      <c r="CY13" s="808"/>
      <c r="CZ13" s="808"/>
      <c r="DA13" s="809"/>
      <c r="DB13" s="807"/>
      <c r="DC13" s="808"/>
      <c r="DD13" s="808"/>
      <c r="DE13" s="808"/>
      <c r="DF13" s="809"/>
      <c r="DG13" s="807"/>
      <c r="DH13" s="808"/>
      <c r="DI13" s="808"/>
      <c r="DJ13" s="808"/>
      <c r="DK13" s="809"/>
      <c r="DL13" s="807"/>
      <c r="DM13" s="808"/>
      <c r="DN13" s="808"/>
      <c r="DO13" s="808"/>
      <c r="DP13" s="809"/>
      <c r="DQ13" s="807"/>
      <c r="DR13" s="808"/>
      <c r="DS13" s="808"/>
      <c r="DT13" s="808"/>
      <c r="DU13" s="809"/>
      <c r="DV13" s="804"/>
      <c r="DW13" s="805"/>
      <c r="DX13" s="805"/>
      <c r="DY13" s="805"/>
      <c r="DZ13" s="810"/>
      <c r="EA13" s="224"/>
    </row>
    <row r="14" spans="1:131" s="225" customFormat="1" ht="26.25" customHeight="1" x14ac:dyDescent="0.15">
      <c r="A14" s="228">
        <v>8</v>
      </c>
      <c r="B14" s="811"/>
      <c r="C14" s="812"/>
      <c r="D14" s="812"/>
      <c r="E14" s="812"/>
      <c r="F14" s="812"/>
      <c r="G14" s="812"/>
      <c r="H14" s="812"/>
      <c r="I14" s="812"/>
      <c r="J14" s="812"/>
      <c r="K14" s="812"/>
      <c r="L14" s="812"/>
      <c r="M14" s="812"/>
      <c r="N14" s="812"/>
      <c r="O14" s="812"/>
      <c r="P14" s="813"/>
      <c r="Q14" s="814"/>
      <c r="R14" s="815"/>
      <c r="S14" s="815"/>
      <c r="T14" s="815"/>
      <c r="U14" s="815"/>
      <c r="V14" s="815"/>
      <c r="W14" s="815"/>
      <c r="X14" s="815"/>
      <c r="Y14" s="815"/>
      <c r="Z14" s="815"/>
      <c r="AA14" s="815"/>
      <c r="AB14" s="815"/>
      <c r="AC14" s="815"/>
      <c r="AD14" s="815"/>
      <c r="AE14" s="816"/>
      <c r="AF14" s="817"/>
      <c r="AG14" s="818"/>
      <c r="AH14" s="818"/>
      <c r="AI14" s="818"/>
      <c r="AJ14" s="819"/>
      <c r="AK14" s="800"/>
      <c r="AL14" s="801"/>
      <c r="AM14" s="801"/>
      <c r="AN14" s="801"/>
      <c r="AO14" s="801"/>
      <c r="AP14" s="801"/>
      <c r="AQ14" s="801"/>
      <c r="AR14" s="801"/>
      <c r="AS14" s="801"/>
      <c r="AT14" s="801"/>
      <c r="AU14" s="802"/>
      <c r="AV14" s="802"/>
      <c r="AW14" s="802"/>
      <c r="AX14" s="802"/>
      <c r="AY14" s="803"/>
      <c r="AZ14" s="222"/>
      <c r="BA14" s="222"/>
      <c r="BB14" s="222"/>
      <c r="BC14" s="222"/>
      <c r="BD14" s="222"/>
      <c r="BE14" s="223"/>
      <c r="BF14" s="223"/>
      <c r="BG14" s="223"/>
      <c r="BH14" s="223"/>
      <c r="BI14" s="223"/>
      <c r="BJ14" s="223"/>
      <c r="BK14" s="223"/>
      <c r="BL14" s="223"/>
      <c r="BM14" s="223"/>
      <c r="BN14" s="223"/>
      <c r="BO14" s="223"/>
      <c r="BP14" s="223"/>
      <c r="BQ14" s="228">
        <v>8</v>
      </c>
      <c r="BR14" s="229"/>
      <c r="BS14" s="804"/>
      <c r="BT14" s="805"/>
      <c r="BU14" s="805"/>
      <c r="BV14" s="805"/>
      <c r="BW14" s="805"/>
      <c r="BX14" s="805"/>
      <c r="BY14" s="805"/>
      <c r="BZ14" s="805"/>
      <c r="CA14" s="805"/>
      <c r="CB14" s="805"/>
      <c r="CC14" s="805"/>
      <c r="CD14" s="805"/>
      <c r="CE14" s="805"/>
      <c r="CF14" s="805"/>
      <c r="CG14" s="806"/>
      <c r="CH14" s="807"/>
      <c r="CI14" s="808"/>
      <c r="CJ14" s="808"/>
      <c r="CK14" s="808"/>
      <c r="CL14" s="809"/>
      <c r="CM14" s="807"/>
      <c r="CN14" s="808"/>
      <c r="CO14" s="808"/>
      <c r="CP14" s="808"/>
      <c r="CQ14" s="809"/>
      <c r="CR14" s="807"/>
      <c r="CS14" s="808"/>
      <c r="CT14" s="808"/>
      <c r="CU14" s="808"/>
      <c r="CV14" s="809"/>
      <c r="CW14" s="807"/>
      <c r="CX14" s="808"/>
      <c r="CY14" s="808"/>
      <c r="CZ14" s="808"/>
      <c r="DA14" s="809"/>
      <c r="DB14" s="807"/>
      <c r="DC14" s="808"/>
      <c r="DD14" s="808"/>
      <c r="DE14" s="808"/>
      <c r="DF14" s="809"/>
      <c r="DG14" s="807"/>
      <c r="DH14" s="808"/>
      <c r="DI14" s="808"/>
      <c r="DJ14" s="808"/>
      <c r="DK14" s="809"/>
      <c r="DL14" s="807"/>
      <c r="DM14" s="808"/>
      <c r="DN14" s="808"/>
      <c r="DO14" s="808"/>
      <c r="DP14" s="809"/>
      <c r="DQ14" s="807"/>
      <c r="DR14" s="808"/>
      <c r="DS14" s="808"/>
      <c r="DT14" s="808"/>
      <c r="DU14" s="809"/>
      <c r="DV14" s="804"/>
      <c r="DW14" s="805"/>
      <c r="DX14" s="805"/>
      <c r="DY14" s="805"/>
      <c r="DZ14" s="810"/>
      <c r="EA14" s="224"/>
    </row>
    <row r="15" spans="1:131" s="225" customFormat="1" ht="26.25" customHeight="1" x14ac:dyDescent="0.15">
      <c r="A15" s="228">
        <v>9</v>
      </c>
      <c r="B15" s="811"/>
      <c r="C15" s="812"/>
      <c r="D15" s="812"/>
      <c r="E15" s="812"/>
      <c r="F15" s="812"/>
      <c r="G15" s="812"/>
      <c r="H15" s="812"/>
      <c r="I15" s="812"/>
      <c r="J15" s="812"/>
      <c r="K15" s="812"/>
      <c r="L15" s="812"/>
      <c r="M15" s="812"/>
      <c r="N15" s="812"/>
      <c r="O15" s="812"/>
      <c r="P15" s="813"/>
      <c r="Q15" s="814"/>
      <c r="R15" s="815"/>
      <c r="S15" s="815"/>
      <c r="T15" s="815"/>
      <c r="U15" s="815"/>
      <c r="V15" s="815"/>
      <c r="W15" s="815"/>
      <c r="X15" s="815"/>
      <c r="Y15" s="815"/>
      <c r="Z15" s="815"/>
      <c r="AA15" s="815"/>
      <c r="AB15" s="815"/>
      <c r="AC15" s="815"/>
      <c r="AD15" s="815"/>
      <c r="AE15" s="816"/>
      <c r="AF15" s="817"/>
      <c r="AG15" s="818"/>
      <c r="AH15" s="818"/>
      <c r="AI15" s="818"/>
      <c r="AJ15" s="819"/>
      <c r="AK15" s="800"/>
      <c r="AL15" s="801"/>
      <c r="AM15" s="801"/>
      <c r="AN15" s="801"/>
      <c r="AO15" s="801"/>
      <c r="AP15" s="801"/>
      <c r="AQ15" s="801"/>
      <c r="AR15" s="801"/>
      <c r="AS15" s="801"/>
      <c r="AT15" s="801"/>
      <c r="AU15" s="802"/>
      <c r="AV15" s="802"/>
      <c r="AW15" s="802"/>
      <c r="AX15" s="802"/>
      <c r="AY15" s="803"/>
      <c r="AZ15" s="222"/>
      <c r="BA15" s="222"/>
      <c r="BB15" s="222"/>
      <c r="BC15" s="222"/>
      <c r="BD15" s="222"/>
      <c r="BE15" s="223"/>
      <c r="BF15" s="223"/>
      <c r="BG15" s="223"/>
      <c r="BH15" s="223"/>
      <c r="BI15" s="223"/>
      <c r="BJ15" s="223"/>
      <c r="BK15" s="223"/>
      <c r="BL15" s="223"/>
      <c r="BM15" s="223"/>
      <c r="BN15" s="223"/>
      <c r="BO15" s="223"/>
      <c r="BP15" s="223"/>
      <c r="BQ15" s="228">
        <v>9</v>
      </c>
      <c r="BR15" s="229"/>
      <c r="BS15" s="804"/>
      <c r="BT15" s="805"/>
      <c r="BU15" s="805"/>
      <c r="BV15" s="805"/>
      <c r="BW15" s="805"/>
      <c r="BX15" s="805"/>
      <c r="BY15" s="805"/>
      <c r="BZ15" s="805"/>
      <c r="CA15" s="805"/>
      <c r="CB15" s="805"/>
      <c r="CC15" s="805"/>
      <c r="CD15" s="805"/>
      <c r="CE15" s="805"/>
      <c r="CF15" s="805"/>
      <c r="CG15" s="806"/>
      <c r="CH15" s="807"/>
      <c r="CI15" s="808"/>
      <c r="CJ15" s="808"/>
      <c r="CK15" s="808"/>
      <c r="CL15" s="809"/>
      <c r="CM15" s="807"/>
      <c r="CN15" s="808"/>
      <c r="CO15" s="808"/>
      <c r="CP15" s="808"/>
      <c r="CQ15" s="809"/>
      <c r="CR15" s="807"/>
      <c r="CS15" s="808"/>
      <c r="CT15" s="808"/>
      <c r="CU15" s="808"/>
      <c r="CV15" s="809"/>
      <c r="CW15" s="807"/>
      <c r="CX15" s="808"/>
      <c r="CY15" s="808"/>
      <c r="CZ15" s="808"/>
      <c r="DA15" s="809"/>
      <c r="DB15" s="807"/>
      <c r="DC15" s="808"/>
      <c r="DD15" s="808"/>
      <c r="DE15" s="808"/>
      <c r="DF15" s="809"/>
      <c r="DG15" s="807"/>
      <c r="DH15" s="808"/>
      <c r="DI15" s="808"/>
      <c r="DJ15" s="808"/>
      <c r="DK15" s="809"/>
      <c r="DL15" s="807"/>
      <c r="DM15" s="808"/>
      <c r="DN15" s="808"/>
      <c r="DO15" s="808"/>
      <c r="DP15" s="809"/>
      <c r="DQ15" s="807"/>
      <c r="DR15" s="808"/>
      <c r="DS15" s="808"/>
      <c r="DT15" s="808"/>
      <c r="DU15" s="809"/>
      <c r="DV15" s="804"/>
      <c r="DW15" s="805"/>
      <c r="DX15" s="805"/>
      <c r="DY15" s="805"/>
      <c r="DZ15" s="810"/>
      <c r="EA15" s="224"/>
    </row>
    <row r="16" spans="1:131" s="225" customFormat="1" ht="26.25" customHeight="1" x14ac:dyDescent="0.15">
      <c r="A16" s="228">
        <v>10</v>
      </c>
      <c r="B16" s="811"/>
      <c r="C16" s="812"/>
      <c r="D16" s="812"/>
      <c r="E16" s="812"/>
      <c r="F16" s="812"/>
      <c r="G16" s="812"/>
      <c r="H16" s="812"/>
      <c r="I16" s="812"/>
      <c r="J16" s="812"/>
      <c r="K16" s="812"/>
      <c r="L16" s="812"/>
      <c r="M16" s="812"/>
      <c r="N16" s="812"/>
      <c r="O16" s="812"/>
      <c r="P16" s="813"/>
      <c r="Q16" s="814"/>
      <c r="R16" s="815"/>
      <c r="S16" s="815"/>
      <c r="T16" s="815"/>
      <c r="U16" s="815"/>
      <c r="V16" s="815"/>
      <c r="W16" s="815"/>
      <c r="X16" s="815"/>
      <c r="Y16" s="815"/>
      <c r="Z16" s="815"/>
      <c r="AA16" s="815"/>
      <c r="AB16" s="815"/>
      <c r="AC16" s="815"/>
      <c r="AD16" s="815"/>
      <c r="AE16" s="816"/>
      <c r="AF16" s="817"/>
      <c r="AG16" s="818"/>
      <c r="AH16" s="818"/>
      <c r="AI16" s="818"/>
      <c r="AJ16" s="819"/>
      <c r="AK16" s="800"/>
      <c r="AL16" s="801"/>
      <c r="AM16" s="801"/>
      <c r="AN16" s="801"/>
      <c r="AO16" s="801"/>
      <c r="AP16" s="801"/>
      <c r="AQ16" s="801"/>
      <c r="AR16" s="801"/>
      <c r="AS16" s="801"/>
      <c r="AT16" s="801"/>
      <c r="AU16" s="802"/>
      <c r="AV16" s="802"/>
      <c r="AW16" s="802"/>
      <c r="AX16" s="802"/>
      <c r="AY16" s="803"/>
      <c r="AZ16" s="222"/>
      <c r="BA16" s="222"/>
      <c r="BB16" s="222"/>
      <c r="BC16" s="222"/>
      <c r="BD16" s="222"/>
      <c r="BE16" s="223"/>
      <c r="BF16" s="223"/>
      <c r="BG16" s="223"/>
      <c r="BH16" s="223"/>
      <c r="BI16" s="223"/>
      <c r="BJ16" s="223"/>
      <c r="BK16" s="223"/>
      <c r="BL16" s="223"/>
      <c r="BM16" s="223"/>
      <c r="BN16" s="223"/>
      <c r="BO16" s="223"/>
      <c r="BP16" s="223"/>
      <c r="BQ16" s="228">
        <v>10</v>
      </c>
      <c r="BR16" s="229"/>
      <c r="BS16" s="804"/>
      <c r="BT16" s="805"/>
      <c r="BU16" s="805"/>
      <c r="BV16" s="805"/>
      <c r="BW16" s="805"/>
      <c r="BX16" s="805"/>
      <c r="BY16" s="805"/>
      <c r="BZ16" s="805"/>
      <c r="CA16" s="805"/>
      <c r="CB16" s="805"/>
      <c r="CC16" s="805"/>
      <c r="CD16" s="805"/>
      <c r="CE16" s="805"/>
      <c r="CF16" s="805"/>
      <c r="CG16" s="806"/>
      <c r="CH16" s="807"/>
      <c r="CI16" s="808"/>
      <c r="CJ16" s="808"/>
      <c r="CK16" s="808"/>
      <c r="CL16" s="809"/>
      <c r="CM16" s="807"/>
      <c r="CN16" s="808"/>
      <c r="CO16" s="808"/>
      <c r="CP16" s="808"/>
      <c r="CQ16" s="809"/>
      <c r="CR16" s="807"/>
      <c r="CS16" s="808"/>
      <c r="CT16" s="808"/>
      <c r="CU16" s="808"/>
      <c r="CV16" s="809"/>
      <c r="CW16" s="807"/>
      <c r="CX16" s="808"/>
      <c r="CY16" s="808"/>
      <c r="CZ16" s="808"/>
      <c r="DA16" s="809"/>
      <c r="DB16" s="807"/>
      <c r="DC16" s="808"/>
      <c r="DD16" s="808"/>
      <c r="DE16" s="808"/>
      <c r="DF16" s="809"/>
      <c r="DG16" s="807"/>
      <c r="DH16" s="808"/>
      <c r="DI16" s="808"/>
      <c r="DJ16" s="808"/>
      <c r="DK16" s="809"/>
      <c r="DL16" s="807"/>
      <c r="DM16" s="808"/>
      <c r="DN16" s="808"/>
      <c r="DO16" s="808"/>
      <c r="DP16" s="809"/>
      <c r="DQ16" s="807"/>
      <c r="DR16" s="808"/>
      <c r="DS16" s="808"/>
      <c r="DT16" s="808"/>
      <c r="DU16" s="809"/>
      <c r="DV16" s="804"/>
      <c r="DW16" s="805"/>
      <c r="DX16" s="805"/>
      <c r="DY16" s="805"/>
      <c r="DZ16" s="810"/>
      <c r="EA16" s="224"/>
    </row>
    <row r="17" spans="1:131" s="225" customFormat="1" ht="26.25" customHeight="1" x14ac:dyDescent="0.15">
      <c r="A17" s="228">
        <v>11</v>
      </c>
      <c r="B17" s="811"/>
      <c r="C17" s="812"/>
      <c r="D17" s="812"/>
      <c r="E17" s="812"/>
      <c r="F17" s="812"/>
      <c r="G17" s="812"/>
      <c r="H17" s="812"/>
      <c r="I17" s="812"/>
      <c r="J17" s="812"/>
      <c r="K17" s="812"/>
      <c r="L17" s="812"/>
      <c r="M17" s="812"/>
      <c r="N17" s="812"/>
      <c r="O17" s="812"/>
      <c r="P17" s="813"/>
      <c r="Q17" s="814"/>
      <c r="R17" s="815"/>
      <c r="S17" s="815"/>
      <c r="T17" s="815"/>
      <c r="U17" s="815"/>
      <c r="V17" s="815"/>
      <c r="W17" s="815"/>
      <c r="X17" s="815"/>
      <c r="Y17" s="815"/>
      <c r="Z17" s="815"/>
      <c r="AA17" s="815"/>
      <c r="AB17" s="815"/>
      <c r="AC17" s="815"/>
      <c r="AD17" s="815"/>
      <c r="AE17" s="816"/>
      <c r="AF17" s="817"/>
      <c r="AG17" s="818"/>
      <c r="AH17" s="818"/>
      <c r="AI17" s="818"/>
      <c r="AJ17" s="819"/>
      <c r="AK17" s="800"/>
      <c r="AL17" s="801"/>
      <c r="AM17" s="801"/>
      <c r="AN17" s="801"/>
      <c r="AO17" s="801"/>
      <c r="AP17" s="801"/>
      <c r="AQ17" s="801"/>
      <c r="AR17" s="801"/>
      <c r="AS17" s="801"/>
      <c r="AT17" s="801"/>
      <c r="AU17" s="802"/>
      <c r="AV17" s="802"/>
      <c r="AW17" s="802"/>
      <c r="AX17" s="802"/>
      <c r="AY17" s="803"/>
      <c r="AZ17" s="222"/>
      <c r="BA17" s="222"/>
      <c r="BB17" s="222"/>
      <c r="BC17" s="222"/>
      <c r="BD17" s="222"/>
      <c r="BE17" s="223"/>
      <c r="BF17" s="223"/>
      <c r="BG17" s="223"/>
      <c r="BH17" s="223"/>
      <c r="BI17" s="223"/>
      <c r="BJ17" s="223"/>
      <c r="BK17" s="223"/>
      <c r="BL17" s="223"/>
      <c r="BM17" s="223"/>
      <c r="BN17" s="223"/>
      <c r="BO17" s="223"/>
      <c r="BP17" s="223"/>
      <c r="BQ17" s="228">
        <v>11</v>
      </c>
      <c r="BR17" s="229"/>
      <c r="BS17" s="804"/>
      <c r="BT17" s="805"/>
      <c r="BU17" s="805"/>
      <c r="BV17" s="805"/>
      <c r="BW17" s="805"/>
      <c r="BX17" s="805"/>
      <c r="BY17" s="805"/>
      <c r="BZ17" s="805"/>
      <c r="CA17" s="805"/>
      <c r="CB17" s="805"/>
      <c r="CC17" s="805"/>
      <c r="CD17" s="805"/>
      <c r="CE17" s="805"/>
      <c r="CF17" s="805"/>
      <c r="CG17" s="806"/>
      <c r="CH17" s="807"/>
      <c r="CI17" s="808"/>
      <c r="CJ17" s="808"/>
      <c r="CK17" s="808"/>
      <c r="CL17" s="809"/>
      <c r="CM17" s="807"/>
      <c r="CN17" s="808"/>
      <c r="CO17" s="808"/>
      <c r="CP17" s="808"/>
      <c r="CQ17" s="809"/>
      <c r="CR17" s="807"/>
      <c r="CS17" s="808"/>
      <c r="CT17" s="808"/>
      <c r="CU17" s="808"/>
      <c r="CV17" s="809"/>
      <c r="CW17" s="807"/>
      <c r="CX17" s="808"/>
      <c r="CY17" s="808"/>
      <c r="CZ17" s="808"/>
      <c r="DA17" s="809"/>
      <c r="DB17" s="807"/>
      <c r="DC17" s="808"/>
      <c r="DD17" s="808"/>
      <c r="DE17" s="808"/>
      <c r="DF17" s="809"/>
      <c r="DG17" s="807"/>
      <c r="DH17" s="808"/>
      <c r="DI17" s="808"/>
      <c r="DJ17" s="808"/>
      <c r="DK17" s="809"/>
      <c r="DL17" s="807"/>
      <c r="DM17" s="808"/>
      <c r="DN17" s="808"/>
      <c r="DO17" s="808"/>
      <c r="DP17" s="809"/>
      <c r="DQ17" s="807"/>
      <c r="DR17" s="808"/>
      <c r="DS17" s="808"/>
      <c r="DT17" s="808"/>
      <c r="DU17" s="809"/>
      <c r="DV17" s="804"/>
      <c r="DW17" s="805"/>
      <c r="DX17" s="805"/>
      <c r="DY17" s="805"/>
      <c r="DZ17" s="810"/>
      <c r="EA17" s="224"/>
    </row>
    <row r="18" spans="1:131" s="225" customFormat="1" ht="26.25" customHeight="1" x14ac:dyDescent="0.15">
      <c r="A18" s="228">
        <v>12</v>
      </c>
      <c r="B18" s="811"/>
      <c r="C18" s="812"/>
      <c r="D18" s="812"/>
      <c r="E18" s="812"/>
      <c r="F18" s="812"/>
      <c r="G18" s="812"/>
      <c r="H18" s="812"/>
      <c r="I18" s="812"/>
      <c r="J18" s="812"/>
      <c r="K18" s="812"/>
      <c r="L18" s="812"/>
      <c r="M18" s="812"/>
      <c r="N18" s="812"/>
      <c r="O18" s="812"/>
      <c r="P18" s="813"/>
      <c r="Q18" s="814"/>
      <c r="R18" s="815"/>
      <c r="S18" s="815"/>
      <c r="T18" s="815"/>
      <c r="U18" s="815"/>
      <c r="V18" s="815"/>
      <c r="W18" s="815"/>
      <c r="X18" s="815"/>
      <c r="Y18" s="815"/>
      <c r="Z18" s="815"/>
      <c r="AA18" s="815"/>
      <c r="AB18" s="815"/>
      <c r="AC18" s="815"/>
      <c r="AD18" s="815"/>
      <c r="AE18" s="816"/>
      <c r="AF18" s="817"/>
      <c r="AG18" s="818"/>
      <c r="AH18" s="818"/>
      <c r="AI18" s="818"/>
      <c r="AJ18" s="819"/>
      <c r="AK18" s="800"/>
      <c r="AL18" s="801"/>
      <c r="AM18" s="801"/>
      <c r="AN18" s="801"/>
      <c r="AO18" s="801"/>
      <c r="AP18" s="801"/>
      <c r="AQ18" s="801"/>
      <c r="AR18" s="801"/>
      <c r="AS18" s="801"/>
      <c r="AT18" s="801"/>
      <c r="AU18" s="802"/>
      <c r="AV18" s="802"/>
      <c r="AW18" s="802"/>
      <c r="AX18" s="802"/>
      <c r="AY18" s="803"/>
      <c r="AZ18" s="222"/>
      <c r="BA18" s="222"/>
      <c r="BB18" s="222"/>
      <c r="BC18" s="222"/>
      <c r="BD18" s="222"/>
      <c r="BE18" s="223"/>
      <c r="BF18" s="223"/>
      <c r="BG18" s="223"/>
      <c r="BH18" s="223"/>
      <c r="BI18" s="223"/>
      <c r="BJ18" s="223"/>
      <c r="BK18" s="223"/>
      <c r="BL18" s="223"/>
      <c r="BM18" s="223"/>
      <c r="BN18" s="223"/>
      <c r="BO18" s="223"/>
      <c r="BP18" s="223"/>
      <c r="BQ18" s="228">
        <v>12</v>
      </c>
      <c r="BR18" s="229"/>
      <c r="BS18" s="804"/>
      <c r="BT18" s="805"/>
      <c r="BU18" s="805"/>
      <c r="BV18" s="805"/>
      <c r="BW18" s="805"/>
      <c r="BX18" s="805"/>
      <c r="BY18" s="805"/>
      <c r="BZ18" s="805"/>
      <c r="CA18" s="805"/>
      <c r="CB18" s="805"/>
      <c r="CC18" s="805"/>
      <c r="CD18" s="805"/>
      <c r="CE18" s="805"/>
      <c r="CF18" s="805"/>
      <c r="CG18" s="806"/>
      <c r="CH18" s="807"/>
      <c r="CI18" s="808"/>
      <c r="CJ18" s="808"/>
      <c r="CK18" s="808"/>
      <c r="CL18" s="809"/>
      <c r="CM18" s="807"/>
      <c r="CN18" s="808"/>
      <c r="CO18" s="808"/>
      <c r="CP18" s="808"/>
      <c r="CQ18" s="809"/>
      <c r="CR18" s="807"/>
      <c r="CS18" s="808"/>
      <c r="CT18" s="808"/>
      <c r="CU18" s="808"/>
      <c r="CV18" s="809"/>
      <c r="CW18" s="807"/>
      <c r="CX18" s="808"/>
      <c r="CY18" s="808"/>
      <c r="CZ18" s="808"/>
      <c r="DA18" s="809"/>
      <c r="DB18" s="807"/>
      <c r="DC18" s="808"/>
      <c r="DD18" s="808"/>
      <c r="DE18" s="808"/>
      <c r="DF18" s="809"/>
      <c r="DG18" s="807"/>
      <c r="DH18" s="808"/>
      <c r="DI18" s="808"/>
      <c r="DJ18" s="808"/>
      <c r="DK18" s="809"/>
      <c r="DL18" s="807"/>
      <c r="DM18" s="808"/>
      <c r="DN18" s="808"/>
      <c r="DO18" s="808"/>
      <c r="DP18" s="809"/>
      <c r="DQ18" s="807"/>
      <c r="DR18" s="808"/>
      <c r="DS18" s="808"/>
      <c r="DT18" s="808"/>
      <c r="DU18" s="809"/>
      <c r="DV18" s="804"/>
      <c r="DW18" s="805"/>
      <c r="DX18" s="805"/>
      <c r="DY18" s="805"/>
      <c r="DZ18" s="810"/>
      <c r="EA18" s="224"/>
    </row>
    <row r="19" spans="1:131" s="225" customFormat="1" ht="26.25" customHeight="1" x14ac:dyDescent="0.15">
      <c r="A19" s="228">
        <v>13</v>
      </c>
      <c r="B19" s="811"/>
      <c r="C19" s="812"/>
      <c r="D19" s="812"/>
      <c r="E19" s="812"/>
      <c r="F19" s="812"/>
      <c r="G19" s="812"/>
      <c r="H19" s="812"/>
      <c r="I19" s="812"/>
      <c r="J19" s="812"/>
      <c r="K19" s="812"/>
      <c r="L19" s="812"/>
      <c r="M19" s="812"/>
      <c r="N19" s="812"/>
      <c r="O19" s="812"/>
      <c r="P19" s="813"/>
      <c r="Q19" s="814"/>
      <c r="R19" s="815"/>
      <c r="S19" s="815"/>
      <c r="T19" s="815"/>
      <c r="U19" s="815"/>
      <c r="V19" s="815"/>
      <c r="W19" s="815"/>
      <c r="X19" s="815"/>
      <c r="Y19" s="815"/>
      <c r="Z19" s="815"/>
      <c r="AA19" s="815"/>
      <c r="AB19" s="815"/>
      <c r="AC19" s="815"/>
      <c r="AD19" s="815"/>
      <c r="AE19" s="816"/>
      <c r="AF19" s="817"/>
      <c r="AG19" s="818"/>
      <c r="AH19" s="818"/>
      <c r="AI19" s="818"/>
      <c r="AJ19" s="819"/>
      <c r="AK19" s="800"/>
      <c r="AL19" s="801"/>
      <c r="AM19" s="801"/>
      <c r="AN19" s="801"/>
      <c r="AO19" s="801"/>
      <c r="AP19" s="801"/>
      <c r="AQ19" s="801"/>
      <c r="AR19" s="801"/>
      <c r="AS19" s="801"/>
      <c r="AT19" s="801"/>
      <c r="AU19" s="802"/>
      <c r="AV19" s="802"/>
      <c r="AW19" s="802"/>
      <c r="AX19" s="802"/>
      <c r="AY19" s="803"/>
      <c r="AZ19" s="222"/>
      <c r="BA19" s="222"/>
      <c r="BB19" s="222"/>
      <c r="BC19" s="222"/>
      <c r="BD19" s="222"/>
      <c r="BE19" s="223"/>
      <c r="BF19" s="223"/>
      <c r="BG19" s="223"/>
      <c r="BH19" s="223"/>
      <c r="BI19" s="223"/>
      <c r="BJ19" s="223"/>
      <c r="BK19" s="223"/>
      <c r="BL19" s="223"/>
      <c r="BM19" s="223"/>
      <c r="BN19" s="223"/>
      <c r="BO19" s="223"/>
      <c r="BP19" s="223"/>
      <c r="BQ19" s="228">
        <v>13</v>
      </c>
      <c r="BR19" s="229"/>
      <c r="BS19" s="804"/>
      <c r="BT19" s="805"/>
      <c r="BU19" s="805"/>
      <c r="BV19" s="805"/>
      <c r="BW19" s="805"/>
      <c r="BX19" s="805"/>
      <c r="BY19" s="805"/>
      <c r="BZ19" s="805"/>
      <c r="CA19" s="805"/>
      <c r="CB19" s="805"/>
      <c r="CC19" s="805"/>
      <c r="CD19" s="805"/>
      <c r="CE19" s="805"/>
      <c r="CF19" s="805"/>
      <c r="CG19" s="806"/>
      <c r="CH19" s="807"/>
      <c r="CI19" s="808"/>
      <c r="CJ19" s="808"/>
      <c r="CK19" s="808"/>
      <c r="CL19" s="809"/>
      <c r="CM19" s="807"/>
      <c r="CN19" s="808"/>
      <c r="CO19" s="808"/>
      <c r="CP19" s="808"/>
      <c r="CQ19" s="809"/>
      <c r="CR19" s="807"/>
      <c r="CS19" s="808"/>
      <c r="CT19" s="808"/>
      <c r="CU19" s="808"/>
      <c r="CV19" s="809"/>
      <c r="CW19" s="807"/>
      <c r="CX19" s="808"/>
      <c r="CY19" s="808"/>
      <c r="CZ19" s="808"/>
      <c r="DA19" s="809"/>
      <c r="DB19" s="807"/>
      <c r="DC19" s="808"/>
      <c r="DD19" s="808"/>
      <c r="DE19" s="808"/>
      <c r="DF19" s="809"/>
      <c r="DG19" s="807"/>
      <c r="DH19" s="808"/>
      <c r="DI19" s="808"/>
      <c r="DJ19" s="808"/>
      <c r="DK19" s="809"/>
      <c r="DL19" s="807"/>
      <c r="DM19" s="808"/>
      <c r="DN19" s="808"/>
      <c r="DO19" s="808"/>
      <c r="DP19" s="809"/>
      <c r="DQ19" s="807"/>
      <c r="DR19" s="808"/>
      <c r="DS19" s="808"/>
      <c r="DT19" s="808"/>
      <c r="DU19" s="809"/>
      <c r="DV19" s="804"/>
      <c r="DW19" s="805"/>
      <c r="DX19" s="805"/>
      <c r="DY19" s="805"/>
      <c r="DZ19" s="810"/>
      <c r="EA19" s="224"/>
    </row>
    <row r="20" spans="1:131" s="225" customFormat="1" ht="26.25" customHeight="1" x14ac:dyDescent="0.15">
      <c r="A20" s="228">
        <v>14</v>
      </c>
      <c r="B20" s="811"/>
      <c r="C20" s="812"/>
      <c r="D20" s="812"/>
      <c r="E20" s="812"/>
      <c r="F20" s="812"/>
      <c r="G20" s="812"/>
      <c r="H20" s="812"/>
      <c r="I20" s="812"/>
      <c r="J20" s="812"/>
      <c r="K20" s="812"/>
      <c r="L20" s="812"/>
      <c r="M20" s="812"/>
      <c r="N20" s="812"/>
      <c r="O20" s="812"/>
      <c r="P20" s="813"/>
      <c r="Q20" s="814"/>
      <c r="R20" s="815"/>
      <c r="S20" s="815"/>
      <c r="T20" s="815"/>
      <c r="U20" s="815"/>
      <c r="V20" s="815"/>
      <c r="W20" s="815"/>
      <c r="X20" s="815"/>
      <c r="Y20" s="815"/>
      <c r="Z20" s="815"/>
      <c r="AA20" s="815"/>
      <c r="AB20" s="815"/>
      <c r="AC20" s="815"/>
      <c r="AD20" s="815"/>
      <c r="AE20" s="816"/>
      <c r="AF20" s="817"/>
      <c r="AG20" s="818"/>
      <c r="AH20" s="818"/>
      <c r="AI20" s="818"/>
      <c r="AJ20" s="819"/>
      <c r="AK20" s="800"/>
      <c r="AL20" s="801"/>
      <c r="AM20" s="801"/>
      <c r="AN20" s="801"/>
      <c r="AO20" s="801"/>
      <c r="AP20" s="801"/>
      <c r="AQ20" s="801"/>
      <c r="AR20" s="801"/>
      <c r="AS20" s="801"/>
      <c r="AT20" s="801"/>
      <c r="AU20" s="802"/>
      <c r="AV20" s="802"/>
      <c r="AW20" s="802"/>
      <c r="AX20" s="802"/>
      <c r="AY20" s="803"/>
      <c r="AZ20" s="222"/>
      <c r="BA20" s="222"/>
      <c r="BB20" s="222"/>
      <c r="BC20" s="222"/>
      <c r="BD20" s="222"/>
      <c r="BE20" s="223"/>
      <c r="BF20" s="223"/>
      <c r="BG20" s="223"/>
      <c r="BH20" s="223"/>
      <c r="BI20" s="223"/>
      <c r="BJ20" s="223"/>
      <c r="BK20" s="223"/>
      <c r="BL20" s="223"/>
      <c r="BM20" s="223"/>
      <c r="BN20" s="223"/>
      <c r="BO20" s="223"/>
      <c r="BP20" s="223"/>
      <c r="BQ20" s="228">
        <v>14</v>
      </c>
      <c r="BR20" s="229"/>
      <c r="BS20" s="804"/>
      <c r="BT20" s="805"/>
      <c r="BU20" s="805"/>
      <c r="BV20" s="805"/>
      <c r="BW20" s="805"/>
      <c r="BX20" s="805"/>
      <c r="BY20" s="805"/>
      <c r="BZ20" s="805"/>
      <c r="CA20" s="805"/>
      <c r="CB20" s="805"/>
      <c r="CC20" s="805"/>
      <c r="CD20" s="805"/>
      <c r="CE20" s="805"/>
      <c r="CF20" s="805"/>
      <c r="CG20" s="806"/>
      <c r="CH20" s="807"/>
      <c r="CI20" s="808"/>
      <c r="CJ20" s="808"/>
      <c r="CK20" s="808"/>
      <c r="CL20" s="809"/>
      <c r="CM20" s="807"/>
      <c r="CN20" s="808"/>
      <c r="CO20" s="808"/>
      <c r="CP20" s="808"/>
      <c r="CQ20" s="809"/>
      <c r="CR20" s="807"/>
      <c r="CS20" s="808"/>
      <c r="CT20" s="808"/>
      <c r="CU20" s="808"/>
      <c r="CV20" s="809"/>
      <c r="CW20" s="807"/>
      <c r="CX20" s="808"/>
      <c r="CY20" s="808"/>
      <c r="CZ20" s="808"/>
      <c r="DA20" s="809"/>
      <c r="DB20" s="807"/>
      <c r="DC20" s="808"/>
      <c r="DD20" s="808"/>
      <c r="DE20" s="808"/>
      <c r="DF20" s="809"/>
      <c r="DG20" s="807"/>
      <c r="DH20" s="808"/>
      <c r="DI20" s="808"/>
      <c r="DJ20" s="808"/>
      <c r="DK20" s="809"/>
      <c r="DL20" s="807"/>
      <c r="DM20" s="808"/>
      <c r="DN20" s="808"/>
      <c r="DO20" s="808"/>
      <c r="DP20" s="809"/>
      <c r="DQ20" s="807"/>
      <c r="DR20" s="808"/>
      <c r="DS20" s="808"/>
      <c r="DT20" s="808"/>
      <c r="DU20" s="809"/>
      <c r="DV20" s="804"/>
      <c r="DW20" s="805"/>
      <c r="DX20" s="805"/>
      <c r="DY20" s="805"/>
      <c r="DZ20" s="810"/>
      <c r="EA20" s="224"/>
    </row>
    <row r="21" spans="1:131" s="225" customFormat="1" ht="26.25" customHeight="1" thickBot="1" x14ac:dyDescent="0.2">
      <c r="A21" s="228">
        <v>15</v>
      </c>
      <c r="B21" s="811"/>
      <c r="C21" s="812"/>
      <c r="D21" s="812"/>
      <c r="E21" s="812"/>
      <c r="F21" s="812"/>
      <c r="G21" s="812"/>
      <c r="H21" s="812"/>
      <c r="I21" s="812"/>
      <c r="J21" s="812"/>
      <c r="K21" s="812"/>
      <c r="L21" s="812"/>
      <c r="M21" s="812"/>
      <c r="N21" s="812"/>
      <c r="O21" s="812"/>
      <c r="P21" s="813"/>
      <c r="Q21" s="814"/>
      <c r="R21" s="815"/>
      <c r="S21" s="815"/>
      <c r="T21" s="815"/>
      <c r="U21" s="815"/>
      <c r="V21" s="815"/>
      <c r="W21" s="815"/>
      <c r="X21" s="815"/>
      <c r="Y21" s="815"/>
      <c r="Z21" s="815"/>
      <c r="AA21" s="815"/>
      <c r="AB21" s="815"/>
      <c r="AC21" s="815"/>
      <c r="AD21" s="815"/>
      <c r="AE21" s="816"/>
      <c r="AF21" s="817"/>
      <c r="AG21" s="818"/>
      <c r="AH21" s="818"/>
      <c r="AI21" s="818"/>
      <c r="AJ21" s="819"/>
      <c r="AK21" s="800"/>
      <c r="AL21" s="801"/>
      <c r="AM21" s="801"/>
      <c r="AN21" s="801"/>
      <c r="AO21" s="801"/>
      <c r="AP21" s="801"/>
      <c r="AQ21" s="801"/>
      <c r="AR21" s="801"/>
      <c r="AS21" s="801"/>
      <c r="AT21" s="801"/>
      <c r="AU21" s="802"/>
      <c r="AV21" s="802"/>
      <c r="AW21" s="802"/>
      <c r="AX21" s="802"/>
      <c r="AY21" s="803"/>
      <c r="AZ21" s="222"/>
      <c r="BA21" s="222"/>
      <c r="BB21" s="222"/>
      <c r="BC21" s="222"/>
      <c r="BD21" s="222"/>
      <c r="BE21" s="223"/>
      <c r="BF21" s="223"/>
      <c r="BG21" s="223"/>
      <c r="BH21" s="223"/>
      <c r="BI21" s="223"/>
      <c r="BJ21" s="223"/>
      <c r="BK21" s="223"/>
      <c r="BL21" s="223"/>
      <c r="BM21" s="223"/>
      <c r="BN21" s="223"/>
      <c r="BO21" s="223"/>
      <c r="BP21" s="223"/>
      <c r="BQ21" s="228">
        <v>15</v>
      </c>
      <c r="BR21" s="229"/>
      <c r="BS21" s="804"/>
      <c r="BT21" s="805"/>
      <c r="BU21" s="805"/>
      <c r="BV21" s="805"/>
      <c r="BW21" s="805"/>
      <c r="BX21" s="805"/>
      <c r="BY21" s="805"/>
      <c r="BZ21" s="805"/>
      <c r="CA21" s="805"/>
      <c r="CB21" s="805"/>
      <c r="CC21" s="805"/>
      <c r="CD21" s="805"/>
      <c r="CE21" s="805"/>
      <c r="CF21" s="805"/>
      <c r="CG21" s="806"/>
      <c r="CH21" s="807"/>
      <c r="CI21" s="808"/>
      <c r="CJ21" s="808"/>
      <c r="CK21" s="808"/>
      <c r="CL21" s="809"/>
      <c r="CM21" s="807"/>
      <c r="CN21" s="808"/>
      <c r="CO21" s="808"/>
      <c r="CP21" s="808"/>
      <c r="CQ21" s="809"/>
      <c r="CR21" s="807"/>
      <c r="CS21" s="808"/>
      <c r="CT21" s="808"/>
      <c r="CU21" s="808"/>
      <c r="CV21" s="809"/>
      <c r="CW21" s="807"/>
      <c r="CX21" s="808"/>
      <c r="CY21" s="808"/>
      <c r="CZ21" s="808"/>
      <c r="DA21" s="809"/>
      <c r="DB21" s="807"/>
      <c r="DC21" s="808"/>
      <c r="DD21" s="808"/>
      <c r="DE21" s="808"/>
      <c r="DF21" s="809"/>
      <c r="DG21" s="807"/>
      <c r="DH21" s="808"/>
      <c r="DI21" s="808"/>
      <c r="DJ21" s="808"/>
      <c r="DK21" s="809"/>
      <c r="DL21" s="807"/>
      <c r="DM21" s="808"/>
      <c r="DN21" s="808"/>
      <c r="DO21" s="808"/>
      <c r="DP21" s="809"/>
      <c r="DQ21" s="807"/>
      <c r="DR21" s="808"/>
      <c r="DS21" s="808"/>
      <c r="DT21" s="808"/>
      <c r="DU21" s="809"/>
      <c r="DV21" s="804"/>
      <c r="DW21" s="805"/>
      <c r="DX21" s="805"/>
      <c r="DY21" s="805"/>
      <c r="DZ21" s="810"/>
      <c r="EA21" s="224"/>
    </row>
    <row r="22" spans="1:131" s="225" customFormat="1" ht="26.25" customHeight="1" x14ac:dyDescent="0.15">
      <c r="A22" s="228">
        <v>16</v>
      </c>
      <c r="B22" s="811"/>
      <c r="C22" s="812"/>
      <c r="D22" s="812"/>
      <c r="E22" s="812"/>
      <c r="F22" s="812"/>
      <c r="G22" s="812"/>
      <c r="H22" s="812"/>
      <c r="I22" s="812"/>
      <c r="J22" s="812"/>
      <c r="K22" s="812"/>
      <c r="L22" s="812"/>
      <c r="M22" s="812"/>
      <c r="N22" s="812"/>
      <c r="O22" s="812"/>
      <c r="P22" s="813"/>
      <c r="Q22" s="830"/>
      <c r="R22" s="831"/>
      <c r="S22" s="831"/>
      <c r="T22" s="831"/>
      <c r="U22" s="831"/>
      <c r="V22" s="831"/>
      <c r="W22" s="831"/>
      <c r="X22" s="831"/>
      <c r="Y22" s="831"/>
      <c r="Z22" s="831"/>
      <c r="AA22" s="831"/>
      <c r="AB22" s="831"/>
      <c r="AC22" s="831"/>
      <c r="AD22" s="831"/>
      <c r="AE22" s="832"/>
      <c r="AF22" s="817"/>
      <c r="AG22" s="818"/>
      <c r="AH22" s="818"/>
      <c r="AI22" s="818"/>
      <c r="AJ22" s="819"/>
      <c r="AK22" s="833"/>
      <c r="AL22" s="834"/>
      <c r="AM22" s="834"/>
      <c r="AN22" s="834"/>
      <c r="AO22" s="834"/>
      <c r="AP22" s="834"/>
      <c r="AQ22" s="834"/>
      <c r="AR22" s="834"/>
      <c r="AS22" s="834"/>
      <c r="AT22" s="834"/>
      <c r="AU22" s="835"/>
      <c r="AV22" s="835"/>
      <c r="AW22" s="835"/>
      <c r="AX22" s="835"/>
      <c r="AY22" s="836"/>
      <c r="AZ22" s="837" t="s">
        <v>392</v>
      </c>
      <c r="BA22" s="837"/>
      <c r="BB22" s="837"/>
      <c r="BC22" s="837"/>
      <c r="BD22" s="838"/>
      <c r="BE22" s="223"/>
      <c r="BF22" s="223"/>
      <c r="BG22" s="223"/>
      <c r="BH22" s="223"/>
      <c r="BI22" s="223"/>
      <c r="BJ22" s="223"/>
      <c r="BK22" s="223"/>
      <c r="BL22" s="223"/>
      <c r="BM22" s="223"/>
      <c r="BN22" s="223"/>
      <c r="BO22" s="223"/>
      <c r="BP22" s="223"/>
      <c r="BQ22" s="228">
        <v>16</v>
      </c>
      <c r="BR22" s="229"/>
      <c r="BS22" s="804"/>
      <c r="BT22" s="805"/>
      <c r="BU22" s="805"/>
      <c r="BV22" s="805"/>
      <c r="BW22" s="805"/>
      <c r="BX22" s="805"/>
      <c r="BY22" s="805"/>
      <c r="BZ22" s="805"/>
      <c r="CA22" s="805"/>
      <c r="CB22" s="805"/>
      <c r="CC22" s="805"/>
      <c r="CD22" s="805"/>
      <c r="CE22" s="805"/>
      <c r="CF22" s="805"/>
      <c r="CG22" s="806"/>
      <c r="CH22" s="807"/>
      <c r="CI22" s="808"/>
      <c r="CJ22" s="808"/>
      <c r="CK22" s="808"/>
      <c r="CL22" s="809"/>
      <c r="CM22" s="807"/>
      <c r="CN22" s="808"/>
      <c r="CO22" s="808"/>
      <c r="CP22" s="808"/>
      <c r="CQ22" s="809"/>
      <c r="CR22" s="807"/>
      <c r="CS22" s="808"/>
      <c r="CT22" s="808"/>
      <c r="CU22" s="808"/>
      <c r="CV22" s="809"/>
      <c r="CW22" s="807"/>
      <c r="CX22" s="808"/>
      <c r="CY22" s="808"/>
      <c r="CZ22" s="808"/>
      <c r="DA22" s="809"/>
      <c r="DB22" s="807"/>
      <c r="DC22" s="808"/>
      <c r="DD22" s="808"/>
      <c r="DE22" s="808"/>
      <c r="DF22" s="809"/>
      <c r="DG22" s="807"/>
      <c r="DH22" s="808"/>
      <c r="DI22" s="808"/>
      <c r="DJ22" s="808"/>
      <c r="DK22" s="809"/>
      <c r="DL22" s="807"/>
      <c r="DM22" s="808"/>
      <c r="DN22" s="808"/>
      <c r="DO22" s="808"/>
      <c r="DP22" s="809"/>
      <c r="DQ22" s="807"/>
      <c r="DR22" s="808"/>
      <c r="DS22" s="808"/>
      <c r="DT22" s="808"/>
      <c r="DU22" s="809"/>
      <c r="DV22" s="804"/>
      <c r="DW22" s="805"/>
      <c r="DX22" s="805"/>
      <c r="DY22" s="805"/>
      <c r="DZ22" s="810"/>
      <c r="EA22" s="224"/>
    </row>
    <row r="23" spans="1:131" s="225" customFormat="1" ht="26.25" customHeight="1" thickBot="1" x14ac:dyDescent="0.2">
      <c r="A23" s="230" t="s">
        <v>393</v>
      </c>
      <c r="B23" s="820" t="s">
        <v>394</v>
      </c>
      <c r="C23" s="821"/>
      <c r="D23" s="821"/>
      <c r="E23" s="821"/>
      <c r="F23" s="821"/>
      <c r="G23" s="821"/>
      <c r="H23" s="821"/>
      <c r="I23" s="821"/>
      <c r="J23" s="821"/>
      <c r="K23" s="821"/>
      <c r="L23" s="821"/>
      <c r="M23" s="821"/>
      <c r="N23" s="821"/>
      <c r="O23" s="821"/>
      <c r="P23" s="822"/>
      <c r="Q23" s="823">
        <v>15711</v>
      </c>
      <c r="R23" s="824"/>
      <c r="S23" s="824"/>
      <c r="T23" s="824"/>
      <c r="U23" s="824"/>
      <c r="V23" s="824">
        <v>15157</v>
      </c>
      <c r="W23" s="824"/>
      <c r="X23" s="824"/>
      <c r="Y23" s="824"/>
      <c r="Z23" s="824"/>
      <c r="AA23" s="824">
        <v>554</v>
      </c>
      <c r="AB23" s="824"/>
      <c r="AC23" s="824"/>
      <c r="AD23" s="824"/>
      <c r="AE23" s="825"/>
      <c r="AF23" s="826">
        <v>460</v>
      </c>
      <c r="AG23" s="824"/>
      <c r="AH23" s="824"/>
      <c r="AI23" s="824"/>
      <c r="AJ23" s="827"/>
      <c r="AK23" s="828"/>
      <c r="AL23" s="829"/>
      <c r="AM23" s="829"/>
      <c r="AN23" s="829"/>
      <c r="AO23" s="829"/>
      <c r="AP23" s="824">
        <v>11026</v>
      </c>
      <c r="AQ23" s="824"/>
      <c r="AR23" s="824"/>
      <c r="AS23" s="824"/>
      <c r="AT23" s="824"/>
      <c r="AU23" s="840"/>
      <c r="AV23" s="840"/>
      <c r="AW23" s="840"/>
      <c r="AX23" s="840"/>
      <c r="AY23" s="841"/>
      <c r="AZ23" s="842" t="s">
        <v>395</v>
      </c>
      <c r="BA23" s="843"/>
      <c r="BB23" s="843"/>
      <c r="BC23" s="843"/>
      <c r="BD23" s="844"/>
      <c r="BE23" s="223"/>
      <c r="BF23" s="223"/>
      <c r="BG23" s="223"/>
      <c r="BH23" s="223"/>
      <c r="BI23" s="223"/>
      <c r="BJ23" s="223"/>
      <c r="BK23" s="223"/>
      <c r="BL23" s="223"/>
      <c r="BM23" s="223"/>
      <c r="BN23" s="223"/>
      <c r="BO23" s="223"/>
      <c r="BP23" s="223"/>
      <c r="BQ23" s="228">
        <v>17</v>
      </c>
      <c r="BR23" s="229"/>
      <c r="BS23" s="804"/>
      <c r="BT23" s="805"/>
      <c r="BU23" s="805"/>
      <c r="BV23" s="805"/>
      <c r="BW23" s="805"/>
      <c r="BX23" s="805"/>
      <c r="BY23" s="805"/>
      <c r="BZ23" s="805"/>
      <c r="CA23" s="805"/>
      <c r="CB23" s="805"/>
      <c r="CC23" s="805"/>
      <c r="CD23" s="805"/>
      <c r="CE23" s="805"/>
      <c r="CF23" s="805"/>
      <c r="CG23" s="806"/>
      <c r="CH23" s="807"/>
      <c r="CI23" s="808"/>
      <c r="CJ23" s="808"/>
      <c r="CK23" s="808"/>
      <c r="CL23" s="809"/>
      <c r="CM23" s="807"/>
      <c r="CN23" s="808"/>
      <c r="CO23" s="808"/>
      <c r="CP23" s="808"/>
      <c r="CQ23" s="809"/>
      <c r="CR23" s="807"/>
      <c r="CS23" s="808"/>
      <c r="CT23" s="808"/>
      <c r="CU23" s="808"/>
      <c r="CV23" s="809"/>
      <c r="CW23" s="807"/>
      <c r="CX23" s="808"/>
      <c r="CY23" s="808"/>
      <c r="CZ23" s="808"/>
      <c r="DA23" s="809"/>
      <c r="DB23" s="807"/>
      <c r="DC23" s="808"/>
      <c r="DD23" s="808"/>
      <c r="DE23" s="808"/>
      <c r="DF23" s="809"/>
      <c r="DG23" s="807"/>
      <c r="DH23" s="808"/>
      <c r="DI23" s="808"/>
      <c r="DJ23" s="808"/>
      <c r="DK23" s="809"/>
      <c r="DL23" s="807"/>
      <c r="DM23" s="808"/>
      <c r="DN23" s="808"/>
      <c r="DO23" s="808"/>
      <c r="DP23" s="809"/>
      <c r="DQ23" s="807"/>
      <c r="DR23" s="808"/>
      <c r="DS23" s="808"/>
      <c r="DT23" s="808"/>
      <c r="DU23" s="809"/>
      <c r="DV23" s="804"/>
      <c r="DW23" s="805"/>
      <c r="DX23" s="805"/>
      <c r="DY23" s="805"/>
      <c r="DZ23" s="810"/>
      <c r="EA23" s="224"/>
    </row>
    <row r="24" spans="1:131" s="225" customFormat="1" ht="26.25" customHeight="1" x14ac:dyDescent="0.15">
      <c r="A24" s="839" t="s">
        <v>396</v>
      </c>
      <c r="B24" s="839"/>
      <c r="C24" s="839"/>
      <c r="D24" s="839"/>
      <c r="E24" s="839"/>
      <c r="F24" s="839"/>
      <c r="G24" s="839"/>
      <c r="H24" s="839"/>
      <c r="I24" s="839"/>
      <c r="J24" s="839"/>
      <c r="K24" s="839"/>
      <c r="L24" s="839"/>
      <c r="M24" s="839"/>
      <c r="N24" s="839"/>
      <c r="O24" s="839"/>
      <c r="P24" s="839"/>
      <c r="Q24" s="839"/>
      <c r="R24" s="839"/>
      <c r="S24" s="839"/>
      <c r="T24" s="839"/>
      <c r="U24" s="839"/>
      <c r="V24" s="839"/>
      <c r="W24" s="839"/>
      <c r="X24" s="839"/>
      <c r="Y24" s="839"/>
      <c r="Z24" s="839"/>
      <c r="AA24" s="839"/>
      <c r="AB24" s="839"/>
      <c r="AC24" s="839"/>
      <c r="AD24" s="839"/>
      <c r="AE24" s="839"/>
      <c r="AF24" s="839"/>
      <c r="AG24" s="839"/>
      <c r="AH24" s="839"/>
      <c r="AI24" s="839"/>
      <c r="AJ24" s="839"/>
      <c r="AK24" s="839"/>
      <c r="AL24" s="839"/>
      <c r="AM24" s="839"/>
      <c r="AN24" s="839"/>
      <c r="AO24" s="839"/>
      <c r="AP24" s="839"/>
      <c r="AQ24" s="839"/>
      <c r="AR24" s="839"/>
      <c r="AS24" s="839"/>
      <c r="AT24" s="839"/>
      <c r="AU24" s="839"/>
      <c r="AV24" s="839"/>
      <c r="AW24" s="839"/>
      <c r="AX24" s="839"/>
      <c r="AY24" s="839"/>
      <c r="AZ24" s="222"/>
      <c r="BA24" s="222"/>
      <c r="BB24" s="222"/>
      <c r="BC24" s="222"/>
      <c r="BD24" s="222"/>
      <c r="BE24" s="223"/>
      <c r="BF24" s="223"/>
      <c r="BG24" s="223"/>
      <c r="BH24" s="223"/>
      <c r="BI24" s="223"/>
      <c r="BJ24" s="223"/>
      <c r="BK24" s="223"/>
      <c r="BL24" s="223"/>
      <c r="BM24" s="223"/>
      <c r="BN24" s="223"/>
      <c r="BO24" s="223"/>
      <c r="BP24" s="223"/>
      <c r="BQ24" s="228">
        <v>18</v>
      </c>
      <c r="BR24" s="229"/>
      <c r="BS24" s="804"/>
      <c r="BT24" s="805"/>
      <c r="BU24" s="805"/>
      <c r="BV24" s="805"/>
      <c r="BW24" s="805"/>
      <c r="BX24" s="805"/>
      <c r="BY24" s="805"/>
      <c r="BZ24" s="805"/>
      <c r="CA24" s="805"/>
      <c r="CB24" s="805"/>
      <c r="CC24" s="805"/>
      <c r="CD24" s="805"/>
      <c r="CE24" s="805"/>
      <c r="CF24" s="805"/>
      <c r="CG24" s="806"/>
      <c r="CH24" s="807"/>
      <c r="CI24" s="808"/>
      <c r="CJ24" s="808"/>
      <c r="CK24" s="808"/>
      <c r="CL24" s="809"/>
      <c r="CM24" s="807"/>
      <c r="CN24" s="808"/>
      <c r="CO24" s="808"/>
      <c r="CP24" s="808"/>
      <c r="CQ24" s="809"/>
      <c r="CR24" s="807"/>
      <c r="CS24" s="808"/>
      <c r="CT24" s="808"/>
      <c r="CU24" s="808"/>
      <c r="CV24" s="809"/>
      <c r="CW24" s="807"/>
      <c r="CX24" s="808"/>
      <c r="CY24" s="808"/>
      <c r="CZ24" s="808"/>
      <c r="DA24" s="809"/>
      <c r="DB24" s="807"/>
      <c r="DC24" s="808"/>
      <c r="DD24" s="808"/>
      <c r="DE24" s="808"/>
      <c r="DF24" s="809"/>
      <c r="DG24" s="807"/>
      <c r="DH24" s="808"/>
      <c r="DI24" s="808"/>
      <c r="DJ24" s="808"/>
      <c r="DK24" s="809"/>
      <c r="DL24" s="807"/>
      <c r="DM24" s="808"/>
      <c r="DN24" s="808"/>
      <c r="DO24" s="808"/>
      <c r="DP24" s="809"/>
      <c r="DQ24" s="807"/>
      <c r="DR24" s="808"/>
      <c r="DS24" s="808"/>
      <c r="DT24" s="808"/>
      <c r="DU24" s="809"/>
      <c r="DV24" s="804"/>
      <c r="DW24" s="805"/>
      <c r="DX24" s="805"/>
      <c r="DY24" s="805"/>
      <c r="DZ24" s="810"/>
      <c r="EA24" s="224"/>
    </row>
    <row r="25" spans="1:131" ht="26.25" customHeight="1" thickBot="1" x14ac:dyDescent="0.2">
      <c r="A25" s="756" t="s">
        <v>397</v>
      </c>
      <c r="B25" s="756"/>
      <c r="C25" s="756"/>
      <c r="D25" s="756"/>
      <c r="E25" s="756"/>
      <c r="F25" s="756"/>
      <c r="G25" s="756"/>
      <c r="H25" s="756"/>
      <c r="I25" s="756"/>
      <c r="J25" s="756"/>
      <c r="K25" s="756"/>
      <c r="L25" s="756"/>
      <c r="M25" s="756"/>
      <c r="N25" s="756"/>
      <c r="O25" s="756"/>
      <c r="P25" s="756"/>
      <c r="Q25" s="756"/>
      <c r="R25" s="756"/>
      <c r="S25" s="756"/>
      <c r="T25" s="756"/>
      <c r="U25" s="756"/>
      <c r="V25" s="756"/>
      <c r="W25" s="756"/>
      <c r="X25" s="756"/>
      <c r="Y25" s="756"/>
      <c r="Z25" s="756"/>
      <c r="AA25" s="756"/>
      <c r="AB25" s="756"/>
      <c r="AC25" s="756"/>
      <c r="AD25" s="756"/>
      <c r="AE25" s="756"/>
      <c r="AF25" s="756"/>
      <c r="AG25" s="756"/>
      <c r="AH25" s="756"/>
      <c r="AI25" s="756"/>
      <c r="AJ25" s="756"/>
      <c r="AK25" s="756"/>
      <c r="AL25" s="756"/>
      <c r="AM25" s="756"/>
      <c r="AN25" s="756"/>
      <c r="AO25" s="756"/>
      <c r="AP25" s="756"/>
      <c r="AQ25" s="756"/>
      <c r="AR25" s="756"/>
      <c r="AS25" s="756"/>
      <c r="AT25" s="756"/>
      <c r="AU25" s="756"/>
      <c r="AV25" s="756"/>
      <c r="AW25" s="756"/>
      <c r="AX25" s="756"/>
      <c r="AY25" s="756"/>
      <c r="AZ25" s="756"/>
      <c r="BA25" s="756"/>
      <c r="BB25" s="756"/>
      <c r="BC25" s="756"/>
      <c r="BD25" s="756"/>
      <c r="BE25" s="756"/>
      <c r="BF25" s="756"/>
      <c r="BG25" s="756"/>
      <c r="BH25" s="756"/>
      <c r="BI25" s="756"/>
      <c r="BJ25" s="222"/>
      <c r="BK25" s="222"/>
      <c r="BL25" s="222"/>
      <c r="BM25" s="222"/>
      <c r="BN25" s="222"/>
      <c r="BO25" s="231"/>
      <c r="BP25" s="231"/>
      <c r="BQ25" s="228">
        <v>19</v>
      </c>
      <c r="BR25" s="229"/>
      <c r="BS25" s="804"/>
      <c r="BT25" s="805"/>
      <c r="BU25" s="805"/>
      <c r="BV25" s="805"/>
      <c r="BW25" s="805"/>
      <c r="BX25" s="805"/>
      <c r="BY25" s="805"/>
      <c r="BZ25" s="805"/>
      <c r="CA25" s="805"/>
      <c r="CB25" s="805"/>
      <c r="CC25" s="805"/>
      <c r="CD25" s="805"/>
      <c r="CE25" s="805"/>
      <c r="CF25" s="805"/>
      <c r="CG25" s="806"/>
      <c r="CH25" s="807"/>
      <c r="CI25" s="808"/>
      <c r="CJ25" s="808"/>
      <c r="CK25" s="808"/>
      <c r="CL25" s="809"/>
      <c r="CM25" s="807"/>
      <c r="CN25" s="808"/>
      <c r="CO25" s="808"/>
      <c r="CP25" s="808"/>
      <c r="CQ25" s="809"/>
      <c r="CR25" s="807"/>
      <c r="CS25" s="808"/>
      <c r="CT25" s="808"/>
      <c r="CU25" s="808"/>
      <c r="CV25" s="809"/>
      <c r="CW25" s="807"/>
      <c r="CX25" s="808"/>
      <c r="CY25" s="808"/>
      <c r="CZ25" s="808"/>
      <c r="DA25" s="809"/>
      <c r="DB25" s="807"/>
      <c r="DC25" s="808"/>
      <c r="DD25" s="808"/>
      <c r="DE25" s="808"/>
      <c r="DF25" s="809"/>
      <c r="DG25" s="807"/>
      <c r="DH25" s="808"/>
      <c r="DI25" s="808"/>
      <c r="DJ25" s="808"/>
      <c r="DK25" s="809"/>
      <c r="DL25" s="807"/>
      <c r="DM25" s="808"/>
      <c r="DN25" s="808"/>
      <c r="DO25" s="808"/>
      <c r="DP25" s="809"/>
      <c r="DQ25" s="807"/>
      <c r="DR25" s="808"/>
      <c r="DS25" s="808"/>
      <c r="DT25" s="808"/>
      <c r="DU25" s="809"/>
      <c r="DV25" s="804"/>
      <c r="DW25" s="805"/>
      <c r="DX25" s="805"/>
      <c r="DY25" s="805"/>
      <c r="DZ25" s="810"/>
      <c r="EA25" s="220"/>
    </row>
    <row r="26" spans="1:131" ht="26.25" customHeight="1" x14ac:dyDescent="0.15">
      <c r="A26" s="758" t="s">
        <v>370</v>
      </c>
      <c r="B26" s="759"/>
      <c r="C26" s="759"/>
      <c r="D26" s="759"/>
      <c r="E26" s="759"/>
      <c r="F26" s="759"/>
      <c r="G26" s="759"/>
      <c r="H26" s="759"/>
      <c r="I26" s="759"/>
      <c r="J26" s="759"/>
      <c r="K26" s="759"/>
      <c r="L26" s="759"/>
      <c r="M26" s="759"/>
      <c r="N26" s="759"/>
      <c r="O26" s="759"/>
      <c r="P26" s="760"/>
      <c r="Q26" s="764" t="s">
        <v>398</v>
      </c>
      <c r="R26" s="765"/>
      <c r="S26" s="765"/>
      <c r="T26" s="765"/>
      <c r="U26" s="766"/>
      <c r="V26" s="764" t="s">
        <v>399</v>
      </c>
      <c r="W26" s="765"/>
      <c r="X26" s="765"/>
      <c r="Y26" s="765"/>
      <c r="Z26" s="766"/>
      <c r="AA26" s="764" t="s">
        <v>400</v>
      </c>
      <c r="AB26" s="765"/>
      <c r="AC26" s="765"/>
      <c r="AD26" s="765"/>
      <c r="AE26" s="765"/>
      <c r="AF26" s="845" t="s">
        <v>401</v>
      </c>
      <c r="AG26" s="846"/>
      <c r="AH26" s="846"/>
      <c r="AI26" s="846"/>
      <c r="AJ26" s="847"/>
      <c r="AK26" s="765" t="s">
        <v>402</v>
      </c>
      <c r="AL26" s="765"/>
      <c r="AM26" s="765"/>
      <c r="AN26" s="765"/>
      <c r="AO26" s="766"/>
      <c r="AP26" s="764" t="s">
        <v>403</v>
      </c>
      <c r="AQ26" s="765"/>
      <c r="AR26" s="765"/>
      <c r="AS26" s="765"/>
      <c r="AT26" s="766"/>
      <c r="AU26" s="764" t="s">
        <v>404</v>
      </c>
      <c r="AV26" s="765"/>
      <c r="AW26" s="765"/>
      <c r="AX26" s="765"/>
      <c r="AY26" s="766"/>
      <c r="AZ26" s="764" t="s">
        <v>405</v>
      </c>
      <c r="BA26" s="765"/>
      <c r="BB26" s="765"/>
      <c r="BC26" s="765"/>
      <c r="BD26" s="766"/>
      <c r="BE26" s="764" t="s">
        <v>377</v>
      </c>
      <c r="BF26" s="765"/>
      <c r="BG26" s="765"/>
      <c r="BH26" s="765"/>
      <c r="BI26" s="771"/>
      <c r="BJ26" s="222"/>
      <c r="BK26" s="222"/>
      <c r="BL26" s="222"/>
      <c r="BM26" s="222"/>
      <c r="BN26" s="222"/>
      <c r="BO26" s="231"/>
      <c r="BP26" s="231"/>
      <c r="BQ26" s="228">
        <v>20</v>
      </c>
      <c r="BR26" s="229"/>
      <c r="BS26" s="804"/>
      <c r="BT26" s="805"/>
      <c r="BU26" s="805"/>
      <c r="BV26" s="805"/>
      <c r="BW26" s="805"/>
      <c r="BX26" s="805"/>
      <c r="BY26" s="805"/>
      <c r="BZ26" s="805"/>
      <c r="CA26" s="805"/>
      <c r="CB26" s="805"/>
      <c r="CC26" s="805"/>
      <c r="CD26" s="805"/>
      <c r="CE26" s="805"/>
      <c r="CF26" s="805"/>
      <c r="CG26" s="806"/>
      <c r="CH26" s="807"/>
      <c r="CI26" s="808"/>
      <c r="CJ26" s="808"/>
      <c r="CK26" s="808"/>
      <c r="CL26" s="809"/>
      <c r="CM26" s="807"/>
      <c r="CN26" s="808"/>
      <c r="CO26" s="808"/>
      <c r="CP26" s="808"/>
      <c r="CQ26" s="809"/>
      <c r="CR26" s="807"/>
      <c r="CS26" s="808"/>
      <c r="CT26" s="808"/>
      <c r="CU26" s="808"/>
      <c r="CV26" s="809"/>
      <c r="CW26" s="807"/>
      <c r="CX26" s="808"/>
      <c r="CY26" s="808"/>
      <c r="CZ26" s="808"/>
      <c r="DA26" s="809"/>
      <c r="DB26" s="807"/>
      <c r="DC26" s="808"/>
      <c r="DD26" s="808"/>
      <c r="DE26" s="808"/>
      <c r="DF26" s="809"/>
      <c r="DG26" s="807"/>
      <c r="DH26" s="808"/>
      <c r="DI26" s="808"/>
      <c r="DJ26" s="808"/>
      <c r="DK26" s="809"/>
      <c r="DL26" s="807"/>
      <c r="DM26" s="808"/>
      <c r="DN26" s="808"/>
      <c r="DO26" s="808"/>
      <c r="DP26" s="809"/>
      <c r="DQ26" s="807"/>
      <c r="DR26" s="808"/>
      <c r="DS26" s="808"/>
      <c r="DT26" s="808"/>
      <c r="DU26" s="809"/>
      <c r="DV26" s="804"/>
      <c r="DW26" s="805"/>
      <c r="DX26" s="805"/>
      <c r="DY26" s="805"/>
      <c r="DZ26" s="810"/>
      <c r="EA26" s="220"/>
    </row>
    <row r="27" spans="1:131" ht="26.25" customHeight="1" thickBot="1" x14ac:dyDescent="0.2">
      <c r="A27" s="761"/>
      <c r="B27" s="762"/>
      <c r="C27" s="762"/>
      <c r="D27" s="762"/>
      <c r="E27" s="762"/>
      <c r="F27" s="762"/>
      <c r="G27" s="762"/>
      <c r="H27" s="762"/>
      <c r="I27" s="762"/>
      <c r="J27" s="762"/>
      <c r="K27" s="762"/>
      <c r="L27" s="762"/>
      <c r="M27" s="762"/>
      <c r="N27" s="762"/>
      <c r="O27" s="762"/>
      <c r="P27" s="763"/>
      <c r="Q27" s="767"/>
      <c r="R27" s="768"/>
      <c r="S27" s="768"/>
      <c r="T27" s="768"/>
      <c r="U27" s="769"/>
      <c r="V27" s="767"/>
      <c r="W27" s="768"/>
      <c r="X27" s="768"/>
      <c r="Y27" s="768"/>
      <c r="Z27" s="769"/>
      <c r="AA27" s="767"/>
      <c r="AB27" s="768"/>
      <c r="AC27" s="768"/>
      <c r="AD27" s="768"/>
      <c r="AE27" s="768"/>
      <c r="AF27" s="848"/>
      <c r="AG27" s="849"/>
      <c r="AH27" s="849"/>
      <c r="AI27" s="849"/>
      <c r="AJ27" s="850"/>
      <c r="AK27" s="768"/>
      <c r="AL27" s="768"/>
      <c r="AM27" s="768"/>
      <c r="AN27" s="768"/>
      <c r="AO27" s="769"/>
      <c r="AP27" s="767"/>
      <c r="AQ27" s="768"/>
      <c r="AR27" s="768"/>
      <c r="AS27" s="768"/>
      <c r="AT27" s="769"/>
      <c r="AU27" s="767"/>
      <c r="AV27" s="768"/>
      <c r="AW27" s="768"/>
      <c r="AX27" s="768"/>
      <c r="AY27" s="769"/>
      <c r="AZ27" s="767"/>
      <c r="BA27" s="768"/>
      <c r="BB27" s="768"/>
      <c r="BC27" s="768"/>
      <c r="BD27" s="769"/>
      <c r="BE27" s="767"/>
      <c r="BF27" s="768"/>
      <c r="BG27" s="768"/>
      <c r="BH27" s="768"/>
      <c r="BI27" s="773"/>
      <c r="BJ27" s="222"/>
      <c r="BK27" s="222"/>
      <c r="BL27" s="222"/>
      <c r="BM27" s="222"/>
      <c r="BN27" s="222"/>
      <c r="BO27" s="231"/>
      <c r="BP27" s="231"/>
      <c r="BQ27" s="228">
        <v>21</v>
      </c>
      <c r="BR27" s="229"/>
      <c r="BS27" s="804"/>
      <c r="BT27" s="805"/>
      <c r="BU27" s="805"/>
      <c r="BV27" s="805"/>
      <c r="BW27" s="805"/>
      <c r="BX27" s="805"/>
      <c r="BY27" s="805"/>
      <c r="BZ27" s="805"/>
      <c r="CA27" s="805"/>
      <c r="CB27" s="805"/>
      <c r="CC27" s="805"/>
      <c r="CD27" s="805"/>
      <c r="CE27" s="805"/>
      <c r="CF27" s="805"/>
      <c r="CG27" s="806"/>
      <c r="CH27" s="807"/>
      <c r="CI27" s="808"/>
      <c r="CJ27" s="808"/>
      <c r="CK27" s="808"/>
      <c r="CL27" s="809"/>
      <c r="CM27" s="807"/>
      <c r="CN27" s="808"/>
      <c r="CO27" s="808"/>
      <c r="CP27" s="808"/>
      <c r="CQ27" s="809"/>
      <c r="CR27" s="807"/>
      <c r="CS27" s="808"/>
      <c r="CT27" s="808"/>
      <c r="CU27" s="808"/>
      <c r="CV27" s="809"/>
      <c r="CW27" s="807"/>
      <c r="CX27" s="808"/>
      <c r="CY27" s="808"/>
      <c r="CZ27" s="808"/>
      <c r="DA27" s="809"/>
      <c r="DB27" s="807"/>
      <c r="DC27" s="808"/>
      <c r="DD27" s="808"/>
      <c r="DE27" s="808"/>
      <c r="DF27" s="809"/>
      <c r="DG27" s="807"/>
      <c r="DH27" s="808"/>
      <c r="DI27" s="808"/>
      <c r="DJ27" s="808"/>
      <c r="DK27" s="809"/>
      <c r="DL27" s="807"/>
      <c r="DM27" s="808"/>
      <c r="DN27" s="808"/>
      <c r="DO27" s="808"/>
      <c r="DP27" s="809"/>
      <c r="DQ27" s="807"/>
      <c r="DR27" s="808"/>
      <c r="DS27" s="808"/>
      <c r="DT27" s="808"/>
      <c r="DU27" s="809"/>
      <c r="DV27" s="804"/>
      <c r="DW27" s="805"/>
      <c r="DX27" s="805"/>
      <c r="DY27" s="805"/>
      <c r="DZ27" s="810"/>
      <c r="EA27" s="220"/>
    </row>
    <row r="28" spans="1:131" ht="26.25" customHeight="1" thickTop="1" x14ac:dyDescent="0.15">
      <c r="A28" s="232">
        <v>1</v>
      </c>
      <c r="B28" s="780" t="s">
        <v>406</v>
      </c>
      <c r="C28" s="781"/>
      <c r="D28" s="781"/>
      <c r="E28" s="781"/>
      <c r="F28" s="781"/>
      <c r="G28" s="781"/>
      <c r="H28" s="781"/>
      <c r="I28" s="781"/>
      <c r="J28" s="781"/>
      <c r="K28" s="781"/>
      <c r="L28" s="781"/>
      <c r="M28" s="781"/>
      <c r="N28" s="781"/>
      <c r="O28" s="781"/>
      <c r="P28" s="782"/>
      <c r="Q28" s="853">
        <v>3532</v>
      </c>
      <c r="R28" s="854"/>
      <c r="S28" s="854"/>
      <c r="T28" s="854"/>
      <c r="U28" s="854"/>
      <c r="V28" s="854">
        <v>3514</v>
      </c>
      <c r="W28" s="854"/>
      <c r="X28" s="854"/>
      <c r="Y28" s="854"/>
      <c r="Z28" s="854"/>
      <c r="AA28" s="854">
        <v>18</v>
      </c>
      <c r="AB28" s="854"/>
      <c r="AC28" s="854"/>
      <c r="AD28" s="854"/>
      <c r="AE28" s="855"/>
      <c r="AF28" s="856">
        <v>18</v>
      </c>
      <c r="AG28" s="854"/>
      <c r="AH28" s="854"/>
      <c r="AI28" s="854"/>
      <c r="AJ28" s="857"/>
      <c r="AK28" s="858">
        <v>211</v>
      </c>
      <c r="AL28" s="859"/>
      <c r="AM28" s="859"/>
      <c r="AN28" s="859"/>
      <c r="AO28" s="859"/>
      <c r="AP28" s="859" t="s">
        <v>610</v>
      </c>
      <c r="AQ28" s="859"/>
      <c r="AR28" s="859"/>
      <c r="AS28" s="859"/>
      <c r="AT28" s="859"/>
      <c r="AU28" s="859" t="s">
        <v>610</v>
      </c>
      <c r="AV28" s="859"/>
      <c r="AW28" s="859"/>
      <c r="AX28" s="859"/>
      <c r="AY28" s="859"/>
      <c r="AZ28" s="860"/>
      <c r="BA28" s="860"/>
      <c r="BB28" s="860"/>
      <c r="BC28" s="860"/>
      <c r="BD28" s="860"/>
      <c r="BE28" s="851"/>
      <c r="BF28" s="851"/>
      <c r="BG28" s="851"/>
      <c r="BH28" s="851"/>
      <c r="BI28" s="852"/>
      <c r="BJ28" s="222"/>
      <c r="BK28" s="222"/>
      <c r="BL28" s="222"/>
      <c r="BM28" s="222"/>
      <c r="BN28" s="222"/>
      <c r="BO28" s="231"/>
      <c r="BP28" s="231"/>
      <c r="BQ28" s="228">
        <v>22</v>
      </c>
      <c r="BR28" s="229"/>
      <c r="BS28" s="804"/>
      <c r="BT28" s="805"/>
      <c r="BU28" s="805"/>
      <c r="BV28" s="805"/>
      <c r="BW28" s="805"/>
      <c r="BX28" s="805"/>
      <c r="BY28" s="805"/>
      <c r="BZ28" s="805"/>
      <c r="CA28" s="805"/>
      <c r="CB28" s="805"/>
      <c r="CC28" s="805"/>
      <c r="CD28" s="805"/>
      <c r="CE28" s="805"/>
      <c r="CF28" s="805"/>
      <c r="CG28" s="806"/>
      <c r="CH28" s="807"/>
      <c r="CI28" s="808"/>
      <c r="CJ28" s="808"/>
      <c r="CK28" s="808"/>
      <c r="CL28" s="809"/>
      <c r="CM28" s="807"/>
      <c r="CN28" s="808"/>
      <c r="CO28" s="808"/>
      <c r="CP28" s="808"/>
      <c r="CQ28" s="809"/>
      <c r="CR28" s="807"/>
      <c r="CS28" s="808"/>
      <c r="CT28" s="808"/>
      <c r="CU28" s="808"/>
      <c r="CV28" s="809"/>
      <c r="CW28" s="807"/>
      <c r="CX28" s="808"/>
      <c r="CY28" s="808"/>
      <c r="CZ28" s="808"/>
      <c r="DA28" s="809"/>
      <c r="DB28" s="807"/>
      <c r="DC28" s="808"/>
      <c r="DD28" s="808"/>
      <c r="DE28" s="808"/>
      <c r="DF28" s="809"/>
      <c r="DG28" s="807"/>
      <c r="DH28" s="808"/>
      <c r="DI28" s="808"/>
      <c r="DJ28" s="808"/>
      <c r="DK28" s="809"/>
      <c r="DL28" s="807"/>
      <c r="DM28" s="808"/>
      <c r="DN28" s="808"/>
      <c r="DO28" s="808"/>
      <c r="DP28" s="809"/>
      <c r="DQ28" s="807"/>
      <c r="DR28" s="808"/>
      <c r="DS28" s="808"/>
      <c r="DT28" s="808"/>
      <c r="DU28" s="809"/>
      <c r="DV28" s="804"/>
      <c r="DW28" s="805"/>
      <c r="DX28" s="805"/>
      <c r="DY28" s="805"/>
      <c r="DZ28" s="810"/>
      <c r="EA28" s="220"/>
    </row>
    <row r="29" spans="1:131" ht="26.25" customHeight="1" x14ac:dyDescent="0.15">
      <c r="A29" s="232">
        <v>2</v>
      </c>
      <c r="B29" s="811" t="s">
        <v>407</v>
      </c>
      <c r="C29" s="812"/>
      <c r="D29" s="812"/>
      <c r="E29" s="812"/>
      <c r="F29" s="812"/>
      <c r="G29" s="812"/>
      <c r="H29" s="812"/>
      <c r="I29" s="812"/>
      <c r="J29" s="812"/>
      <c r="K29" s="812"/>
      <c r="L29" s="812"/>
      <c r="M29" s="812"/>
      <c r="N29" s="812"/>
      <c r="O29" s="812"/>
      <c r="P29" s="813"/>
      <c r="Q29" s="814">
        <v>456</v>
      </c>
      <c r="R29" s="815"/>
      <c r="S29" s="815"/>
      <c r="T29" s="815"/>
      <c r="U29" s="815"/>
      <c r="V29" s="815">
        <v>455</v>
      </c>
      <c r="W29" s="815"/>
      <c r="X29" s="815"/>
      <c r="Y29" s="815"/>
      <c r="Z29" s="815"/>
      <c r="AA29" s="815">
        <v>1</v>
      </c>
      <c r="AB29" s="815"/>
      <c r="AC29" s="815"/>
      <c r="AD29" s="815"/>
      <c r="AE29" s="816"/>
      <c r="AF29" s="817">
        <v>1</v>
      </c>
      <c r="AG29" s="818"/>
      <c r="AH29" s="818"/>
      <c r="AI29" s="818"/>
      <c r="AJ29" s="819"/>
      <c r="AK29" s="865">
        <v>92</v>
      </c>
      <c r="AL29" s="861"/>
      <c r="AM29" s="861"/>
      <c r="AN29" s="861"/>
      <c r="AO29" s="861"/>
      <c r="AP29" s="861" t="s">
        <v>613</v>
      </c>
      <c r="AQ29" s="861"/>
      <c r="AR29" s="861"/>
      <c r="AS29" s="861"/>
      <c r="AT29" s="861"/>
      <c r="AU29" s="861" t="s">
        <v>616</v>
      </c>
      <c r="AV29" s="861"/>
      <c r="AW29" s="861"/>
      <c r="AX29" s="861"/>
      <c r="AY29" s="861"/>
      <c r="AZ29" s="862"/>
      <c r="BA29" s="862"/>
      <c r="BB29" s="862"/>
      <c r="BC29" s="862"/>
      <c r="BD29" s="862"/>
      <c r="BE29" s="863"/>
      <c r="BF29" s="863"/>
      <c r="BG29" s="863"/>
      <c r="BH29" s="863"/>
      <c r="BI29" s="864"/>
      <c r="BJ29" s="222"/>
      <c r="BK29" s="222"/>
      <c r="BL29" s="222"/>
      <c r="BM29" s="222"/>
      <c r="BN29" s="222"/>
      <c r="BO29" s="231"/>
      <c r="BP29" s="231"/>
      <c r="BQ29" s="228">
        <v>23</v>
      </c>
      <c r="BR29" s="229"/>
      <c r="BS29" s="804"/>
      <c r="BT29" s="805"/>
      <c r="BU29" s="805"/>
      <c r="BV29" s="805"/>
      <c r="BW29" s="805"/>
      <c r="BX29" s="805"/>
      <c r="BY29" s="805"/>
      <c r="BZ29" s="805"/>
      <c r="CA29" s="805"/>
      <c r="CB29" s="805"/>
      <c r="CC29" s="805"/>
      <c r="CD29" s="805"/>
      <c r="CE29" s="805"/>
      <c r="CF29" s="805"/>
      <c r="CG29" s="806"/>
      <c r="CH29" s="807"/>
      <c r="CI29" s="808"/>
      <c r="CJ29" s="808"/>
      <c r="CK29" s="808"/>
      <c r="CL29" s="809"/>
      <c r="CM29" s="807"/>
      <c r="CN29" s="808"/>
      <c r="CO29" s="808"/>
      <c r="CP29" s="808"/>
      <c r="CQ29" s="809"/>
      <c r="CR29" s="807"/>
      <c r="CS29" s="808"/>
      <c r="CT29" s="808"/>
      <c r="CU29" s="808"/>
      <c r="CV29" s="809"/>
      <c r="CW29" s="807"/>
      <c r="CX29" s="808"/>
      <c r="CY29" s="808"/>
      <c r="CZ29" s="808"/>
      <c r="DA29" s="809"/>
      <c r="DB29" s="807"/>
      <c r="DC29" s="808"/>
      <c r="DD29" s="808"/>
      <c r="DE29" s="808"/>
      <c r="DF29" s="809"/>
      <c r="DG29" s="807"/>
      <c r="DH29" s="808"/>
      <c r="DI29" s="808"/>
      <c r="DJ29" s="808"/>
      <c r="DK29" s="809"/>
      <c r="DL29" s="807"/>
      <c r="DM29" s="808"/>
      <c r="DN29" s="808"/>
      <c r="DO29" s="808"/>
      <c r="DP29" s="809"/>
      <c r="DQ29" s="807"/>
      <c r="DR29" s="808"/>
      <c r="DS29" s="808"/>
      <c r="DT29" s="808"/>
      <c r="DU29" s="809"/>
      <c r="DV29" s="804"/>
      <c r="DW29" s="805"/>
      <c r="DX29" s="805"/>
      <c r="DY29" s="805"/>
      <c r="DZ29" s="810"/>
      <c r="EA29" s="220"/>
    </row>
    <row r="30" spans="1:131" ht="26.25" customHeight="1" x14ac:dyDescent="0.15">
      <c r="A30" s="232">
        <v>3</v>
      </c>
      <c r="B30" s="811" t="s">
        <v>408</v>
      </c>
      <c r="C30" s="812"/>
      <c r="D30" s="812"/>
      <c r="E30" s="812"/>
      <c r="F30" s="812"/>
      <c r="G30" s="812"/>
      <c r="H30" s="812"/>
      <c r="I30" s="812"/>
      <c r="J30" s="812"/>
      <c r="K30" s="812"/>
      <c r="L30" s="812"/>
      <c r="M30" s="812"/>
      <c r="N30" s="812"/>
      <c r="O30" s="812"/>
      <c r="P30" s="813"/>
      <c r="Q30" s="814">
        <v>2565</v>
      </c>
      <c r="R30" s="815"/>
      <c r="S30" s="815"/>
      <c r="T30" s="815"/>
      <c r="U30" s="815"/>
      <c r="V30" s="815">
        <v>2542</v>
      </c>
      <c r="W30" s="815"/>
      <c r="X30" s="815"/>
      <c r="Y30" s="815"/>
      <c r="Z30" s="815"/>
      <c r="AA30" s="815">
        <v>23</v>
      </c>
      <c r="AB30" s="815"/>
      <c r="AC30" s="815"/>
      <c r="AD30" s="815"/>
      <c r="AE30" s="816"/>
      <c r="AF30" s="817">
        <v>23</v>
      </c>
      <c r="AG30" s="818"/>
      <c r="AH30" s="818"/>
      <c r="AI30" s="818"/>
      <c r="AJ30" s="819"/>
      <c r="AK30" s="865">
        <v>388</v>
      </c>
      <c r="AL30" s="861"/>
      <c r="AM30" s="861"/>
      <c r="AN30" s="861"/>
      <c r="AO30" s="861"/>
      <c r="AP30" s="861" t="s">
        <v>614</v>
      </c>
      <c r="AQ30" s="861"/>
      <c r="AR30" s="861"/>
      <c r="AS30" s="861"/>
      <c r="AT30" s="861"/>
      <c r="AU30" s="861" t="s">
        <v>611</v>
      </c>
      <c r="AV30" s="861"/>
      <c r="AW30" s="861"/>
      <c r="AX30" s="861"/>
      <c r="AY30" s="861"/>
      <c r="AZ30" s="862"/>
      <c r="BA30" s="862"/>
      <c r="BB30" s="862"/>
      <c r="BC30" s="862"/>
      <c r="BD30" s="862"/>
      <c r="BE30" s="863"/>
      <c r="BF30" s="863"/>
      <c r="BG30" s="863"/>
      <c r="BH30" s="863"/>
      <c r="BI30" s="864"/>
      <c r="BJ30" s="222"/>
      <c r="BK30" s="222"/>
      <c r="BL30" s="222"/>
      <c r="BM30" s="222"/>
      <c r="BN30" s="222"/>
      <c r="BO30" s="231"/>
      <c r="BP30" s="231"/>
      <c r="BQ30" s="228">
        <v>24</v>
      </c>
      <c r="BR30" s="229"/>
      <c r="BS30" s="804"/>
      <c r="BT30" s="805"/>
      <c r="BU30" s="805"/>
      <c r="BV30" s="805"/>
      <c r="BW30" s="805"/>
      <c r="BX30" s="805"/>
      <c r="BY30" s="805"/>
      <c r="BZ30" s="805"/>
      <c r="CA30" s="805"/>
      <c r="CB30" s="805"/>
      <c r="CC30" s="805"/>
      <c r="CD30" s="805"/>
      <c r="CE30" s="805"/>
      <c r="CF30" s="805"/>
      <c r="CG30" s="806"/>
      <c r="CH30" s="807"/>
      <c r="CI30" s="808"/>
      <c r="CJ30" s="808"/>
      <c r="CK30" s="808"/>
      <c r="CL30" s="809"/>
      <c r="CM30" s="807"/>
      <c r="CN30" s="808"/>
      <c r="CO30" s="808"/>
      <c r="CP30" s="808"/>
      <c r="CQ30" s="809"/>
      <c r="CR30" s="807"/>
      <c r="CS30" s="808"/>
      <c r="CT30" s="808"/>
      <c r="CU30" s="808"/>
      <c r="CV30" s="809"/>
      <c r="CW30" s="807"/>
      <c r="CX30" s="808"/>
      <c r="CY30" s="808"/>
      <c r="CZ30" s="808"/>
      <c r="DA30" s="809"/>
      <c r="DB30" s="807"/>
      <c r="DC30" s="808"/>
      <c r="DD30" s="808"/>
      <c r="DE30" s="808"/>
      <c r="DF30" s="809"/>
      <c r="DG30" s="807"/>
      <c r="DH30" s="808"/>
      <c r="DI30" s="808"/>
      <c r="DJ30" s="808"/>
      <c r="DK30" s="809"/>
      <c r="DL30" s="807"/>
      <c r="DM30" s="808"/>
      <c r="DN30" s="808"/>
      <c r="DO30" s="808"/>
      <c r="DP30" s="809"/>
      <c r="DQ30" s="807"/>
      <c r="DR30" s="808"/>
      <c r="DS30" s="808"/>
      <c r="DT30" s="808"/>
      <c r="DU30" s="809"/>
      <c r="DV30" s="804"/>
      <c r="DW30" s="805"/>
      <c r="DX30" s="805"/>
      <c r="DY30" s="805"/>
      <c r="DZ30" s="810"/>
      <c r="EA30" s="220"/>
    </row>
    <row r="31" spans="1:131" ht="26.25" customHeight="1" x14ac:dyDescent="0.15">
      <c r="A31" s="232">
        <v>4</v>
      </c>
      <c r="B31" s="811" t="s">
        <v>409</v>
      </c>
      <c r="C31" s="812"/>
      <c r="D31" s="812"/>
      <c r="E31" s="812"/>
      <c r="F31" s="812"/>
      <c r="G31" s="812"/>
      <c r="H31" s="812"/>
      <c r="I31" s="812"/>
      <c r="J31" s="812"/>
      <c r="K31" s="812"/>
      <c r="L31" s="812"/>
      <c r="M31" s="812"/>
      <c r="N31" s="812"/>
      <c r="O31" s="812"/>
      <c r="P31" s="813"/>
      <c r="Q31" s="814">
        <v>17</v>
      </c>
      <c r="R31" s="815"/>
      <c r="S31" s="815"/>
      <c r="T31" s="815"/>
      <c r="U31" s="815"/>
      <c r="V31" s="815">
        <v>16</v>
      </c>
      <c r="W31" s="815"/>
      <c r="X31" s="815"/>
      <c r="Y31" s="815"/>
      <c r="Z31" s="815"/>
      <c r="AA31" s="815">
        <v>1</v>
      </c>
      <c r="AB31" s="815"/>
      <c r="AC31" s="815"/>
      <c r="AD31" s="815"/>
      <c r="AE31" s="816"/>
      <c r="AF31" s="817">
        <v>1</v>
      </c>
      <c r="AG31" s="818"/>
      <c r="AH31" s="818"/>
      <c r="AI31" s="818"/>
      <c r="AJ31" s="819"/>
      <c r="AK31" s="865" t="s">
        <v>612</v>
      </c>
      <c r="AL31" s="861"/>
      <c r="AM31" s="861"/>
      <c r="AN31" s="861"/>
      <c r="AO31" s="861"/>
      <c r="AP31" s="861" t="s">
        <v>615</v>
      </c>
      <c r="AQ31" s="861"/>
      <c r="AR31" s="861"/>
      <c r="AS31" s="861"/>
      <c r="AT31" s="861"/>
      <c r="AU31" s="861" t="s">
        <v>617</v>
      </c>
      <c r="AV31" s="861"/>
      <c r="AW31" s="861"/>
      <c r="AX31" s="861"/>
      <c r="AY31" s="861"/>
      <c r="AZ31" s="862"/>
      <c r="BA31" s="862"/>
      <c r="BB31" s="862"/>
      <c r="BC31" s="862"/>
      <c r="BD31" s="862"/>
      <c r="BE31" s="863"/>
      <c r="BF31" s="863"/>
      <c r="BG31" s="863"/>
      <c r="BH31" s="863"/>
      <c r="BI31" s="864"/>
      <c r="BJ31" s="222"/>
      <c r="BK31" s="222"/>
      <c r="BL31" s="222"/>
      <c r="BM31" s="222"/>
      <c r="BN31" s="222"/>
      <c r="BO31" s="231"/>
      <c r="BP31" s="231"/>
      <c r="BQ31" s="228">
        <v>25</v>
      </c>
      <c r="BR31" s="229"/>
      <c r="BS31" s="804"/>
      <c r="BT31" s="805"/>
      <c r="BU31" s="805"/>
      <c r="BV31" s="805"/>
      <c r="BW31" s="805"/>
      <c r="BX31" s="805"/>
      <c r="BY31" s="805"/>
      <c r="BZ31" s="805"/>
      <c r="CA31" s="805"/>
      <c r="CB31" s="805"/>
      <c r="CC31" s="805"/>
      <c r="CD31" s="805"/>
      <c r="CE31" s="805"/>
      <c r="CF31" s="805"/>
      <c r="CG31" s="806"/>
      <c r="CH31" s="807"/>
      <c r="CI31" s="808"/>
      <c r="CJ31" s="808"/>
      <c r="CK31" s="808"/>
      <c r="CL31" s="809"/>
      <c r="CM31" s="807"/>
      <c r="CN31" s="808"/>
      <c r="CO31" s="808"/>
      <c r="CP31" s="808"/>
      <c r="CQ31" s="809"/>
      <c r="CR31" s="807"/>
      <c r="CS31" s="808"/>
      <c r="CT31" s="808"/>
      <c r="CU31" s="808"/>
      <c r="CV31" s="809"/>
      <c r="CW31" s="807"/>
      <c r="CX31" s="808"/>
      <c r="CY31" s="808"/>
      <c r="CZ31" s="808"/>
      <c r="DA31" s="809"/>
      <c r="DB31" s="807"/>
      <c r="DC31" s="808"/>
      <c r="DD31" s="808"/>
      <c r="DE31" s="808"/>
      <c r="DF31" s="809"/>
      <c r="DG31" s="807"/>
      <c r="DH31" s="808"/>
      <c r="DI31" s="808"/>
      <c r="DJ31" s="808"/>
      <c r="DK31" s="809"/>
      <c r="DL31" s="807"/>
      <c r="DM31" s="808"/>
      <c r="DN31" s="808"/>
      <c r="DO31" s="808"/>
      <c r="DP31" s="809"/>
      <c r="DQ31" s="807"/>
      <c r="DR31" s="808"/>
      <c r="DS31" s="808"/>
      <c r="DT31" s="808"/>
      <c r="DU31" s="809"/>
      <c r="DV31" s="804"/>
      <c r="DW31" s="805"/>
      <c r="DX31" s="805"/>
      <c r="DY31" s="805"/>
      <c r="DZ31" s="810"/>
      <c r="EA31" s="220"/>
    </row>
    <row r="32" spans="1:131" ht="26.25" customHeight="1" x14ac:dyDescent="0.15">
      <c r="A32" s="232">
        <v>5</v>
      </c>
      <c r="B32" s="811" t="s">
        <v>410</v>
      </c>
      <c r="C32" s="812"/>
      <c r="D32" s="812"/>
      <c r="E32" s="812"/>
      <c r="F32" s="812"/>
      <c r="G32" s="812"/>
      <c r="H32" s="812"/>
      <c r="I32" s="812"/>
      <c r="J32" s="812"/>
      <c r="K32" s="812"/>
      <c r="L32" s="812"/>
      <c r="M32" s="812"/>
      <c r="N32" s="812"/>
      <c r="O32" s="812"/>
      <c r="P32" s="813"/>
      <c r="Q32" s="814">
        <v>846</v>
      </c>
      <c r="R32" s="815"/>
      <c r="S32" s="815"/>
      <c r="T32" s="815"/>
      <c r="U32" s="815"/>
      <c r="V32" s="815">
        <v>850</v>
      </c>
      <c r="W32" s="818"/>
      <c r="X32" s="818"/>
      <c r="Y32" s="818"/>
      <c r="Z32" s="866"/>
      <c r="AA32" s="815">
        <v>-4</v>
      </c>
      <c r="AB32" s="815"/>
      <c r="AC32" s="815"/>
      <c r="AD32" s="815"/>
      <c r="AE32" s="816"/>
      <c r="AF32" s="817">
        <v>1510</v>
      </c>
      <c r="AG32" s="818"/>
      <c r="AH32" s="818"/>
      <c r="AI32" s="818"/>
      <c r="AJ32" s="819"/>
      <c r="AK32" s="865">
        <v>3</v>
      </c>
      <c r="AL32" s="861"/>
      <c r="AM32" s="861"/>
      <c r="AN32" s="861"/>
      <c r="AO32" s="861"/>
      <c r="AP32" s="861">
        <v>3</v>
      </c>
      <c r="AQ32" s="861"/>
      <c r="AR32" s="861"/>
      <c r="AS32" s="861"/>
      <c r="AT32" s="861"/>
      <c r="AU32" s="861" t="s">
        <v>594</v>
      </c>
      <c r="AV32" s="861"/>
      <c r="AW32" s="861"/>
      <c r="AX32" s="861"/>
      <c r="AY32" s="861"/>
      <c r="AZ32" s="862"/>
      <c r="BA32" s="862"/>
      <c r="BB32" s="862"/>
      <c r="BC32" s="862"/>
      <c r="BD32" s="862"/>
      <c r="BE32" s="863" t="s">
        <v>411</v>
      </c>
      <c r="BF32" s="863"/>
      <c r="BG32" s="863"/>
      <c r="BH32" s="863"/>
      <c r="BI32" s="864"/>
      <c r="BJ32" s="222"/>
      <c r="BK32" s="222"/>
      <c r="BL32" s="222"/>
      <c r="BM32" s="222"/>
      <c r="BN32" s="222"/>
      <c r="BO32" s="231"/>
      <c r="BP32" s="231"/>
      <c r="BQ32" s="228">
        <v>26</v>
      </c>
      <c r="BR32" s="229"/>
      <c r="BS32" s="804"/>
      <c r="BT32" s="805"/>
      <c r="BU32" s="805"/>
      <c r="BV32" s="805"/>
      <c r="BW32" s="805"/>
      <c r="BX32" s="805"/>
      <c r="BY32" s="805"/>
      <c r="BZ32" s="805"/>
      <c r="CA32" s="805"/>
      <c r="CB32" s="805"/>
      <c r="CC32" s="805"/>
      <c r="CD32" s="805"/>
      <c r="CE32" s="805"/>
      <c r="CF32" s="805"/>
      <c r="CG32" s="806"/>
      <c r="CH32" s="807"/>
      <c r="CI32" s="808"/>
      <c r="CJ32" s="808"/>
      <c r="CK32" s="808"/>
      <c r="CL32" s="809"/>
      <c r="CM32" s="807"/>
      <c r="CN32" s="808"/>
      <c r="CO32" s="808"/>
      <c r="CP32" s="808"/>
      <c r="CQ32" s="809"/>
      <c r="CR32" s="807"/>
      <c r="CS32" s="808"/>
      <c r="CT32" s="808"/>
      <c r="CU32" s="808"/>
      <c r="CV32" s="809"/>
      <c r="CW32" s="807"/>
      <c r="CX32" s="808"/>
      <c r="CY32" s="808"/>
      <c r="CZ32" s="808"/>
      <c r="DA32" s="809"/>
      <c r="DB32" s="807"/>
      <c r="DC32" s="808"/>
      <c r="DD32" s="808"/>
      <c r="DE32" s="808"/>
      <c r="DF32" s="809"/>
      <c r="DG32" s="807"/>
      <c r="DH32" s="808"/>
      <c r="DI32" s="808"/>
      <c r="DJ32" s="808"/>
      <c r="DK32" s="809"/>
      <c r="DL32" s="807"/>
      <c r="DM32" s="808"/>
      <c r="DN32" s="808"/>
      <c r="DO32" s="808"/>
      <c r="DP32" s="809"/>
      <c r="DQ32" s="807"/>
      <c r="DR32" s="808"/>
      <c r="DS32" s="808"/>
      <c r="DT32" s="808"/>
      <c r="DU32" s="809"/>
      <c r="DV32" s="804"/>
      <c r="DW32" s="805"/>
      <c r="DX32" s="805"/>
      <c r="DY32" s="805"/>
      <c r="DZ32" s="810"/>
      <c r="EA32" s="220"/>
    </row>
    <row r="33" spans="1:131" ht="26.25" customHeight="1" x14ac:dyDescent="0.15">
      <c r="A33" s="232">
        <v>6</v>
      </c>
      <c r="B33" s="811" t="s">
        <v>412</v>
      </c>
      <c r="C33" s="812"/>
      <c r="D33" s="812"/>
      <c r="E33" s="812"/>
      <c r="F33" s="812"/>
      <c r="G33" s="812"/>
      <c r="H33" s="812"/>
      <c r="I33" s="812"/>
      <c r="J33" s="812"/>
      <c r="K33" s="812"/>
      <c r="L33" s="812"/>
      <c r="M33" s="812"/>
      <c r="N33" s="812"/>
      <c r="O33" s="812"/>
      <c r="P33" s="813"/>
      <c r="Q33" s="814">
        <v>1112</v>
      </c>
      <c r="R33" s="815"/>
      <c r="S33" s="815"/>
      <c r="T33" s="815"/>
      <c r="U33" s="815"/>
      <c r="V33" s="816">
        <v>1011</v>
      </c>
      <c r="W33" s="818"/>
      <c r="X33" s="818"/>
      <c r="Y33" s="818"/>
      <c r="Z33" s="866"/>
      <c r="AA33" s="815">
        <v>101</v>
      </c>
      <c r="AB33" s="815"/>
      <c r="AC33" s="815"/>
      <c r="AD33" s="815"/>
      <c r="AE33" s="816"/>
      <c r="AF33" s="817">
        <v>59</v>
      </c>
      <c r="AG33" s="818"/>
      <c r="AH33" s="818"/>
      <c r="AI33" s="818"/>
      <c r="AJ33" s="819"/>
      <c r="AK33" s="865">
        <v>199</v>
      </c>
      <c r="AL33" s="861"/>
      <c r="AM33" s="861"/>
      <c r="AN33" s="861"/>
      <c r="AO33" s="861"/>
      <c r="AP33" s="861">
        <v>5475</v>
      </c>
      <c r="AQ33" s="861"/>
      <c r="AR33" s="861"/>
      <c r="AS33" s="861"/>
      <c r="AT33" s="861"/>
      <c r="AU33" s="861">
        <v>3548</v>
      </c>
      <c r="AV33" s="861"/>
      <c r="AW33" s="861"/>
      <c r="AX33" s="861"/>
      <c r="AY33" s="861"/>
      <c r="AZ33" s="862"/>
      <c r="BA33" s="862"/>
      <c r="BB33" s="862"/>
      <c r="BC33" s="862"/>
      <c r="BD33" s="862"/>
      <c r="BE33" s="863" t="s">
        <v>411</v>
      </c>
      <c r="BF33" s="863"/>
      <c r="BG33" s="863"/>
      <c r="BH33" s="863"/>
      <c r="BI33" s="864"/>
      <c r="BJ33" s="222"/>
      <c r="BK33" s="222"/>
      <c r="BL33" s="222"/>
      <c r="BM33" s="222"/>
      <c r="BN33" s="222"/>
      <c r="BO33" s="231"/>
      <c r="BP33" s="231"/>
      <c r="BQ33" s="228">
        <v>27</v>
      </c>
      <c r="BR33" s="229"/>
      <c r="BS33" s="804"/>
      <c r="BT33" s="805"/>
      <c r="BU33" s="805"/>
      <c r="BV33" s="805"/>
      <c r="BW33" s="805"/>
      <c r="BX33" s="805"/>
      <c r="BY33" s="805"/>
      <c r="BZ33" s="805"/>
      <c r="CA33" s="805"/>
      <c r="CB33" s="805"/>
      <c r="CC33" s="805"/>
      <c r="CD33" s="805"/>
      <c r="CE33" s="805"/>
      <c r="CF33" s="805"/>
      <c r="CG33" s="806"/>
      <c r="CH33" s="807"/>
      <c r="CI33" s="808"/>
      <c r="CJ33" s="808"/>
      <c r="CK33" s="808"/>
      <c r="CL33" s="809"/>
      <c r="CM33" s="807"/>
      <c r="CN33" s="808"/>
      <c r="CO33" s="808"/>
      <c r="CP33" s="808"/>
      <c r="CQ33" s="809"/>
      <c r="CR33" s="807"/>
      <c r="CS33" s="808"/>
      <c r="CT33" s="808"/>
      <c r="CU33" s="808"/>
      <c r="CV33" s="809"/>
      <c r="CW33" s="807"/>
      <c r="CX33" s="808"/>
      <c r="CY33" s="808"/>
      <c r="CZ33" s="808"/>
      <c r="DA33" s="809"/>
      <c r="DB33" s="807"/>
      <c r="DC33" s="808"/>
      <c r="DD33" s="808"/>
      <c r="DE33" s="808"/>
      <c r="DF33" s="809"/>
      <c r="DG33" s="807"/>
      <c r="DH33" s="808"/>
      <c r="DI33" s="808"/>
      <c r="DJ33" s="808"/>
      <c r="DK33" s="809"/>
      <c r="DL33" s="807"/>
      <c r="DM33" s="808"/>
      <c r="DN33" s="808"/>
      <c r="DO33" s="808"/>
      <c r="DP33" s="809"/>
      <c r="DQ33" s="807"/>
      <c r="DR33" s="808"/>
      <c r="DS33" s="808"/>
      <c r="DT33" s="808"/>
      <c r="DU33" s="809"/>
      <c r="DV33" s="804"/>
      <c r="DW33" s="805"/>
      <c r="DX33" s="805"/>
      <c r="DY33" s="805"/>
      <c r="DZ33" s="810"/>
      <c r="EA33" s="220"/>
    </row>
    <row r="34" spans="1:131" ht="26.25" customHeight="1" x14ac:dyDescent="0.15">
      <c r="A34" s="232">
        <v>7</v>
      </c>
      <c r="B34" s="811"/>
      <c r="C34" s="812"/>
      <c r="D34" s="812"/>
      <c r="E34" s="812"/>
      <c r="F34" s="812"/>
      <c r="G34" s="812"/>
      <c r="H34" s="812"/>
      <c r="I34" s="812"/>
      <c r="J34" s="812"/>
      <c r="K34" s="812"/>
      <c r="L34" s="812"/>
      <c r="M34" s="812"/>
      <c r="N34" s="812"/>
      <c r="O34" s="812"/>
      <c r="P34" s="813"/>
      <c r="Q34" s="814"/>
      <c r="R34" s="815"/>
      <c r="S34" s="815"/>
      <c r="T34" s="815"/>
      <c r="U34" s="815"/>
      <c r="V34" s="815"/>
      <c r="W34" s="815"/>
      <c r="X34" s="815"/>
      <c r="Y34" s="815"/>
      <c r="Z34" s="815"/>
      <c r="AA34" s="815"/>
      <c r="AB34" s="815"/>
      <c r="AC34" s="815"/>
      <c r="AD34" s="815"/>
      <c r="AE34" s="816"/>
      <c r="AF34" s="817"/>
      <c r="AG34" s="818"/>
      <c r="AH34" s="818"/>
      <c r="AI34" s="818"/>
      <c r="AJ34" s="819"/>
      <c r="AK34" s="865"/>
      <c r="AL34" s="861"/>
      <c r="AM34" s="861"/>
      <c r="AN34" s="861"/>
      <c r="AO34" s="861"/>
      <c r="AP34" s="861"/>
      <c r="AQ34" s="861"/>
      <c r="AR34" s="861"/>
      <c r="AS34" s="861"/>
      <c r="AT34" s="861"/>
      <c r="AU34" s="861"/>
      <c r="AV34" s="861"/>
      <c r="AW34" s="861"/>
      <c r="AX34" s="861"/>
      <c r="AY34" s="861"/>
      <c r="AZ34" s="862"/>
      <c r="BA34" s="862"/>
      <c r="BB34" s="862"/>
      <c r="BC34" s="862"/>
      <c r="BD34" s="862"/>
      <c r="BE34" s="863"/>
      <c r="BF34" s="863"/>
      <c r="BG34" s="863"/>
      <c r="BH34" s="863"/>
      <c r="BI34" s="864"/>
      <c r="BJ34" s="222"/>
      <c r="BK34" s="222"/>
      <c r="BL34" s="222"/>
      <c r="BM34" s="222"/>
      <c r="BN34" s="222"/>
      <c r="BO34" s="231"/>
      <c r="BP34" s="231"/>
      <c r="BQ34" s="228">
        <v>28</v>
      </c>
      <c r="BR34" s="229"/>
      <c r="BS34" s="804"/>
      <c r="BT34" s="805"/>
      <c r="BU34" s="805"/>
      <c r="BV34" s="805"/>
      <c r="BW34" s="805"/>
      <c r="BX34" s="805"/>
      <c r="BY34" s="805"/>
      <c r="BZ34" s="805"/>
      <c r="CA34" s="805"/>
      <c r="CB34" s="805"/>
      <c r="CC34" s="805"/>
      <c r="CD34" s="805"/>
      <c r="CE34" s="805"/>
      <c r="CF34" s="805"/>
      <c r="CG34" s="806"/>
      <c r="CH34" s="807"/>
      <c r="CI34" s="808"/>
      <c r="CJ34" s="808"/>
      <c r="CK34" s="808"/>
      <c r="CL34" s="809"/>
      <c r="CM34" s="807"/>
      <c r="CN34" s="808"/>
      <c r="CO34" s="808"/>
      <c r="CP34" s="808"/>
      <c r="CQ34" s="809"/>
      <c r="CR34" s="807"/>
      <c r="CS34" s="808"/>
      <c r="CT34" s="808"/>
      <c r="CU34" s="808"/>
      <c r="CV34" s="809"/>
      <c r="CW34" s="807"/>
      <c r="CX34" s="808"/>
      <c r="CY34" s="808"/>
      <c r="CZ34" s="808"/>
      <c r="DA34" s="809"/>
      <c r="DB34" s="807"/>
      <c r="DC34" s="808"/>
      <c r="DD34" s="808"/>
      <c r="DE34" s="808"/>
      <c r="DF34" s="809"/>
      <c r="DG34" s="807"/>
      <c r="DH34" s="808"/>
      <c r="DI34" s="808"/>
      <c r="DJ34" s="808"/>
      <c r="DK34" s="809"/>
      <c r="DL34" s="807"/>
      <c r="DM34" s="808"/>
      <c r="DN34" s="808"/>
      <c r="DO34" s="808"/>
      <c r="DP34" s="809"/>
      <c r="DQ34" s="807"/>
      <c r="DR34" s="808"/>
      <c r="DS34" s="808"/>
      <c r="DT34" s="808"/>
      <c r="DU34" s="809"/>
      <c r="DV34" s="804"/>
      <c r="DW34" s="805"/>
      <c r="DX34" s="805"/>
      <c r="DY34" s="805"/>
      <c r="DZ34" s="810"/>
      <c r="EA34" s="220"/>
    </row>
    <row r="35" spans="1:131" ht="26.25" customHeight="1" x14ac:dyDescent="0.15">
      <c r="A35" s="232">
        <v>8</v>
      </c>
      <c r="B35" s="811"/>
      <c r="C35" s="812"/>
      <c r="D35" s="812"/>
      <c r="E35" s="812"/>
      <c r="F35" s="812"/>
      <c r="G35" s="812"/>
      <c r="H35" s="812"/>
      <c r="I35" s="812"/>
      <c r="J35" s="812"/>
      <c r="K35" s="812"/>
      <c r="L35" s="812"/>
      <c r="M35" s="812"/>
      <c r="N35" s="812"/>
      <c r="O35" s="812"/>
      <c r="P35" s="813"/>
      <c r="Q35" s="814"/>
      <c r="R35" s="815"/>
      <c r="S35" s="815"/>
      <c r="T35" s="815"/>
      <c r="U35" s="815"/>
      <c r="V35" s="815"/>
      <c r="W35" s="815"/>
      <c r="X35" s="815"/>
      <c r="Y35" s="815"/>
      <c r="Z35" s="815"/>
      <c r="AA35" s="815"/>
      <c r="AB35" s="815"/>
      <c r="AC35" s="815"/>
      <c r="AD35" s="815"/>
      <c r="AE35" s="816"/>
      <c r="AF35" s="817"/>
      <c r="AG35" s="818"/>
      <c r="AH35" s="818"/>
      <c r="AI35" s="818"/>
      <c r="AJ35" s="819"/>
      <c r="AK35" s="865"/>
      <c r="AL35" s="861"/>
      <c r="AM35" s="861"/>
      <c r="AN35" s="861"/>
      <c r="AO35" s="861"/>
      <c r="AP35" s="861"/>
      <c r="AQ35" s="861"/>
      <c r="AR35" s="861"/>
      <c r="AS35" s="861"/>
      <c r="AT35" s="861"/>
      <c r="AU35" s="861"/>
      <c r="AV35" s="861"/>
      <c r="AW35" s="861"/>
      <c r="AX35" s="861"/>
      <c r="AY35" s="861"/>
      <c r="AZ35" s="862"/>
      <c r="BA35" s="862"/>
      <c r="BB35" s="862"/>
      <c r="BC35" s="862"/>
      <c r="BD35" s="862"/>
      <c r="BE35" s="863"/>
      <c r="BF35" s="863"/>
      <c r="BG35" s="863"/>
      <c r="BH35" s="863"/>
      <c r="BI35" s="864"/>
      <c r="BJ35" s="222"/>
      <c r="BK35" s="222"/>
      <c r="BL35" s="222"/>
      <c r="BM35" s="222"/>
      <c r="BN35" s="222"/>
      <c r="BO35" s="231"/>
      <c r="BP35" s="231"/>
      <c r="BQ35" s="228">
        <v>29</v>
      </c>
      <c r="BR35" s="229"/>
      <c r="BS35" s="804"/>
      <c r="BT35" s="805"/>
      <c r="BU35" s="805"/>
      <c r="BV35" s="805"/>
      <c r="BW35" s="805"/>
      <c r="BX35" s="805"/>
      <c r="BY35" s="805"/>
      <c r="BZ35" s="805"/>
      <c r="CA35" s="805"/>
      <c r="CB35" s="805"/>
      <c r="CC35" s="805"/>
      <c r="CD35" s="805"/>
      <c r="CE35" s="805"/>
      <c r="CF35" s="805"/>
      <c r="CG35" s="806"/>
      <c r="CH35" s="807"/>
      <c r="CI35" s="808"/>
      <c r="CJ35" s="808"/>
      <c r="CK35" s="808"/>
      <c r="CL35" s="809"/>
      <c r="CM35" s="807"/>
      <c r="CN35" s="808"/>
      <c r="CO35" s="808"/>
      <c r="CP35" s="808"/>
      <c r="CQ35" s="809"/>
      <c r="CR35" s="807"/>
      <c r="CS35" s="808"/>
      <c r="CT35" s="808"/>
      <c r="CU35" s="808"/>
      <c r="CV35" s="809"/>
      <c r="CW35" s="807"/>
      <c r="CX35" s="808"/>
      <c r="CY35" s="808"/>
      <c r="CZ35" s="808"/>
      <c r="DA35" s="809"/>
      <c r="DB35" s="807"/>
      <c r="DC35" s="808"/>
      <c r="DD35" s="808"/>
      <c r="DE35" s="808"/>
      <c r="DF35" s="809"/>
      <c r="DG35" s="807"/>
      <c r="DH35" s="808"/>
      <c r="DI35" s="808"/>
      <c r="DJ35" s="808"/>
      <c r="DK35" s="809"/>
      <c r="DL35" s="807"/>
      <c r="DM35" s="808"/>
      <c r="DN35" s="808"/>
      <c r="DO35" s="808"/>
      <c r="DP35" s="809"/>
      <c r="DQ35" s="807"/>
      <c r="DR35" s="808"/>
      <c r="DS35" s="808"/>
      <c r="DT35" s="808"/>
      <c r="DU35" s="809"/>
      <c r="DV35" s="804"/>
      <c r="DW35" s="805"/>
      <c r="DX35" s="805"/>
      <c r="DY35" s="805"/>
      <c r="DZ35" s="810"/>
      <c r="EA35" s="220"/>
    </row>
    <row r="36" spans="1:131" ht="26.25" customHeight="1" x14ac:dyDescent="0.15">
      <c r="A36" s="232">
        <v>9</v>
      </c>
      <c r="B36" s="811"/>
      <c r="C36" s="812"/>
      <c r="D36" s="812"/>
      <c r="E36" s="812"/>
      <c r="F36" s="812"/>
      <c r="G36" s="812"/>
      <c r="H36" s="812"/>
      <c r="I36" s="812"/>
      <c r="J36" s="812"/>
      <c r="K36" s="812"/>
      <c r="L36" s="812"/>
      <c r="M36" s="812"/>
      <c r="N36" s="812"/>
      <c r="O36" s="812"/>
      <c r="P36" s="813"/>
      <c r="Q36" s="814"/>
      <c r="R36" s="815"/>
      <c r="S36" s="815"/>
      <c r="T36" s="815"/>
      <c r="U36" s="815"/>
      <c r="V36" s="815"/>
      <c r="W36" s="815"/>
      <c r="X36" s="815"/>
      <c r="Y36" s="815"/>
      <c r="Z36" s="815"/>
      <c r="AA36" s="815"/>
      <c r="AB36" s="815"/>
      <c r="AC36" s="815"/>
      <c r="AD36" s="815"/>
      <c r="AE36" s="816"/>
      <c r="AF36" s="817"/>
      <c r="AG36" s="818"/>
      <c r="AH36" s="818"/>
      <c r="AI36" s="818"/>
      <c r="AJ36" s="819"/>
      <c r="AK36" s="865"/>
      <c r="AL36" s="861"/>
      <c r="AM36" s="861"/>
      <c r="AN36" s="861"/>
      <c r="AO36" s="861"/>
      <c r="AP36" s="861"/>
      <c r="AQ36" s="861"/>
      <c r="AR36" s="861"/>
      <c r="AS36" s="861"/>
      <c r="AT36" s="861"/>
      <c r="AU36" s="861"/>
      <c r="AV36" s="861"/>
      <c r="AW36" s="861"/>
      <c r="AX36" s="861"/>
      <c r="AY36" s="861"/>
      <c r="AZ36" s="862"/>
      <c r="BA36" s="862"/>
      <c r="BB36" s="862"/>
      <c r="BC36" s="862"/>
      <c r="BD36" s="862"/>
      <c r="BE36" s="863"/>
      <c r="BF36" s="863"/>
      <c r="BG36" s="863"/>
      <c r="BH36" s="863"/>
      <c r="BI36" s="864"/>
      <c r="BJ36" s="222"/>
      <c r="BK36" s="222"/>
      <c r="BL36" s="222"/>
      <c r="BM36" s="222"/>
      <c r="BN36" s="222"/>
      <c r="BO36" s="231"/>
      <c r="BP36" s="231"/>
      <c r="BQ36" s="228">
        <v>30</v>
      </c>
      <c r="BR36" s="229"/>
      <c r="BS36" s="804"/>
      <c r="BT36" s="805"/>
      <c r="BU36" s="805"/>
      <c r="BV36" s="805"/>
      <c r="BW36" s="805"/>
      <c r="BX36" s="805"/>
      <c r="BY36" s="805"/>
      <c r="BZ36" s="805"/>
      <c r="CA36" s="805"/>
      <c r="CB36" s="805"/>
      <c r="CC36" s="805"/>
      <c r="CD36" s="805"/>
      <c r="CE36" s="805"/>
      <c r="CF36" s="805"/>
      <c r="CG36" s="806"/>
      <c r="CH36" s="807"/>
      <c r="CI36" s="808"/>
      <c r="CJ36" s="808"/>
      <c r="CK36" s="808"/>
      <c r="CL36" s="809"/>
      <c r="CM36" s="807"/>
      <c r="CN36" s="808"/>
      <c r="CO36" s="808"/>
      <c r="CP36" s="808"/>
      <c r="CQ36" s="809"/>
      <c r="CR36" s="807"/>
      <c r="CS36" s="808"/>
      <c r="CT36" s="808"/>
      <c r="CU36" s="808"/>
      <c r="CV36" s="809"/>
      <c r="CW36" s="807"/>
      <c r="CX36" s="808"/>
      <c r="CY36" s="808"/>
      <c r="CZ36" s="808"/>
      <c r="DA36" s="809"/>
      <c r="DB36" s="807"/>
      <c r="DC36" s="808"/>
      <c r="DD36" s="808"/>
      <c r="DE36" s="808"/>
      <c r="DF36" s="809"/>
      <c r="DG36" s="807"/>
      <c r="DH36" s="808"/>
      <c r="DI36" s="808"/>
      <c r="DJ36" s="808"/>
      <c r="DK36" s="809"/>
      <c r="DL36" s="807"/>
      <c r="DM36" s="808"/>
      <c r="DN36" s="808"/>
      <c r="DO36" s="808"/>
      <c r="DP36" s="809"/>
      <c r="DQ36" s="807"/>
      <c r="DR36" s="808"/>
      <c r="DS36" s="808"/>
      <c r="DT36" s="808"/>
      <c r="DU36" s="809"/>
      <c r="DV36" s="804"/>
      <c r="DW36" s="805"/>
      <c r="DX36" s="805"/>
      <c r="DY36" s="805"/>
      <c r="DZ36" s="810"/>
      <c r="EA36" s="220"/>
    </row>
    <row r="37" spans="1:131" ht="26.25" customHeight="1" x14ac:dyDescent="0.15">
      <c r="A37" s="232">
        <v>10</v>
      </c>
      <c r="B37" s="811"/>
      <c r="C37" s="812"/>
      <c r="D37" s="812"/>
      <c r="E37" s="812"/>
      <c r="F37" s="812"/>
      <c r="G37" s="812"/>
      <c r="H37" s="812"/>
      <c r="I37" s="812"/>
      <c r="J37" s="812"/>
      <c r="K37" s="812"/>
      <c r="L37" s="812"/>
      <c r="M37" s="812"/>
      <c r="N37" s="812"/>
      <c r="O37" s="812"/>
      <c r="P37" s="813"/>
      <c r="Q37" s="814"/>
      <c r="R37" s="815"/>
      <c r="S37" s="815"/>
      <c r="T37" s="815"/>
      <c r="U37" s="815"/>
      <c r="V37" s="815"/>
      <c r="W37" s="815"/>
      <c r="X37" s="815"/>
      <c r="Y37" s="815"/>
      <c r="Z37" s="815"/>
      <c r="AA37" s="815"/>
      <c r="AB37" s="815"/>
      <c r="AC37" s="815"/>
      <c r="AD37" s="815"/>
      <c r="AE37" s="816"/>
      <c r="AF37" s="817"/>
      <c r="AG37" s="818"/>
      <c r="AH37" s="818"/>
      <c r="AI37" s="818"/>
      <c r="AJ37" s="819"/>
      <c r="AK37" s="865"/>
      <c r="AL37" s="861"/>
      <c r="AM37" s="861"/>
      <c r="AN37" s="861"/>
      <c r="AO37" s="861"/>
      <c r="AP37" s="861"/>
      <c r="AQ37" s="861"/>
      <c r="AR37" s="861"/>
      <c r="AS37" s="861"/>
      <c r="AT37" s="861"/>
      <c r="AU37" s="861"/>
      <c r="AV37" s="861"/>
      <c r="AW37" s="861"/>
      <c r="AX37" s="861"/>
      <c r="AY37" s="861"/>
      <c r="AZ37" s="862"/>
      <c r="BA37" s="862"/>
      <c r="BB37" s="862"/>
      <c r="BC37" s="862"/>
      <c r="BD37" s="862"/>
      <c r="BE37" s="863"/>
      <c r="BF37" s="863"/>
      <c r="BG37" s="863"/>
      <c r="BH37" s="863"/>
      <c r="BI37" s="864"/>
      <c r="BJ37" s="222"/>
      <c r="BK37" s="222"/>
      <c r="BL37" s="222"/>
      <c r="BM37" s="222"/>
      <c r="BN37" s="222"/>
      <c r="BO37" s="231"/>
      <c r="BP37" s="231"/>
      <c r="BQ37" s="228">
        <v>31</v>
      </c>
      <c r="BR37" s="229"/>
      <c r="BS37" s="804"/>
      <c r="BT37" s="805"/>
      <c r="BU37" s="805"/>
      <c r="BV37" s="805"/>
      <c r="BW37" s="805"/>
      <c r="BX37" s="805"/>
      <c r="BY37" s="805"/>
      <c r="BZ37" s="805"/>
      <c r="CA37" s="805"/>
      <c r="CB37" s="805"/>
      <c r="CC37" s="805"/>
      <c r="CD37" s="805"/>
      <c r="CE37" s="805"/>
      <c r="CF37" s="805"/>
      <c r="CG37" s="806"/>
      <c r="CH37" s="807"/>
      <c r="CI37" s="808"/>
      <c r="CJ37" s="808"/>
      <c r="CK37" s="808"/>
      <c r="CL37" s="809"/>
      <c r="CM37" s="807"/>
      <c r="CN37" s="808"/>
      <c r="CO37" s="808"/>
      <c r="CP37" s="808"/>
      <c r="CQ37" s="809"/>
      <c r="CR37" s="807"/>
      <c r="CS37" s="808"/>
      <c r="CT37" s="808"/>
      <c r="CU37" s="808"/>
      <c r="CV37" s="809"/>
      <c r="CW37" s="807"/>
      <c r="CX37" s="808"/>
      <c r="CY37" s="808"/>
      <c r="CZ37" s="808"/>
      <c r="DA37" s="809"/>
      <c r="DB37" s="807"/>
      <c r="DC37" s="808"/>
      <c r="DD37" s="808"/>
      <c r="DE37" s="808"/>
      <c r="DF37" s="809"/>
      <c r="DG37" s="807"/>
      <c r="DH37" s="808"/>
      <c r="DI37" s="808"/>
      <c r="DJ37" s="808"/>
      <c r="DK37" s="809"/>
      <c r="DL37" s="807"/>
      <c r="DM37" s="808"/>
      <c r="DN37" s="808"/>
      <c r="DO37" s="808"/>
      <c r="DP37" s="809"/>
      <c r="DQ37" s="807"/>
      <c r="DR37" s="808"/>
      <c r="DS37" s="808"/>
      <c r="DT37" s="808"/>
      <c r="DU37" s="809"/>
      <c r="DV37" s="804"/>
      <c r="DW37" s="805"/>
      <c r="DX37" s="805"/>
      <c r="DY37" s="805"/>
      <c r="DZ37" s="810"/>
      <c r="EA37" s="220"/>
    </row>
    <row r="38" spans="1:131" ht="26.25" customHeight="1" x14ac:dyDescent="0.15">
      <c r="A38" s="232">
        <v>11</v>
      </c>
      <c r="B38" s="811"/>
      <c r="C38" s="812"/>
      <c r="D38" s="812"/>
      <c r="E38" s="812"/>
      <c r="F38" s="812"/>
      <c r="G38" s="812"/>
      <c r="H38" s="812"/>
      <c r="I38" s="812"/>
      <c r="J38" s="812"/>
      <c r="K38" s="812"/>
      <c r="L38" s="812"/>
      <c r="M38" s="812"/>
      <c r="N38" s="812"/>
      <c r="O38" s="812"/>
      <c r="P38" s="813"/>
      <c r="Q38" s="814"/>
      <c r="R38" s="815"/>
      <c r="S38" s="815"/>
      <c r="T38" s="815"/>
      <c r="U38" s="815"/>
      <c r="V38" s="815"/>
      <c r="W38" s="815"/>
      <c r="X38" s="815"/>
      <c r="Y38" s="815"/>
      <c r="Z38" s="815"/>
      <c r="AA38" s="815"/>
      <c r="AB38" s="815"/>
      <c r="AC38" s="815"/>
      <c r="AD38" s="815"/>
      <c r="AE38" s="816"/>
      <c r="AF38" s="817"/>
      <c r="AG38" s="818"/>
      <c r="AH38" s="818"/>
      <c r="AI38" s="818"/>
      <c r="AJ38" s="819"/>
      <c r="AK38" s="865"/>
      <c r="AL38" s="861"/>
      <c r="AM38" s="861"/>
      <c r="AN38" s="861"/>
      <c r="AO38" s="861"/>
      <c r="AP38" s="861"/>
      <c r="AQ38" s="861"/>
      <c r="AR38" s="861"/>
      <c r="AS38" s="861"/>
      <c r="AT38" s="861"/>
      <c r="AU38" s="861"/>
      <c r="AV38" s="861"/>
      <c r="AW38" s="861"/>
      <c r="AX38" s="861"/>
      <c r="AY38" s="861"/>
      <c r="AZ38" s="862"/>
      <c r="BA38" s="862"/>
      <c r="BB38" s="862"/>
      <c r="BC38" s="862"/>
      <c r="BD38" s="862"/>
      <c r="BE38" s="863"/>
      <c r="BF38" s="863"/>
      <c r="BG38" s="863"/>
      <c r="BH38" s="863"/>
      <c r="BI38" s="864"/>
      <c r="BJ38" s="222"/>
      <c r="BK38" s="222"/>
      <c r="BL38" s="222"/>
      <c r="BM38" s="222"/>
      <c r="BN38" s="222"/>
      <c r="BO38" s="231"/>
      <c r="BP38" s="231"/>
      <c r="BQ38" s="228">
        <v>32</v>
      </c>
      <c r="BR38" s="229"/>
      <c r="BS38" s="804"/>
      <c r="BT38" s="805"/>
      <c r="BU38" s="805"/>
      <c r="BV38" s="805"/>
      <c r="BW38" s="805"/>
      <c r="BX38" s="805"/>
      <c r="BY38" s="805"/>
      <c r="BZ38" s="805"/>
      <c r="CA38" s="805"/>
      <c r="CB38" s="805"/>
      <c r="CC38" s="805"/>
      <c r="CD38" s="805"/>
      <c r="CE38" s="805"/>
      <c r="CF38" s="805"/>
      <c r="CG38" s="806"/>
      <c r="CH38" s="807"/>
      <c r="CI38" s="808"/>
      <c r="CJ38" s="808"/>
      <c r="CK38" s="808"/>
      <c r="CL38" s="809"/>
      <c r="CM38" s="807"/>
      <c r="CN38" s="808"/>
      <c r="CO38" s="808"/>
      <c r="CP38" s="808"/>
      <c r="CQ38" s="809"/>
      <c r="CR38" s="807"/>
      <c r="CS38" s="808"/>
      <c r="CT38" s="808"/>
      <c r="CU38" s="808"/>
      <c r="CV38" s="809"/>
      <c r="CW38" s="807"/>
      <c r="CX38" s="808"/>
      <c r="CY38" s="808"/>
      <c r="CZ38" s="808"/>
      <c r="DA38" s="809"/>
      <c r="DB38" s="807"/>
      <c r="DC38" s="808"/>
      <c r="DD38" s="808"/>
      <c r="DE38" s="808"/>
      <c r="DF38" s="809"/>
      <c r="DG38" s="807"/>
      <c r="DH38" s="808"/>
      <c r="DI38" s="808"/>
      <c r="DJ38" s="808"/>
      <c r="DK38" s="809"/>
      <c r="DL38" s="807"/>
      <c r="DM38" s="808"/>
      <c r="DN38" s="808"/>
      <c r="DO38" s="808"/>
      <c r="DP38" s="809"/>
      <c r="DQ38" s="807"/>
      <c r="DR38" s="808"/>
      <c r="DS38" s="808"/>
      <c r="DT38" s="808"/>
      <c r="DU38" s="809"/>
      <c r="DV38" s="804"/>
      <c r="DW38" s="805"/>
      <c r="DX38" s="805"/>
      <c r="DY38" s="805"/>
      <c r="DZ38" s="810"/>
      <c r="EA38" s="220"/>
    </row>
    <row r="39" spans="1:131" ht="26.25" customHeight="1" x14ac:dyDescent="0.15">
      <c r="A39" s="232">
        <v>12</v>
      </c>
      <c r="B39" s="811"/>
      <c r="C39" s="812"/>
      <c r="D39" s="812"/>
      <c r="E39" s="812"/>
      <c r="F39" s="812"/>
      <c r="G39" s="812"/>
      <c r="H39" s="812"/>
      <c r="I39" s="812"/>
      <c r="J39" s="812"/>
      <c r="K39" s="812"/>
      <c r="L39" s="812"/>
      <c r="M39" s="812"/>
      <c r="N39" s="812"/>
      <c r="O39" s="812"/>
      <c r="P39" s="813"/>
      <c r="Q39" s="814"/>
      <c r="R39" s="815"/>
      <c r="S39" s="815"/>
      <c r="T39" s="815"/>
      <c r="U39" s="815"/>
      <c r="V39" s="815"/>
      <c r="W39" s="815"/>
      <c r="X39" s="815"/>
      <c r="Y39" s="815"/>
      <c r="Z39" s="815"/>
      <c r="AA39" s="815"/>
      <c r="AB39" s="815"/>
      <c r="AC39" s="815"/>
      <c r="AD39" s="815"/>
      <c r="AE39" s="816"/>
      <c r="AF39" s="817"/>
      <c r="AG39" s="818"/>
      <c r="AH39" s="818"/>
      <c r="AI39" s="818"/>
      <c r="AJ39" s="819"/>
      <c r="AK39" s="865"/>
      <c r="AL39" s="861"/>
      <c r="AM39" s="861"/>
      <c r="AN39" s="861"/>
      <c r="AO39" s="861"/>
      <c r="AP39" s="861"/>
      <c r="AQ39" s="861"/>
      <c r="AR39" s="861"/>
      <c r="AS39" s="861"/>
      <c r="AT39" s="861"/>
      <c r="AU39" s="861"/>
      <c r="AV39" s="861"/>
      <c r="AW39" s="861"/>
      <c r="AX39" s="861"/>
      <c r="AY39" s="861"/>
      <c r="AZ39" s="862"/>
      <c r="BA39" s="862"/>
      <c r="BB39" s="862"/>
      <c r="BC39" s="862"/>
      <c r="BD39" s="862"/>
      <c r="BE39" s="863"/>
      <c r="BF39" s="863"/>
      <c r="BG39" s="863"/>
      <c r="BH39" s="863"/>
      <c r="BI39" s="864"/>
      <c r="BJ39" s="222"/>
      <c r="BK39" s="222"/>
      <c r="BL39" s="222"/>
      <c r="BM39" s="222"/>
      <c r="BN39" s="222"/>
      <c r="BO39" s="231"/>
      <c r="BP39" s="231"/>
      <c r="BQ39" s="228">
        <v>33</v>
      </c>
      <c r="BR39" s="229"/>
      <c r="BS39" s="804"/>
      <c r="BT39" s="805"/>
      <c r="BU39" s="805"/>
      <c r="BV39" s="805"/>
      <c r="BW39" s="805"/>
      <c r="BX39" s="805"/>
      <c r="BY39" s="805"/>
      <c r="BZ39" s="805"/>
      <c r="CA39" s="805"/>
      <c r="CB39" s="805"/>
      <c r="CC39" s="805"/>
      <c r="CD39" s="805"/>
      <c r="CE39" s="805"/>
      <c r="CF39" s="805"/>
      <c r="CG39" s="806"/>
      <c r="CH39" s="807"/>
      <c r="CI39" s="808"/>
      <c r="CJ39" s="808"/>
      <c r="CK39" s="808"/>
      <c r="CL39" s="809"/>
      <c r="CM39" s="807"/>
      <c r="CN39" s="808"/>
      <c r="CO39" s="808"/>
      <c r="CP39" s="808"/>
      <c r="CQ39" s="809"/>
      <c r="CR39" s="807"/>
      <c r="CS39" s="808"/>
      <c r="CT39" s="808"/>
      <c r="CU39" s="808"/>
      <c r="CV39" s="809"/>
      <c r="CW39" s="807"/>
      <c r="CX39" s="808"/>
      <c r="CY39" s="808"/>
      <c r="CZ39" s="808"/>
      <c r="DA39" s="809"/>
      <c r="DB39" s="807"/>
      <c r="DC39" s="808"/>
      <c r="DD39" s="808"/>
      <c r="DE39" s="808"/>
      <c r="DF39" s="809"/>
      <c r="DG39" s="807"/>
      <c r="DH39" s="808"/>
      <c r="DI39" s="808"/>
      <c r="DJ39" s="808"/>
      <c r="DK39" s="809"/>
      <c r="DL39" s="807"/>
      <c r="DM39" s="808"/>
      <c r="DN39" s="808"/>
      <c r="DO39" s="808"/>
      <c r="DP39" s="809"/>
      <c r="DQ39" s="807"/>
      <c r="DR39" s="808"/>
      <c r="DS39" s="808"/>
      <c r="DT39" s="808"/>
      <c r="DU39" s="809"/>
      <c r="DV39" s="804"/>
      <c r="DW39" s="805"/>
      <c r="DX39" s="805"/>
      <c r="DY39" s="805"/>
      <c r="DZ39" s="810"/>
      <c r="EA39" s="220"/>
    </row>
    <row r="40" spans="1:131" ht="26.25" customHeight="1" x14ac:dyDescent="0.15">
      <c r="A40" s="228">
        <v>13</v>
      </c>
      <c r="B40" s="811"/>
      <c r="C40" s="812"/>
      <c r="D40" s="812"/>
      <c r="E40" s="812"/>
      <c r="F40" s="812"/>
      <c r="G40" s="812"/>
      <c r="H40" s="812"/>
      <c r="I40" s="812"/>
      <c r="J40" s="812"/>
      <c r="K40" s="812"/>
      <c r="L40" s="812"/>
      <c r="M40" s="812"/>
      <c r="N40" s="812"/>
      <c r="O40" s="812"/>
      <c r="P40" s="813"/>
      <c r="Q40" s="814"/>
      <c r="R40" s="815"/>
      <c r="S40" s="815"/>
      <c r="T40" s="815"/>
      <c r="U40" s="815"/>
      <c r="V40" s="815"/>
      <c r="W40" s="815"/>
      <c r="X40" s="815"/>
      <c r="Y40" s="815"/>
      <c r="Z40" s="815"/>
      <c r="AA40" s="815"/>
      <c r="AB40" s="815"/>
      <c r="AC40" s="815"/>
      <c r="AD40" s="815"/>
      <c r="AE40" s="816"/>
      <c r="AF40" s="817"/>
      <c r="AG40" s="818"/>
      <c r="AH40" s="818"/>
      <c r="AI40" s="818"/>
      <c r="AJ40" s="819"/>
      <c r="AK40" s="865"/>
      <c r="AL40" s="861"/>
      <c r="AM40" s="861"/>
      <c r="AN40" s="861"/>
      <c r="AO40" s="861"/>
      <c r="AP40" s="861"/>
      <c r="AQ40" s="861"/>
      <c r="AR40" s="861"/>
      <c r="AS40" s="861"/>
      <c r="AT40" s="861"/>
      <c r="AU40" s="861"/>
      <c r="AV40" s="861"/>
      <c r="AW40" s="861"/>
      <c r="AX40" s="861"/>
      <c r="AY40" s="861"/>
      <c r="AZ40" s="862"/>
      <c r="BA40" s="862"/>
      <c r="BB40" s="862"/>
      <c r="BC40" s="862"/>
      <c r="BD40" s="862"/>
      <c r="BE40" s="863"/>
      <c r="BF40" s="863"/>
      <c r="BG40" s="863"/>
      <c r="BH40" s="863"/>
      <c r="BI40" s="864"/>
      <c r="BJ40" s="222"/>
      <c r="BK40" s="222"/>
      <c r="BL40" s="222"/>
      <c r="BM40" s="222"/>
      <c r="BN40" s="222"/>
      <c r="BO40" s="231"/>
      <c r="BP40" s="231"/>
      <c r="BQ40" s="228">
        <v>34</v>
      </c>
      <c r="BR40" s="229"/>
      <c r="BS40" s="804"/>
      <c r="BT40" s="805"/>
      <c r="BU40" s="805"/>
      <c r="BV40" s="805"/>
      <c r="BW40" s="805"/>
      <c r="BX40" s="805"/>
      <c r="BY40" s="805"/>
      <c r="BZ40" s="805"/>
      <c r="CA40" s="805"/>
      <c r="CB40" s="805"/>
      <c r="CC40" s="805"/>
      <c r="CD40" s="805"/>
      <c r="CE40" s="805"/>
      <c r="CF40" s="805"/>
      <c r="CG40" s="806"/>
      <c r="CH40" s="807"/>
      <c r="CI40" s="808"/>
      <c r="CJ40" s="808"/>
      <c r="CK40" s="808"/>
      <c r="CL40" s="809"/>
      <c r="CM40" s="807"/>
      <c r="CN40" s="808"/>
      <c r="CO40" s="808"/>
      <c r="CP40" s="808"/>
      <c r="CQ40" s="809"/>
      <c r="CR40" s="807"/>
      <c r="CS40" s="808"/>
      <c r="CT40" s="808"/>
      <c r="CU40" s="808"/>
      <c r="CV40" s="809"/>
      <c r="CW40" s="807"/>
      <c r="CX40" s="808"/>
      <c r="CY40" s="808"/>
      <c r="CZ40" s="808"/>
      <c r="DA40" s="809"/>
      <c r="DB40" s="807"/>
      <c r="DC40" s="808"/>
      <c r="DD40" s="808"/>
      <c r="DE40" s="808"/>
      <c r="DF40" s="809"/>
      <c r="DG40" s="807"/>
      <c r="DH40" s="808"/>
      <c r="DI40" s="808"/>
      <c r="DJ40" s="808"/>
      <c r="DK40" s="809"/>
      <c r="DL40" s="807"/>
      <c r="DM40" s="808"/>
      <c r="DN40" s="808"/>
      <c r="DO40" s="808"/>
      <c r="DP40" s="809"/>
      <c r="DQ40" s="807"/>
      <c r="DR40" s="808"/>
      <c r="DS40" s="808"/>
      <c r="DT40" s="808"/>
      <c r="DU40" s="809"/>
      <c r="DV40" s="804"/>
      <c r="DW40" s="805"/>
      <c r="DX40" s="805"/>
      <c r="DY40" s="805"/>
      <c r="DZ40" s="810"/>
      <c r="EA40" s="220"/>
    </row>
    <row r="41" spans="1:131" ht="26.25" customHeight="1" x14ac:dyDescent="0.15">
      <c r="A41" s="228">
        <v>14</v>
      </c>
      <c r="B41" s="811"/>
      <c r="C41" s="812"/>
      <c r="D41" s="812"/>
      <c r="E41" s="812"/>
      <c r="F41" s="812"/>
      <c r="G41" s="812"/>
      <c r="H41" s="812"/>
      <c r="I41" s="812"/>
      <c r="J41" s="812"/>
      <c r="K41" s="812"/>
      <c r="L41" s="812"/>
      <c r="M41" s="812"/>
      <c r="N41" s="812"/>
      <c r="O41" s="812"/>
      <c r="P41" s="813"/>
      <c r="Q41" s="814"/>
      <c r="R41" s="815"/>
      <c r="S41" s="815"/>
      <c r="T41" s="815"/>
      <c r="U41" s="815"/>
      <c r="V41" s="815"/>
      <c r="W41" s="815"/>
      <c r="X41" s="815"/>
      <c r="Y41" s="815"/>
      <c r="Z41" s="815"/>
      <c r="AA41" s="815"/>
      <c r="AB41" s="815"/>
      <c r="AC41" s="815"/>
      <c r="AD41" s="815"/>
      <c r="AE41" s="816"/>
      <c r="AF41" s="817"/>
      <c r="AG41" s="818"/>
      <c r="AH41" s="818"/>
      <c r="AI41" s="818"/>
      <c r="AJ41" s="819"/>
      <c r="AK41" s="865"/>
      <c r="AL41" s="861"/>
      <c r="AM41" s="861"/>
      <c r="AN41" s="861"/>
      <c r="AO41" s="861"/>
      <c r="AP41" s="861"/>
      <c r="AQ41" s="861"/>
      <c r="AR41" s="861"/>
      <c r="AS41" s="861"/>
      <c r="AT41" s="861"/>
      <c r="AU41" s="861"/>
      <c r="AV41" s="861"/>
      <c r="AW41" s="861"/>
      <c r="AX41" s="861"/>
      <c r="AY41" s="861"/>
      <c r="AZ41" s="862"/>
      <c r="BA41" s="862"/>
      <c r="BB41" s="862"/>
      <c r="BC41" s="862"/>
      <c r="BD41" s="862"/>
      <c r="BE41" s="863"/>
      <c r="BF41" s="863"/>
      <c r="BG41" s="863"/>
      <c r="BH41" s="863"/>
      <c r="BI41" s="864"/>
      <c r="BJ41" s="222"/>
      <c r="BK41" s="222"/>
      <c r="BL41" s="222"/>
      <c r="BM41" s="222"/>
      <c r="BN41" s="222"/>
      <c r="BO41" s="231"/>
      <c r="BP41" s="231"/>
      <c r="BQ41" s="228">
        <v>35</v>
      </c>
      <c r="BR41" s="229"/>
      <c r="BS41" s="804"/>
      <c r="BT41" s="805"/>
      <c r="BU41" s="805"/>
      <c r="BV41" s="805"/>
      <c r="BW41" s="805"/>
      <c r="BX41" s="805"/>
      <c r="BY41" s="805"/>
      <c r="BZ41" s="805"/>
      <c r="CA41" s="805"/>
      <c r="CB41" s="805"/>
      <c r="CC41" s="805"/>
      <c r="CD41" s="805"/>
      <c r="CE41" s="805"/>
      <c r="CF41" s="805"/>
      <c r="CG41" s="806"/>
      <c r="CH41" s="807"/>
      <c r="CI41" s="808"/>
      <c r="CJ41" s="808"/>
      <c r="CK41" s="808"/>
      <c r="CL41" s="809"/>
      <c r="CM41" s="807"/>
      <c r="CN41" s="808"/>
      <c r="CO41" s="808"/>
      <c r="CP41" s="808"/>
      <c r="CQ41" s="809"/>
      <c r="CR41" s="807"/>
      <c r="CS41" s="808"/>
      <c r="CT41" s="808"/>
      <c r="CU41" s="808"/>
      <c r="CV41" s="809"/>
      <c r="CW41" s="807"/>
      <c r="CX41" s="808"/>
      <c r="CY41" s="808"/>
      <c r="CZ41" s="808"/>
      <c r="DA41" s="809"/>
      <c r="DB41" s="807"/>
      <c r="DC41" s="808"/>
      <c r="DD41" s="808"/>
      <c r="DE41" s="808"/>
      <c r="DF41" s="809"/>
      <c r="DG41" s="807"/>
      <c r="DH41" s="808"/>
      <c r="DI41" s="808"/>
      <c r="DJ41" s="808"/>
      <c r="DK41" s="809"/>
      <c r="DL41" s="807"/>
      <c r="DM41" s="808"/>
      <c r="DN41" s="808"/>
      <c r="DO41" s="808"/>
      <c r="DP41" s="809"/>
      <c r="DQ41" s="807"/>
      <c r="DR41" s="808"/>
      <c r="DS41" s="808"/>
      <c r="DT41" s="808"/>
      <c r="DU41" s="809"/>
      <c r="DV41" s="804"/>
      <c r="DW41" s="805"/>
      <c r="DX41" s="805"/>
      <c r="DY41" s="805"/>
      <c r="DZ41" s="810"/>
      <c r="EA41" s="220"/>
    </row>
    <row r="42" spans="1:131" ht="26.25" customHeight="1" x14ac:dyDescent="0.15">
      <c r="A42" s="228">
        <v>15</v>
      </c>
      <c r="B42" s="811"/>
      <c r="C42" s="812"/>
      <c r="D42" s="812"/>
      <c r="E42" s="812"/>
      <c r="F42" s="812"/>
      <c r="G42" s="812"/>
      <c r="H42" s="812"/>
      <c r="I42" s="812"/>
      <c r="J42" s="812"/>
      <c r="K42" s="812"/>
      <c r="L42" s="812"/>
      <c r="M42" s="812"/>
      <c r="N42" s="812"/>
      <c r="O42" s="812"/>
      <c r="P42" s="813"/>
      <c r="Q42" s="814"/>
      <c r="R42" s="815"/>
      <c r="S42" s="815"/>
      <c r="T42" s="815"/>
      <c r="U42" s="815"/>
      <c r="V42" s="815"/>
      <c r="W42" s="815"/>
      <c r="X42" s="815"/>
      <c r="Y42" s="815"/>
      <c r="Z42" s="815"/>
      <c r="AA42" s="815"/>
      <c r="AB42" s="815"/>
      <c r="AC42" s="815"/>
      <c r="AD42" s="815"/>
      <c r="AE42" s="816"/>
      <c r="AF42" s="817"/>
      <c r="AG42" s="818"/>
      <c r="AH42" s="818"/>
      <c r="AI42" s="818"/>
      <c r="AJ42" s="819"/>
      <c r="AK42" s="865"/>
      <c r="AL42" s="861"/>
      <c r="AM42" s="861"/>
      <c r="AN42" s="861"/>
      <c r="AO42" s="861"/>
      <c r="AP42" s="861"/>
      <c r="AQ42" s="861"/>
      <c r="AR42" s="861"/>
      <c r="AS42" s="861"/>
      <c r="AT42" s="861"/>
      <c r="AU42" s="861"/>
      <c r="AV42" s="861"/>
      <c r="AW42" s="861"/>
      <c r="AX42" s="861"/>
      <c r="AY42" s="861"/>
      <c r="AZ42" s="862"/>
      <c r="BA42" s="862"/>
      <c r="BB42" s="862"/>
      <c r="BC42" s="862"/>
      <c r="BD42" s="862"/>
      <c r="BE42" s="863"/>
      <c r="BF42" s="863"/>
      <c r="BG42" s="863"/>
      <c r="BH42" s="863"/>
      <c r="BI42" s="864"/>
      <c r="BJ42" s="222"/>
      <c r="BK42" s="222"/>
      <c r="BL42" s="222"/>
      <c r="BM42" s="222"/>
      <c r="BN42" s="222"/>
      <c r="BO42" s="231"/>
      <c r="BP42" s="231"/>
      <c r="BQ42" s="228">
        <v>36</v>
      </c>
      <c r="BR42" s="229"/>
      <c r="BS42" s="804"/>
      <c r="BT42" s="805"/>
      <c r="BU42" s="805"/>
      <c r="BV42" s="805"/>
      <c r="BW42" s="805"/>
      <c r="BX42" s="805"/>
      <c r="BY42" s="805"/>
      <c r="BZ42" s="805"/>
      <c r="CA42" s="805"/>
      <c r="CB42" s="805"/>
      <c r="CC42" s="805"/>
      <c r="CD42" s="805"/>
      <c r="CE42" s="805"/>
      <c r="CF42" s="805"/>
      <c r="CG42" s="806"/>
      <c r="CH42" s="807"/>
      <c r="CI42" s="808"/>
      <c r="CJ42" s="808"/>
      <c r="CK42" s="808"/>
      <c r="CL42" s="809"/>
      <c r="CM42" s="807"/>
      <c r="CN42" s="808"/>
      <c r="CO42" s="808"/>
      <c r="CP42" s="808"/>
      <c r="CQ42" s="809"/>
      <c r="CR42" s="807"/>
      <c r="CS42" s="808"/>
      <c r="CT42" s="808"/>
      <c r="CU42" s="808"/>
      <c r="CV42" s="809"/>
      <c r="CW42" s="807"/>
      <c r="CX42" s="808"/>
      <c r="CY42" s="808"/>
      <c r="CZ42" s="808"/>
      <c r="DA42" s="809"/>
      <c r="DB42" s="807"/>
      <c r="DC42" s="808"/>
      <c r="DD42" s="808"/>
      <c r="DE42" s="808"/>
      <c r="DF42" s="809"/>
      <c r="DG42" s="807"/>
      <c r="DH42" s="808"/>
      <c r="DI42" s="808"/>
      <c r="DJ42" s="808"/>
      <c r="DK42" s="809"/>
      <c r="DL42" s="807"/>
      <c r="DM42" s="808"/>
      <c r="DN42" s="808"/>
      <c r="DO42" s="808"/>
      <c r="DP42" s="809"/>
      <c r="DQ42" s="807"/>
      <c r="DR42" s="808"/>
      <c r="DS42" s="808"/>
      <c r="DT42" s="808"/>
      <c r="DU42" s="809"/>
      <c r="DV42" s="804"/>
      <c r="DW42" s="805"/>
      <c r="DX42" s="805"/>
      <c r="DY42" s="805"/>
      <c r="DZ42" s="810"/>
      <c r="EA42" s="220"/>
    </row>
    <row r="43" spans="1:131" ht="26.25" customHeight="1" x14ac:dyDescent="0.15">
      <c r="A43" s="228">
        <v>16</v>
      </c>
      <c r="B43" s="811"/>
      <c r="C43" s="812"/>
      <c r="D43" s="812"/>
      <c r="E43" s="812"/>
      <c r="F43" s="812"/>
      <c r="G43" s="812"/>
      <c r="H43" s="812"/>
      <c r="I43" s="812"/>
      <c r="J43" s="812"/>
      <c r="K43" s="812"/>
      <c r="L43" s="812"/>
      <c r="M43" s="812"/>
      <c r="N43" s="812"/>
      <c r="O43" s="812"/>
      <c r="P43" s="813"/>
      <c r="Q43" s="814"/>
      <c r="R43" s="815"/>
      <c r="S43" s="815"/>
      <c r="T43" s="815"/>
      <c r="U43" s="815"/>
      <c r="V43" s="815"/>
      <c r="W43" s="815"/>
      <c r="X43" s="815"/>
      <c r="Y43" s="815"/>
      <c r="Z43" s="815"/>
      <c r="AA43" s="815"/>
      <c r="AB43" s="815"/>
      <c r="AC43" s="815"/>
      <c r="AD43" s="815"/>
      <c r="AE43" s="816"/>
      <c r="AF43" s="817"/>
      <c r="AG43" s="818"/>
      <c r="AH43" s="818"/>
      <c r="AI43" s="818"/>
      <c r="AJ43" s="819"/>
      <c r="AK43" s="865"/>
      <c r="AL43" s="861"/>
      <c r="AM43" s="861"/>
      <c r="AN43" s="861"/>
      <c r="AO43" s="861"/>
      <c r="AP43" s="861"/>
      <c r="AQ43" s="861"/>
      <c r="AR43" s="861"/>
      <c r="AS43" s="861"/>
      <c r="AT43" s="861"/>
      <c r="AU43" s="861"/>
      <c r="AV43" s="861"/>
      <c r="AW43" s="861"/>
      <c r="AX43" s="861"/>
      <c r="AY43" s="861"/>
      <c r="AZ43" s="862"/>
      <c r="BA43" s="862"/>
      <c r="BB43" s="862"/>
      <c r="BC43" s="862"/>
      <c r="BD43" s="862"/>
      <c r="BE43" s="863"/>
      <c r="BF43" s="863"/>
      <c r="BG43" s="863"/>
      <c r="BH43" s="863"/>
      <c r="BI43" s="864"/>
      <c r="BJ43" s="222"/>
      <c r="BK43" s="222"/>
      <c r="BL43" s="222"/>
      <c r="BM43" s="222"/>
      <c r="BN43" s="222"/>
      <c r="BO43" s="231"/>
      <c r="BP43" s="231"/>
      <c r="BQ43" s="228">
        <v>37</v>
      </c>
      <c r="BR43" s="229"/>
      <c r="BS43" s="804"/>
      <c r="BT43" s="805"/>
      <c r="BU43" s="805"/>
      <c r="BV43" s="805"/>
      <c r="BW43" s="805"/>
      <c r="BX43" s="805"/>
      <c r="BY43" s="805"/>
      <c r="BZ43" s="805"/>
      <c r="CA43" s="805"/>
      <c r="CB43" s="805"/>
      <c r="CC43" s="805"/>
      <c r="CD43" s="805"/>
      <c r="CE43" s="805"/>
      <c r="CF43" s="805"/>
      <c r="CG43" s="806"/>
      <c r="CH43" s="807"/>
      <c r="CI43" s="808"/>
      <c r="CJ43" s="808"/>
      <c r="CK43" s="808"/>
      <c r="CL43" s="809"/>
      <c r="CM43" s="807"/>
      <c r="CN43" s="808"/>
      <c r="CO43" s="808"/>
      <c r="CP43" s="808"/>
      <c r="CQ43" s="809"/>
      <c r="CR43" s="807"/>
      <c r="CS43" s="808"/>
      <c r="CT43" s="808"/>
      <c r="CU43" s="808"/>
      <c r="CV43" s="809"/>
      <c r="CW43" s="807"/>
      <c r="CX43" s="808"/>
      <c r="CY43" s="808"/>
      <c r="CZ43" s="808"/>
      <c r="DA43" s="809"/>
      <c r="DB43" s="807"/>
      <c r="DC43" s="808"/>
      <c r="DD43" s="808"/>
      <c r="DE43" s="808"/>
      <c r="DF43" s="809"/>
      <c r="DG43" s="807"/>
      <c r="DH43" s="808"/>
      <c r="DI43" s="808"/>
      <c r="DJ43" s="808"/>
      <c r="DK43" s="809"/>
      <c r="DL43" s="807"/>
      <c r="DM43" s="808"/>
      <c r="DN43" s="808"/>
      <c r="DO43" s="808"/>
      <c r="DP43" s="809"/>
      <c r="DQ43" s="807"/>
      <c r="DR43" s="808"/>
      <c r="DS43" s="808"/>
      <c r="DT43" s="808"/>
      <c r="DU43" s="809"/>
      <c r="DV43" s="804"/>
      <c r="DW43" s="805"/>
      <c r="DX43" s="805"/>
      <c r="DY43" s="805"/>
      <c r="DZ43" s="810"/>
      <c r="EA43" s="220"/>
    </row>
    <row r="44" spans="1:131" ht="26.25" customHeight="1" x14ac:dyDescent="0.15">
      <c r="A44" s="228">
        <v>17</v>
      </c>
      <c r="B44" s="811"/>
      <c r="C44" s="812"/>
      <c r="D44" s="812"/>
      <c r="E44" s="812"/>
      <c r="F44" s="812"/>
      <c r="G44" s="812"/>
      <c r="H44" s="812"/>
      <c r="I44" s="812"/>
      <c r="J44" s="812"/>
      <c r="K44" s="812"/>
      <c r="L44" s="812"/>
      <c r="M44" s="812"/>
      <c r="N44" s="812"/>
      <c r="O44" s="812"/>
      <c r="P44" s="813"/>
      <c r="Q44" s="814"/>
      <c r="R44" s="815"/>
      <c r="S44" s="815"/>
      <c r="T44" s="815"/>
      <c r="U44" s="815"/>
      <c r="V44" s="815"/>
      <c r="W44" s="815"/>
      <c r="X44" s="815"/>
      <c r="Y44" s="815"/>
      <c r="Z44" s="815"/>
      <c r="AA44" s="815"/>
      <c r="AB44" s="815"/>
      <c r="AC44" s="815"/>
      <c r="AD44" s="815"/>
      <c r="AE44" s="816"/>
      <c r="AF44" s="817"/>
      <c r="AG44" s="818"/>
      <c r="AH44" s="818"/>
      <c r="AI44" s="818"/>
      <c r="AJ44" s="819"/>
      <c r="AK44" s="865"/>
      <c r="AL44" s="861"/>
      <c r="AM44" s="861"/>
      <c r="AN44" s="861"/>
      <c r="AO44" s="861"/>
      <c r="AP44" s="861"/>
      <c r="AQ44" s="861"/>
      <c r="AR44" s="861"/>
      <c r="AS44" s="861"/>
      <c r="AT44" s="861"/>
      <c r="AU44" s="861"/>
      <c r="AV44" s="861"/>
      <c r="AW44" s="861"/>
      <c r="AX44" s="861"/>
      <c r="AY44" s="861"/>
      <c r="AZ44" s="862"/>
      <c r="BA44" s="862"/>
      <c r="BB44" s="862"/>
      <c r="BC44" s="862"/>
      <c r="BD44" s="862"/>
      <c r="BE44" s="863"/>
      <c r="BF44" s="863"/>
      <c r="BG44" s="863"/>
      <c r="BH44" s="863"/>
      <c r="BI44" s="864"/>
      <c r="BJ44" s="222"/>
      <c r="BK44" s="222"/>
      <c r="BL44" s="222"/>
      <c r="BM44" s="222"/>
      <c r="BN44" s="222"/>
      <c r="BO44" s="231"/>
      <c r="BP44" s="231"/>
      <c r="BQ44" s="228">
        <v>38</v>
      </c>
      <c r="BR44" s="229"/>
      <c r="BS44" s="804"/>
      <c r="BT44" s="805"/>
      <c r="BU44" s="805"/>
      <c r="BV44" s="805"/>
      <c r="BW44" s="805"/>
      <c r="BX44" s="805"/>
      <c r="BY44" s="805"/>
      <c r="BZ44" s="805"/>
      <c r="CA44" s="805"/>
      <c r="CB44" s="805"/>
      <c r="CC44" s="805"/>
      <c r="CD44" s="805"/>
      <c r="CE44" s="805"/>
      <c r="CF44" s="805"/>
      <c r="CG44" s="806"/>
      <c r="CH44" s="807"/>
      <c r="CI44" s="808"/>
      <c r="CJ44" s="808"/>
      <c r="CK44" s="808"/>
      <c r="CL44" s="809"/>
      <c r="CM44" s="807"/>
      <c r="CN44" s="808"/>
      <c r="CO44" s="808"/>
      <c r="CP44" s="808"/>
      <c r="CQ44" s="809"/>
      <c r="CR44" s="807"/>
      <c r="CS44" s="808"/>
      <c r="CT44" s="808"/>
      <c r="CU44" s="808"/>
      <c r="CV44" s="809"/>
      <c r="CW44" s="807"/>
      <c r="CX44" s="808"/>
      <c r="CY44" s="808"/>
      <c r="CZ44" s="808"/>
      <c r="DA44" s="809"/>
      <c r="DB44" s="807"/>
      <c r="DC44" s="808"/>
      <c r="DD44" s="808"/>
      <c r="DE44" s="808"/>
      <c r="DF44" s="809"/>
      <c r="DG44" s="807"/>
      <c r="DH44" s="808"/>
      <c r="DI44" s="808"/>
      <c r="DJ44" s="808"/>
      <c r="DK44" s="809"/>
      <c r="DL44" s="807"/>
      <c r="DM44" s="808"/>
      <c r="DN44" s="808"/>
      <c r="DO44" s="808"/>
      <c r="DP44" s="809"/>
      <c r="DQ44" s="807"/>
      <c r="DR44" s="808"/>
      <c r="DS44" s="808"/>
      <c r="DT44" s="808"/>
      <c r="DU44" s="809"/>
      <c r="DV44" s="804"/>
      <c r="DW44" s="805"/>
      <c r="DX44" s="805"/>
      <c r="DY44" s="805"/>
      <c r="DZ44" s="810"/>
      <c r="EA44" s="220"/>
    </row>
    <row r="45" spans="1:131" ht="26.25" customHeight="1" x14ac:dyDescent="0.15">
      <c r="A45" s="228">
        <v>18</v>
      </c>
      <c r="B45" s="811"/>
      <c r="C45" s="812"/>
      <c r="D45" s="812"/>
      <c r="E45" s="812"/>
      <c r="F45" s="812"/>
      <c r="G45" s="812"/>
      <c r="H45" s="812"/>
      <c r="I45" s="812"/>
      <c r="J45" s="812"/>
      <c r="K45" s="812"/>
      <c r="L45" s="812"/>
      <c r="M45" s="812"/>
      <c r="N45" s="812"/>
      <c r="O45" s="812"/>
      <c r="P45" s="813"/>
      <c r="Q45" s="814"/>
      <c r="R45" s="815"/>
      <c r="S45" s="815"/>
      <c r="T45" s="815"/>
      <c r="U45" s="815"/>
      <c r="V45" s="815"/>
      <c r="W45" s="815"/>
      <c r="X45" s="815"/>
      <c r="Y45" s="815"/>
      <c r="Z45" s="815"/>
      <c r="AA45" s="815"/>
      <c r="AB45" s="815"/>
      <c r="AC45" s="815"/>
      <c r="AD45" s="815"/>
      <c r="AE45" s="816"/>
      <c r="AF45" s="817"/>
      <c r="AG45" s="818"/>
      <c r="AH45" s="818"/>
      <c r="AI45" s="818"/>
      <c r="AJ45" s="819"/>
      <c r="AK45" s="865"/>
      <c r="AL45" s="861"/>
      <c r="AM45" s="861"/>
      <c r="AN45" s="861"/>
      <c r="AO45" s="861"/>
      <c r="AP45" s="861"/>
      <c r="AQ45" s="861"/>
      <c r="AR45" s="861"/>
      <c r="AS45" s="861"/>
      <c r="AT45" s="861"/>
      <c r="AU45" s="861"/>
      <c r="AV45" s="861"/>
      <c r="AW45" s="861"/>
      <c r="AX45" s="861"/>
      <c r="AY45" s="861"/>
      <c r="AZ45" s="862"/>
      <c r="BA45" s="862"/>
      <c r="BB45" s="862"/>
      <c r="BC45" s="862"/>
      <c r="BD45" s="862"/>
      <c r="BE45" s="863"/>
      <c r="BF45" s="863"/>
      <c r="BG45" s="863"/>
      <c r="BH45" s="863"/>
      <c r="BI45" s="864"/>
      <c r="BJ45" s="222"/>
      <c r="BK45" s="222"/>
      <c r="BL45" s="222"/>
      <c r="BM45" s="222"/>
      <c r="BN45" s="222"/>
      <c r="BO45" s="231"/>
      <c r="BP45" s="231"/>
      <c r="BQ45" s="228">
        <v>39</v>
      </c>
      <c r="BR45" s="229"/>
      <c r="BS45" s="804"/>
      <c r="BT45" s="805"/>
      <c r="BU45" s="805"/>
      <c r="BV45" s="805"/>
      <c r="BW45" s="805"/>
      <c r="BX45" s="805"/>
      <c r="BY45" s="805"/>
      <c r="BZ45" s="805"/>
      <c r="CA45" s="805"/>
      <c r="CB45" s="805"/>
      <c r="CC45" s="805"/>
      <c r="CD45" s="805"/>
      <c r="CE45" s="805"/>
      <c r="CF45" s="805"/>
      <c r="CG45" s="806"/>
      <c r="CH45" s="807"/>
      <c r="CI45" s="808"/>
      <c r="CJ45" s="808"/>
      <c r="CK45" s="808"/>
      <c r="CL45" s="809"/>
      <c r="CM45" s="807"/>
      <c r="CN45" s="808"/>
      <c r="CO45" s="808"/>
      <c r="CP45" s="808"/>
      <c r="CQ45" s="809"/>
      <c r="CR45" s="807"/>
      <c r="CS45" s="808"/>
      <c r="CT45" s="808"/>
      <c r="CU45" s="808"/>
      <c r="CV45" s="809"/>
      <c r="CW45" s="807"/>
      <c r="CX45" s="808"/>
      <c r="CY45" s="808"/>
      <c r="CZ45" s="808"/>
      <c r="DA45" s="809"/>
      <c r="DB45" s="807"/>
      <c r="DC45" s="808"/>
      <c r="DD45" s="808"/>
      <c r="DE45" s="808"/>
      <c r="DF45" s="809"/>
      <c r="DG45" s="807"/>
      <c r="DH45" s="808"/>
      <c r="DI45" s="808"/>
      <c r="DJ45" s="808"/>
      <c r="DK45" s="809"/>
      <c r="DL45" s="807"/>
      <c r="DM45" s="808"/>
      <c r="DN45" s="808"/>
      <c r="DO45" s="808"/>
      <c r="DP45" s="809"/>
      <c r="DQ45" s="807"/>
      <c r="DR45" s="808"/>
      <c r="DS45" s="808"/>
      <c r="DT45" s="808"/>
      <c r="DU45" s="809"/>
      <c r="DV45" s="804"/>
      <c r="DW45" s="805"/>
      <c r="DX45" s="805"/>
      <c r="DY45" s="805"/>
      <c r="DZ45" s="810"/>
      <c r="EA45" s="220"/>
    </row>
    <row r="46" spans="1:131" ht="26.25" customHeight="1" x14ac:dyDescent="0.15">
      <c r="A46" s="228">
        <v>19</v>
      </c>
      <c r="B46" s="811"/>
      <c r="C46" s="812"/>
      <c r="D46" s="812"/>
      <c r="E46" s="812"/>
      <c r="F46" s="812"/>
      <c r="G46" s="812"/>
      <c r="H46" s="812"/>
      <c r="I46" s="812"/>
      <c r="J46" s="812"/>
      <c r="K46" s="812"/>
      <c r="L46" s="812"/>
      <c r="M46" s="812"/>
      <c r="N46" s="812"/>
      <c r="O46" s="812"/>
      <c r="P46" s="813"/>
      <c r="Q46" s="814"/>
      <c r="R46" s="815"/>
      <c r="S46" s="815"/>
      <c r="T46" s="815"/>
      <c r="U46" s="815"/>
      <c r="V46" s="815"/>
      <c r="W46" s="815"/>
      <c r="X46" s="815"/>
      <c r="Y46" s="815"/>
      <c r="Z46" s="815"/>
      <c r="AA46" s="815"/>
      <c r="AB46" s="815"/>
      <c r="AC46" s="815"/>
      <c r="AD46" s="815"/>
      <c r="AE46" s="816"/>
      <c r="AF46" s="817"/>
      <c r="AG46" s="818"/>
      <c r="AH46" s="818"/>
      <c r="AI46" s="818"/>
      <c r="AJ46" s="819"/>
      <c r="AK46" s="865"/>
      <c r="AL46" s="861"/>
      <c r="AM46" s="861"/>
      <c r="AN46" s="861"/>
      <c r="AO46" s="861"/>
      <c r="AP46" s="861"/>
      <c r="AQ46" s="861"/>
      <c r="AR46" s="861"/>
      <c r="AS46" s="861"/>
      <c r="AT46" s="861"/>
      <c r="AU46" s="861"/>
      <c r="AV46" s="861"/>
      <c r="AW46" s="861"/>
      <c r="AX46" s="861"/>
      <c r="AY46" s="861"/>
      <c r="AZ46" s="862"/>
      <c r="BA46" s="862"/>
      <c r="BB46" s="862"/>
      <c r="BC46" s="862"/>
      <c r="BD46" s="862"/>
      <c r="BE46" s="863"/>
      <c r="BF46" s="863"/>
      <c r="BG46" s="863"/>
      <c r="BH46" s="863"/>
      <c r="BI46" s="864"/>
      <c r="BJ46" s="222"/>
      <c r="BK46" s="222"/>
      <c r="BL46" s="222"/>
      <c r="BM46" s="222"/>
      <c r="BN46" s="222"/>
      <c r="BO46" s="231"/>
      <c r="BP46" s="231"/>
      <c r="BQ46" s="228">
        <v>40</v>
      </c>
      <c r="BR46" s="229"/>
      <c r="BS46" s="804"/>
      <c r="BT46" s="805"/>
      <c r="BU46" s="805"/>
      <c r="BV46" s="805"/>
      <c r="BW46" s="805"/>
      <c r="BX46" s="805"/>
      <c r="BY46" s="805"/>
      <c r="BZ46" s="805"/>
      <c r="CA46" s="805"/>
      <c r="CB46" s="805"/>
      <c r="CC46" s="805"/>
      <c r="CD46" s="805"/>
      <c r="CE46" s="805"/>
      <c r="CF46" s="805"/>
      <c r="CG46" s="806"/>
      <c r="CH46" s="807"/>
      <c r="CI46" s="808"/>
      <c r="CJ46" s="808"/>
      <c r="CK46" s="808"/>
      <c r="CL46" s="809"/>
      <c r="CM46" s="807"/>
      <c r="CN46" s="808"/>
      <c r="CO46" s="808"/>
      <c r="CP46" s="808"/>
      <c r="CQ46" s="809"/>
      <c r="CR46" s="807"/>
      <c r="CS46" s="808"/>
      <c r="CT46" s="808"/>
      <c r="CU46" s="808"/>
      <c r="CV46" s="809"/>
      <c r="CW46" s="807"/>
      <c r="CX46" s="808"/>
      <c r="CY46" s="808"/>
      <c r="CZ46" s="808"/>
      <c r="DA46" s="809"/>
      <c r="DB46" s="807"/>
      <c r="DC46" s="808"/>
      <c r="DD46" s="808"/>
      <c r="DE46" s="808"/>
      <c r="DF46" s="809"/>
      <c r="DG46" s="807"/>
      <c r="DH46" s="808"/>
      <c r="DI46" s="808"/>
      <c r="DJ46" s="808"/>
      <c r="DK46" s="809"/>
      <c r="DL46" s="807"/>
      <c r="DM46" s="808"/>
      <c r="DN46" s="808"/>
      <c r="DO46" s="808"/>
      <c r="DP46" s="809"/>
      <c r="DQ46" s="807"/>
      <c r="DR46" s="808"/>
      <c r="DS46" s="808"/>
      <c r="DT46" s="808"/>
      <c r="DU46" s="809"/>
      <c r="DV46" s="804"/>
      <c r="DW46" s="805"/>
      <c r="DX46" s="805"/>
      <c r="DY46" s="805"/>
      <c r="DZ46" s="810"/>
      <c r="EA46" s="220"/>
    </row>
    <row r="47" spans="1:131" ht="26.25" customHeight="1" x14ac:dyDescent="0.15">
      <c r="A47" s="228">
        <v>20</v>
      </c>
      <c r="B47" s="811"/>
      <c r="C47" s="812"/>
      <c r="D47" s="812"/>
      <c r="E47" s="812"/>
      <c r="F47" s="812"/>
      <c r="G47" s="812"/>
      <c r="H47" s="812"/>
      <c r="I47" s="812"/>
      <c r="J47" s="812"/>
      <c r="K47" s="812"/>
      <c r="L47" s="812"/>
      <c r="M47" s="812"/>
      <c r="N47" s="812"/>
      <c r="O47" s="812"/>
      <c r="P47" s="813"/>
      <c r="Q47" s="814"/>
      <c r="R47" s="815"/>
      <c r="S47" s="815"/>
      <c r="T47" s="815"/>
      <c r="U47" s="815"/>
      <c r="V47" s="815"/>
      <c r="W47" s="815"/>
      <c r="X47" s="815"/>
      <c r="Y47" s="815"/>
      <c r="Z47" s="815"/>
      <c r="AA47" s="815"/>
      <c r="AB47" s="815"/>
      <c r="AC47" s="815"/>
      <c r="AD47" s="815"/>
      <c r="AE47" s="816"/>
      <c r="AF47" s="817"/>
      <c r="AG47" s="818"/>
      <c r="AH47" s="818"/>
      <c r="AI47" s="818"/>
      <c r="AJ47" s="819"/>
      <c r="AK47" s="865"/>
      <c r="AL47" s="861"/>
      <c r="AM47" s="861"/>
      <c r="AN47" s="861"/>
      <c r="AO47" s="861"/>
      <c r="AP47" s="861"/>
      <c r="AQ47" s="861"/>
      <c r="AR47" s="861"/>
      <c r="AS47" s="861"/>
      <c r="AT47" s="861"/>
      <c r="AU47" s="861"/>
      <c r="AV47" s="861"/>
      <c r="AW47" s="861"/>
      <c r="AX47" s="861"/>
      <c r="AY47" s="861"/>
      <c r="AZ47" s="862"/>
      <c r="BA47" s="862"/>
      <c r="BB47" s="862"/>
      <c r="BC47" s="862"/>
      <c r="BD47" s="862"/>
      <c r="BE47" s="863"/>
      <c r="BF47" s="863"/>
      <c r="BG47" s="863"/>
      <c r="BH47" s="863"/>
      <c r="BI47" s="864"/>
      <c r="BJ47" s="222"/>
      <c r="BK47" s="222"/>
      <c r="BL47" s="222"/>
      <c r="BM47" s="222"/>
      <c r="BN47" s="222"/>
      <c r="BO47" s="231"/>
      <c r="BP47" s="231"/>
      <c r="BQ47" s="228">
        <v>41</v>
      </c>
      <c r="BR47" s="229"/>
      <c r="BS47" s="804"/>
      <c r="BT47" s="805"/>
      <c r="BU47" s="805"/>
      <c r="BV47" s="805"/>
      <c r="BW47" s="805"/>
      <c r="BX47" s="805"/>
      <c r="BY47" s="805"/>
      <c r="BZ47" s="805"/>
      <c r="CA47" s="805"/>
      <c r="CB47" s="805"/>
      <c r="CC47" s="805"/>
      <c r="CD47" s="805"/>
      <c r="CE47" s="805"/>
      <c r="CF47" s="805"/>
      <c r="CG47" s="806"/>
      <c r="CH47" s="807"/>
      <c r="CI47" s="808"/>
      <c r="CJ47" s="808"/>
      <c r="CK47" s="808"/>
      <c r="CL47" s="809"/>
      <c r="CM47" s="807"/>
      <c r="CN47" s="808"/>
      <c r="CO47" s="808"/>
      <c r="CP47" s="808"/>
      <c r="CQ47" s="809"/>
      <c r="CR47" s="807"/>
      <c r="CS47" s="808"/>
      <c r="CT47" s="808"/>
      <c r="CU47" s="808"/>
      <c r="CV47" s="809"/>
      <c r="CW47" s="807"/>
      <c r="CX47" s="808"/>
      <c r="CY47" s="808"/>
      <c r="CZ47" s="808"/>
      <c r="DA47" s="809"/>
      <c r="DB47" s="807"/>
      <c r="DC47" s="808"/>
      <c r="DD47" s="808"/>
      <c r="DE47" s="808"/>
      <c r="DF47" s="809"/>
      <c r="DG47" s="807"/>
      <c r="DH47" s="808"/>
      <c r="DI47" s="808"/>
      <c r="DJ47" s="808"/>
      <c r="DK47" s="809"/>
      <c r="DL47" s="807"/>
      <c r="DM47" s="808"/>
      <c r="DN47" s="808"/>
      <c r="DO47" s="808"/>
      <c r="DP47" s="809"/>
      <c r="DQ47" s="807"/>
      <c r="DR47" s="808"/>
      <c r="DS47" s="808"/>
      <c r="DT47" s="808"/>
      <c r="DU47" s="809"/>
      <c r="DV47" s="804"/>
      <c r="DW47" s="805"/>
      <c r="DX47" s="805"/>
      <c r="DY47" s="805"/>
      <c r="DZ47" s="810"/>
      <c r="EA47" s="220"/>
    </row>
    <row r="48" spans="1:131" ht="26.25" customHeight="1" x14ac:dyDescent="0.15">
      <c r="A48" s="228">
        <v>21</v>
      </c>
      <c r="B48" s="811"/>
      <c r="C48" s="812"/>
      <c r="D48" s="812"/>
      <c r="E48" s="812"/>
      <c r="F48" s="812"/>
      <c r="G48" s="812"/>
      <c r="H48" s="812"/>
      <c r="I48" s="812"/>
      <c r="J48" s="812"/>
      <c r="K48" s="812"/>
      <c r="L48" s="812"/>
      <c r="M48" s="812"/>
      <c r="N48" s="812"/>
      <c r="O48" s="812"/>
      <c r="P48" s="813"/>
      <c r="Q48" s="814"/>
      <c r="R48" s="815"/>
      <c r="S48" s="815"/>
      <c r="T48" s="815"/>
      <c r="U48" s="815"/>
      <c r="V48" s="815"/>
      <c r="W48" s="815"/>
      <c r="X48" s="815"/>
      <c r="Y48" s="815"/>
      <c r="Z48" s="815"/>
      <c r="AA48" s="815"/>
      <c r="AB48" s="815"/>
      <c r="AC48" s="815"/>
      <c r="AD48" s="815"/>
      <c r="AE48" s="816"/>
      <c r="AF48" s="817"/>
      <c r="AG48" s="818"/>
      <c r="AH48" s="818"/>
      <c r="AI48" s="818"/>
      <c r="AJ48" s="819"/>
      <c r="AK48" s="865"/>
      <c r="AL48" s="861"/>
      <c r="AM48" s="861"/>
      <c r="AN48" s="861"/>
      <c r="AO48" s="861"/>
      <c r="AP48" s="861"/>
      <c r="AQ48" s="861"/>
      <c r="AR48" s="861"/>
      <c r="AS48" s="861"/>
      <c r="AT48" s="861"/>
      <c r="AU48" s="861"/>
      <c r="AV48" s="861"/>
      <c r="AW48" s="861"/>
      <c r="AX48" s="861"/>
      <c r="AY48" s="861"/>
      <c r="AZ48" s="862"/>
      <c r="BA48" s="862"/>
      <c r="BB48" s="862"/>
      <c r="BC48" s="862"/>
      <c r="BD48" s="862"/>
      <c r="BE48" s="863"/>
      <c r="BF48" s="863"/>
      <c r="BG48" s="863"/>
      <c r="BH48" s="863"/>
      <c r="BI48" s="864"/>
      <c r="BJ48" s="222"/>
      <c r="BK48" s="222"/>
      <c r="BL48" s="222"/>
      <c r="BM48" s="222"/>
      <c r="BN48" s="222"/>
      <c r="BO48" s="231"/>
      <c r="BP48" s="231"/>
      <c r="BQ48" s="228">
        <v>42</v>
      </c>
      <c r="BR48" s="229"/>
      <c r="BS48" s="804"/>
      <c r="BT48" s="805"/>
      <c r="BU48" s="805"/>
      <c r="BV48" s="805"/>
      <c r="BW48" s="805"/>
      <c r="BX48" s="805"/>
      <c r="BY48" s="805"/>
      <c r="BZ48" s="805"/>
      <c r="CA48" s="805"/>
      <c r="CB48" s="805"/>
      <c r="CC48" s="805"/>
      <c r="CD48" s="805"/>
      <c r="CE48" s="805"/>
      <c r="CF48" s="805"/>
      <c r="CG48" s="806"/>
      <c r="CH48" s="807"/>
      <c r="CI48" s="808"/>
      <c r="CJ48" s="808"/>
      <c r="CK48" s="808"/>
      <c r="CL48" s="809"/>
      <c r="CM48" s="807"/>
      <c r="CN48" s="808"/>
      <c r="CO48" s="808"/>
      <c r="CP48" s="808"/>
      <c r="CQ48" s="809"/>
      <c r="CR48" s="807"/>
      <c r="CS48" s="808"/>
      <c r="CT48" s="808"/>
      <c r="CU48" s="808"/>
      <c r="CV48" s="809"/>
      <c r="CW48" s="807"/>
      <c r="CX48" s="808"/>
      <c r="CY48" s="808"/>
      <c r="CZ48" s="808"/>
      <c r="DA48" s="809"/>
      <c r="DB48" s="807"/>
      <c r="DC48" s="808"/>
      <c r="DD48" s="808"/>
      <c r="DE48" s="808"/>
      <c r="DF48" s="809"/>
      <c r="DG48" s="807"/>
      <c r="DH48" s="808"/>
      <c r="DI48" s="808"/>
      <c r="DJ48" s="808"/>
      <c r="DK48" s="809"/>
      <c r="DL48" s="807"/>
      <c r="DM48" s="808"/>
      <c r="DN48" s="808"/>
      <c r="DO48" s="808"/>
      <c r="DP48" s="809"/>
      <c r="DQ48" s="807"/>
      <c r="DR48" s="808"/>
      <c r="DS48" s="808"/>
      <c r="DT48" s="808"/>
      <c r="DU48" s="809"/>
      <c r="DV48" s="804"/>
      <c r="DW48" s="805"/>
      <c r="DX48" s="805"/>
      <c r="DY48" s="805"/>
      <c r="DZ48" s="810"/>
      <c r="EA48" s="220"/>
    </row>
    <row r="49" spans="1:131" ht="26.25" customHeight="1" x14ac:dyDescent="0.15">
      <c r="A49" s="228">
        <v>22</v>
      </c>
      <c r="B49" s="811"/>
      <c r="C49" s="812"/>
      <c r="D49" s="812"/>
      <c r="E49" s="812"/>
      <c r="F49" s="812"/>
      <c r="G49" s="812"/>
      <c r="H49" s="812"/>
      <c r="I49" s="812"/>
      <c r="J49" s="812"/>
      <c r="K49" s="812"/>
      <c r="L49" s="812"/>
      <c r="M49" s="812"/>
      <c r="N49" s="812"/>
      <c r="O49" s="812"/>
      <c r="P49" s="813"/>
      <c r="Q49" s="814"/>
      <c r="R49" s="815"/>
      <c r="S49" s="815"/>
      <c r="T49" s="815"/>
      <c r="U49" s="815"/>
      <c r="V49" s="815"/>
      <c r="W49" s="815"/>
      <c r="X49" s="815"/>
      <c r="Y49" s="815"/>
      <c r="Z49" s="815"/>
      <c r="AA49" s="815"/>
      <c r="AB49" s="815"/>
      <c r="AC49" s="815"/>
      <c r="AD49" s="815"/>
      <c r="AE49" s="816"/>
      <c r="AF49" s="817"/>
      <c r="AG49" s="818"/>
      <c r="AH49" s="818"/>
      <c r="AI49" s="818"/>
      <c r="AJ49" s="819"/>
      <c r="AK49" s="865"/>
      <c r="AL49" s="861"/>
      <c r="AM49" s="861"/>
      <c r="AN49" s="861"/>
      <c r="AO49" s="861"/>
      <c r="AP49" s="861"/>
      <c r="AQ49" s="861"/>
      <c r="AR49" s="861"/>
      <c r="AS49" s="861"/>
      <c r="AT49" s="861"/>
      <c r="AU49" s="861"/>
      <c r="AV49" s="861"/>
      <c r="AW49" s="861"/>
      <c r="AX49" s="861"/>
      <c r="AY49" s="861"/>
      <c r="AZ49" s="862"/>
      <c r="BA49" s="862"/>
      <c r="BB49" s="862"/>
      <c r="BC49" s="862"/>
      <c r="BD49" s="862"/>
      <c r="BE49" s="863"/>
      <c r="BF49" s="863"/>
      <c r="BG49" s="863"/>
      <c r="BH49" s="863"/>
      <c r="BI49" s="864"/>
      <c r="BJ49" s="222"/>
      <c r="BK49" s="222"/>
      <c r="BL49" s="222"/>
      <c r="BM49" s="222"/>
      <c r="BN49" s="222"/>
      <c r="BO49" s="231"/>
      <c r="BP49" s="231"/>
      <c r="BQ49" s="228">
        <v>43</v>
      </c>
      <c r="BR49" s="229"/>
      <c r="BS49" s="804"/>
      <c r="BT49" s="805"/>
      <c r="BU49" s="805"/>
      <c r="BV49" s="805"/>
      <c r="BW49" s="805"/>
      <c r="BX49" s="805"/>
      <c r="BY49" s="805"/>
      <c r="BZ49" s="805"/>
      <c r="CA49" s="805"/>
      <c r="CB49" s="805"/>
      <c r="CC49" s="805"/>
      <c r="CD49" s="805"/>
      <c r="CE49" s="805"/>
      <c r="CF49" s="805"/>
      <c r="CG49" s="806"/>
      <c r="CH49" s="807"/>
      <c r="CI49" s="808"/>
      <c r="CJ49" s="808"/>
      <c r="CK49" s="808"/>
      <c r="CL49" s="809"/>
      <c r="CM49" s="807"/>
      <c r="CN49" s="808"/>
      <c r="CO49" s="808"/>
      <c r="CP49" s="808"/>
      <c r="CQ49" s="809"/>
      <c r="CR49" s="807"/>
      <c r="CS49" s="808"/>
      <c r="CT49" s="808"/>
      <c r="CU49" s="808"/>
      <c r="CV49" s="809"/>
      <c r="CW49" s="807"/>
      <c r="CX49" s="808"/>
      <c r="CY49" s="808"/>
      <c r="CZ49" s="808"/>
      <c r="DA49" s="809"/>
      <c r="DB49" s="807"/>
      <c r="DC49" s="808"/>
      <c r="DD49" s="808"/>
      <c r="DE49" s="808"/>
      <c r="DF49" s="809"/>
      <c r="DG49" s="807"/>
      <c r="DH49" s="808"/>
      <c r="DI49" s="808"/>
      <c r="DJ49" s="808"/>
      <c r="DK49" s="809"/>
      <c r="DL49" s="807"/>
      <c r="DM49" s="808"/>
      <c r="DN49" s="808"/>
      <c r="DO49" s="808"/>
      <c r="DP49" s="809"/>
      <c r="DQ49" s="807"/>
      <c r="DR49" s="808"/>
      <c r="DS49" s="808"/>
      <c r="DT49" s="808"/>
      <c r="DU49" s="809"/>
      <c r="DV49" s="804"/>
      <c r="DW49" s="805"/>
      <c r="DX49" s="805"/>
      <c r="DY49" s="805"/>
      <c r="DZ49" s="810"/>
      <c r="EA49" s="220"/>
    </row>
    <row r="50" spans="1:131" ht="26.25" customHeight="1" x14ac:dyDescent="0.15">
      <c r="A50" s="228">
        <v>23</v>
      </c>
      <c r="B50" s="811"/>
      <c r="C50" s="812"/>
      <c r="D50" s="812"/>
      <c r="E50" s="812"/>
      <c r="F50" s="812"/>
      <c r="G50" s="812"/>
      <c r="H50" s="812"/>
      <c r="I50" s="812"/>
      <c r="J50" s="812"/>
      <c r="K50" s="812"/>
      <c r="L50" s="812"/>
      <c r="M50" s="812"/>
      <c r="N50" s="812"/>
      <c r="O50" s="812"/>
      <c r="P50" s="813"/>
      <c r="Q50" s="867"/>
      <c r="R50" s="868"/>
      <c r="S50" s="868"/>
      <c r="T50" s="868"/>
      <c r="U50" s="868"/>
      <c r="V50" s="868"/>
      <c r="W50" s="868"/>
      <c r="X50" s="868"/>
      <c r="Y50" s="868"/>
      <c r="Z50" s="868"/>
      <c r="AA50" s="868"/>
      <c r="AB50" s="868"/>
      <c r="AC50" s="868"/>
      <c r="AD50" s="868"/>
      <c r="AE50" s="869"/>
      <c r="AF50" s="817"/>
      <c r="AG50" s="818"/>
      <c r="AH50" s="818"/>
      <c r="AI50" s="818"/>
      <c r="AJ50" s="819"/>
      <c r="AK50" s="871"/>
      <c r="AL50" s="868"/>
      <c r="AM50" s="868"/>
      <c r="AN50" s="868"/>
      <c r="AO50" s="868"/>
      <c r="AP50" s="868"/>
      <c r="AQ50" s="868"/>
      <c r="AR50" s="868"/>
      <c r="AS50" s="868"/>
      <c r="AT50" s="868"/>
      <c r="AU50" s="868"/>
      <c r="AV50" s="868"/>
      <c r="AW50" s="868"/>
      <c r="AX50" s="868"/>
      <c r="AY50" s="868"/>
      <c r="AZ50" s="870"/>
      <c r="BA50" s="870"/>
      <c r="BB50" s="870"/>
      <c r="BC50" s="870"/>
      <c r="BD50" s="870"/>
      <c r="BE50" s="863"/>
      <c r="BF50" s="863"/>
      <c r="BG50" s="863"/>
      <c r="BH50" s="863"/>
      <c r="BI50" s="864"/>
      <c r="BJ50" s="222"/>
      <c r="BK50" s="222"/>
      <c r="BL50" s="222"/>
      <c r="BM50" s="222"/>
      <c r="BN50" s="222"/>
      <c r="BO50" s="231"/>
      <c r="BP50" s="231"/>
      <c r="BQ50" s="228">
        <v>44</v>
      </c>
      <c r="BR50" s="229"/>
      <c r="BS50" s="804"/>
      <c r="BT50" s="805"/>
      <c r="BU50" s="805"/>
      <c r="BV50" s="805"/>
      <c r="BW50" s="805"/>
      <c r="BX50" s="805"/>
      <c r="BY50" s="805"/>
      <c r="BZ50" s="805"/>
      <c r="CA50" s="805"/>
      <c r="CB50" s="805"/>
      <c r="CC50" s="805"/>
      <c r="CD50" s="805"/>
      <c r="CE50" s="805"/>
      <c r="CF50" s="805"/>
      <c r="CG50" s="806"/>
      <c r="CH50" s="807"/>
      <c r="CI50" s="808"/>
      <c r="CJ50" s="808"/>
      <c r="CK50" s="808"/>
      <c r="CL50" s="809"/>
      <c r="CM50" s="807"/>
      <c r="CN50" s="808"/>
      <c r="CO50" s="808"/>
      <c r="CP50" s="808"/>
      <c r="CQ50" s="809"/>
      <c r="CR50" s="807"/>
      <c r="CS50" s="808"/>
      <c r="CT50" s="808"/>
      <c r="CU50" s="808"/>
      <c r="CV50" s="809"/>
      <c r="CW50" s="807"/>
      <c r="CX50" s="808"/>
      <c r="CY50" s="808"/>
      <c r="CZ50" s="808"/>
      <c r="DA50" s="809"/>
      <c r="DB50" s="807"/>
      <c r="DC50" s="808"/>
      <c r="DD50" s="808"/>
      <c r="DE50" s="808"/>
      <c r="DF50" s="809"/>
      <c r="DG50" s="807"/>
      <c r="DH50" s="808"/>
      <c r="DI50" s="808"/>
      <c r="DJ50" s="808"/>
      <c r="DK50" s="809"/>
      <c r="DL50" s="807"/>
      <c r="DM50" s="808"/>
      <c r="DN50" s="808"/>
      <c r="DO50" s="808"/>
      <c r="DP50" s="809"/>
      <c r="DQ50" s="807"/>
      <c r="DR50" s="808"/>
      <c r="DS50" s="808"/>
      <c r="DT50" s="808"/>
      <c r="DU50" s="809"/>
      <c r="DV50" s="804"/>
      <c r="DW50" s="805"/>
      <c r="DX50" s="805"/>
      <c r="DY50" s="805"/>
      <c r="DZ50" s="810"/>
      <c r="EA50" s="220"/>
    </row>
    <row r="51" spans="1:131" ht="26.25" customHeight="1" x14ac:dyDescent="0.15">
      <c r="A51" s="228">
        <v>24</v>
      </c>
      <c r="B51" s="811"/>
      <c r="C51" s="812"/>
      <c r="D51" s="812"/>
      <c r="E51" s="812"/>
      <c r="F51" s="812"/>
      <c r="G51" s="812"/>
      <c r="H51" s="812"/>
      <c r="I51" s="812"/>
      <c r="J51" s="812"/>
      <c r="K51" s="812"/>
      <c r="L51" s="812"/>
      <c r="M51" s="812"/>
      <c r="N51" s="812"/>
      <c r="O51" s="812"/>
      <c r="P51" s="813"/>
      <c r="Q51" s="867"/>
      <c r="R51" s="868"/>
      <c r="S51" s="868"/>
      <c r="T51" s="868"/>
      <c r="U51" s="868"/>
      <c r="V51" s="868"/>
      <c r="W51" s="868"/>
      <c r="X51" s="868"/>
      <c r="Y51" s="868"/>
      <c r="Z51" s="868"/>
      <c r="AA51" s="868"/>
      <c r="AB51" s="868"/>
      <c r="AC51" s="868"/>
      <c r="AD51" s="868"/>
      <c r="AE51" s="869"/>
      <c r="AF51" s="817"/>
      <c r="AG51" s="818"/>
      <c r="AH51" s="818"/>
      <c r="AI51" s="818"/>
      <c r="AJ51" s="819"/>
      <c r="AK51" s="871"/>
      <c r="AL51" s="868"/>
      <c r="AM51" s="868"/>
      <c r="AN51" s="868"/>
      <c r="AO51" s="868"/>
      <c r="AP51" s="868"/>
      <c r="AQ51" s="868"/>
      <c r="AR51" s="868"/>
      <c r="AS51" s="868"/>
      <c r="AT51" s="868"/>
      <c r="AU51" s="868"/>
      <c r="AV51" s="868"/>
      <c r="AW51" s="868"/>
      <c r="AX51" s="868"/>
      <c r="AY51" s="868"/>
      <c r="AZ51" s="870"/>
      <c r="BA51" s="870"/>
      <c r="BB51" s="870"/>
      <c r="BC51" s="870"/>
      <c r="BD51" s="870"/>
      <c r="BE51" s="863"/>
      <c r="BF51" s="863"/>
      <c r="BG51" s="863"/>
      <c r="BH51" s="863"/>
      <c r="BI51" s="864"/>
      <c r="BJ51" s="222"/>
      <c r="BK51" s="222"/>
      <c r="BL51" s="222"/>
      <c r="BM51" s="222"/>
      <c r="BN51" s="222"/>
      <c r="BO51" s="231"/>
      <c r="BP51" s="231"/>
      <c r="BQ51" s="228">
        <v>45</v>
      </c>
      <c r="BR51" s="229"/>
      <c r="BS51" s="804"/>
      <c r="BT51" s="805"/>
      <c r="BU51" s="805"/>
      <c r="BV51" s="805"/>
      <c r="BW51" s="805"/>
      <c r="BX51" s="805"/>
      <c r="BY51" s="805"/>
      <c r="BZ51" s="805"/>
      <c r="CA51" s="805"/>
      <c r="CB51" s="805"/>
      <c r="CC51" s="805"/>
      <c r="CD51" s="805"/>
      <c r="CE51" s="805"/>
      <c r="CF51" s="805"/>
      <c r="CG51" s="806"/>
      <c r="CH51" s="807"/>
      <c r="CI51" s="808"/>
      <c r="CJ51" s="808"/>
      <c r="CK51" s="808"/>
      <c r="CL51" s="809"/>
      <c r="CM51" s="807"/>
      <c r="CN51" s="808"/>
      <c r="CO51" s="808"/>
      <c r="CP51" s="808"/>
      <c r="CQ51" s="809"/>
      <c r="CR51" s="807"/>
      <c r="CS51" s="808"/>
      <c r="CT51" s="808"/>
      <c r="CU51" s="808"/>
      <c r="CV51" s="809"/>
      <c r="CW51" s="807"/>
      <c r="CX51" s="808"/>
      <c r="CY51" s="808"/>
      <c r="CZ51" s="808"/>
      <c r="DA51" s="809"/>
      <c r="DB51" s="807"/>
      <c r="DC51" s="808"/>
      <c r="DD51" s="808"/>
      <c r="DE51" s="808"/>
      <c r="DF51" s="809"/>
      <c r="DG51" s="807"/>
      <c r="DH51" s="808"/>
      <c r="DI51" s="808"/>
      <c r="DJ51" s="808"/>
      <c r="DK51" s="809"/>
      <c r="DL51" s="807"/>
      <c r="DM51" s="808"/>
      <c r="DN51" s="808"/>
      <c r="DO51" s="808"/>
      <c r="DP51" s="809"/>
      <c r="DQ51" s="807"/>
      <c r="DR51" s="808"/>
      <c r="DS51" s="808"/>
      <c r="DT51" s="808"/>
      <c r="DU51" s="809"/>
      <c r="DV51" s="804"/>
      <c r="DW51" s="805"/>
      <c r="DX51" s="805"/>
      <c r="DY51" s="805"/>
      <c r="DZ51" s="810"/>
      <c r="EA51" s="220"/>
    </row>
    <row r="52" spans="1:131" ht="26.25" customHeight="1" x14ac:dyDescent="0.15">
      <c r="A52" s="228">
        <v>25</v>
      </c>
      <c r="B52" s="811"/>
      <c r="C52" s="812"/>
      <c r="D52" s="812"/>
      <c r="E52" s="812"/>
      <c r="F52" s="812"/>
      <c r="G52" s="812"/>
      <c r="H52" s="812"/>
      <c r="I52" s="812"/>
      <c r="J52" s="812"/>
      <c r="K52" s="812"/>
      <c r="L52" s="812"/>
      <c r="M52" s="812"/>
      <c r="N52" s="812"/>
      <c r="O52" s="812"/>
      <c r="P52" s="813"/>
      <c r="Q52" s="867"/>
      <c r="R52" s="868"/>
      <c r="S52" s="868"/>
      <c r="T52" s="868"/>
      <c r="U52" s="868"/>
      <c r="V52" s="868"/>
      <c r="W52" s="868"/>
      <c r="X52" s="868"/>
      <c r="Y52" s="868"/>
      <c r="Z52" s="868"/>
      <c r="AA52" s="868"/>
      <c r="AB52" s="868"/>
      <c r="AC52" s="868"/>
      <c r="AD52" s="868"/>
      <c r="AE52" s="869"/>
      <c r="AF52" s="817"/>
      <c r="AG52" s="818"/>
      <c r="AH52" s="818"/>
      <c r="AI52" s="818"/>
      <c r="AJ52" s="819"/>
      <c r="AK52" s="871"/>
      <c r="AL52" s="868"/>
      <c r="AM52" s="868"/>
      <c r="AN52" s="868"/>
      <c r="AO52" s="868"/>
      <c r="AP52" s="868"/>
      <c r="AQ52" s="868"/>
      <c r="AR52" s="868"/>
      <c r="AS52" s="868"/>
      <c r="AT52" s="868"/>
      <c r="AU52" s="868"/>
      <c r="AV52" s="868"/>
      <c r="AW52" s="868"/>
      <c r="AX52" s="868"/>
      <c r="AY52" s="868"/>
      <c r="AZ52" s="870"/>
      <c r="BA52" s="870"/>
      <c r="BB52" s="870"/>
      <c r="BC52" s="870"/>
      <c r="BD52" s="870"/>
      <c r="BE52" s="863"/>
      <c r="BF52" s="863"/>
      <c r="BG52" s="863"/>
      <c r="BH52" s="863"/>
      <c r="BI52" s="864"/>
      <c r="BJ52" s="222"/>
      <c r="BK52" s="222"/>
      <c r="BL52" s="222"/>
      <c r="BM52" s="222"/>
      <c r="BN52" s="222"/>
      <c r="BO52" s="231"/>
      <c r="BP52" s="231"/>
      <c r="BQ52" s="228">
        <v>46</v>
      </c>
      <c r="BR52" s="229"/>
      <c r="BS52" s="804"/>
      <c r="BT52" s="805"/>
      <c r="BU52" s="805"/>
      <c r="BV52" s="805"/>
      <c r="BW52" s="805"/>
      <c r="BX52" s="805"/>
      <c r="BY52" s="805"/>
      <c r="BZ52" s="805"/>
      <c r="CA52" s="805"/>
      <c r="CB52" s="805"/>
      <c r="CC52" s="805"/>
      <c r="CD52" s="805"/>
      <c r="CE52" s="805"/>
      <c r="CF52" s="805"/>
      <c r="CG52" s="806"/>
      <c r="CH52" s="807"/>
      <c r="CI52" s="808"/>
      <c r="CJ52" s="808"/>
      <c r="CK52" s="808"/>
      <c r="CL52" s="809"/>
      <c r="CM52" s="807"/>
      <c r="CN52" s="808"/>
      <c r="CO52" s="808"/>
      <c r="CP52" s="808"/>
      <c r="CQ52" s="809"/>
      <c r="CR52" s="807"/>
      <c r="CS52" s="808"/>
      <c r="CT52" s="808"/>
      <c r="CU52" s="808"/>
      <c r="CV52" s="809"/>
      <c r="CW52" s="807"/>
      <c r="CX52" s="808"/>
      <c r="CY52" s="808"/>
      <c r="CZ52" s="808"/>
      <c r="DA52" s="809"/>
      <c r="DB52" s="807"/>
      <c r="DC52" s="808"/>
      <c r="DD52" s="808"/>
      <c r="DE52" s="808"/>
      <c r="DF52" s="809"/>
      <c r="DG52" s="807"/>
      <c r="DH52" s="808"/>
      <c r="DI52" s="808"/>
      <c r="DJ52" s="808"/>
      <c r="DK52" s="809"/>
      <c r="DL52" s="807"/>
      <c r="DM52" s="808"/>
      <c r="DN52" s="808"/>
      <c r="DO52" s="808"/>
      <c r="DP52" s="809"/>
      <c r="DQ52" s="807"/>
      <c r="DR52" s="808"/>
      <c r="DS52" s="808"/>
      <c r="DT52" s="808"/>
      <c r="DU52" s="809"/>
      <c r="DV52" s="804"/>
      <c r="DW52" s="805"/>
      <c r="DX52" s="805"/>
      <c r="DY52" s="805"/>
      <c r="DZ52" s="810"/>
      <c r="EA52" s="220"/>
    </row>
    <row r="53" spans="1:131" ht="26.25" customHeight="1" x14ac:dyDescent="0.15">
      <c r="A53" s="228">
        <v>26</v>
      </c>
      <c r="B53" s="811"/>
      <c r="C53" s="812"/>
      <c r="D53" s="812"/>
      <c r="E53" s="812"/>
      <c r="F53" s="812"/>
      <c r="G53" s="812"/>
      <c r="H53" s="812"/>
      <c r="I53" s="812"/>
      <c r="J53" s="812"/>
      <c r="K53" s="812"/>
      <c r="L53" s="812"/>
      <c r="M53" s="812"/>
      <c r="N53" s="812"/>
      <c r="O53" s="812"/>
      <c r="P53" s="813"/>
      <c r="Q53" s="867"/>
      <c r="R53" s="868"/>
      <c r="S53" s="868"/>
      <c r="T53" s="868"/>
      <c r="U53" s="868"/>
      <c r="V53" s="868"/>
      <c r="W53" s="868"/>
      <c r="X53" s="868"/>
      <c r="Y53" s="868"/>
      <c r="Z53" s="868"/>
      <c r="AA53" s="868"/>
      <c r="AB53" s="868"/>
      <c r="AC53" s="868"/>
      <c r="AD53" s="868"/>
      <c r="AE53" s="869"/>
      <c r="AF53" s="817"/>
      <c r="AG53" s="818"/>
      <c r="AH53" s="818"/>
      <c r="AI53" s="818"/>
      <c r="AJ53" s="819"/>
      <c r="AK53" s="871"/>
      <c r="AL53" s="868"/>
      <c r="AM53" s="868"/>
      <c r="AN53" s="868"/>
      <c r="AO53" s="868"/>
      <c r="AP53" s="868"/>
      <c r="AQ53" s="868"/>
      <c r="AR53" s="868"/>
      <c r="AS53" s="868"/>
      <c r="AT53" s="868"/>
      <c r="AU53" s="868"/>
      <c r="AV53" s="868"/>
      <c r="AW53" s="868"/>
      <c r="AX53" s="868"/>
      <c r="AY53" s="868"/>
      <c r="AZ53" s="870"/>
      <c r="BA53" s="870"/>
      <c r="BB53" s="870"/>
      <c r="BC53" s="870"/>
      <c r="BD53" s="870"/>
      <c r="BE53" s="863"/>
      <c r="BF53" s="863"/>
      <c r="BG53" s="863"/>
      <c r="BH53" s="863"/>
      <c r="BI53" s="864"/>
      <c r="BJ53" s="222"/>
      <c r="BK53" s="222"/>
      <c r="BL53" s="222"/>
      <c r="BM53" s="222"/>
      <c r="BN53" s="222"/>
      <c r="BO53" s="231"/>
      <c r="BP53" s="231"/>
      <c r="BQ53" s="228">
        <v>47</v>
      </c>
      <c r="BR53" s="229"/>
      <c r="BS53" s="804"/>
      <c r="BT53" s="805"/>
      <c r="BU53" s="805"/>
      <c r="BV53" s="805"/>
      <c r="BW53" s="805"/>
      <c r="BX53" s="805"/>
      <c r="BY53" s="805"/>
      <c r="BZ53" s="805"/>
      <c r="CA53" s="805"/>
      <c r="CB53" s="805"/>
      <c r="CC53" s="805"/>
      <c r="CD53" s="805"/>
      <c r="CE53" s="805"/>
      <c r="CF53" s="805"/>
      <c r="CG53" s="806"/>
      <c r="CH53" s="807"/>
      <c r="CI53" s="808"/>
      <c r="CJ53" s="808"/>
      <c r="CK53" s="808"/>
      <c r="CL53" s="809"/>
      <c r="CM53" s="807"/>
      <c r="CN53" s="808"/>
      <c r="CO53" s="808"/>
      <c r="CP53" s="808"/>
      <c r="CQ53" s="809"/>
      <c r="CR53" s="807"/>
      <c r="CS53" s="808"/>
      <c r="CT53" s="808"/>
      <c r="CU53" s="808"/>
      <c r="CV53" s="809"/>
      <c r="CW53" s="807"/>
      <c r="CX53" s="808"/>
      <c r="CY53" s="808"/>
      <c r="CZ53" s="808"/>
      <c r="DA53" s="809"/>
      <c r="DB53" s="807"/>
      <c r="DC53" s="808"/>
      <c r="DD53" s="808"/>
      <c r="DE53" s="808"/>
      <c r="DF53" s="809"/>
      <c r="DG53" s="807"/>
      <c r="DH53" s="808"/>
      <c r="DI53" s="808"/>
      <c r="DJ53" s="808"/>
      <c r="DK53" s="809"/>
      <c r="DL53" s="807"/>
      <c r="DM53" s="808"/>
      <c r="DN53" s="808"/>
      <c r="DO53" s="808"/>
      <c r="DP53" s="809"/>
      <c r="DQ53" s="807"/>
      <c r="DR53" s="808"/>
      <c r="DS53" s="808"/>
      <c r="DT53" s="808"/>
      <c r="DU53" s="809"/>
      <c r="DV53" s="804"/>
      <c r="DW53" s="805"/>
      <c r="DX53" s="805"/>
      <c r="DY53" s="805"/>
      <c r="DZ53" s="810"/>
      <c r="EA53" s="220"/>
    </row>
    <row r="54" spans="1:131" ht="26.25" customHeight="1" x14ac:dyDescent="0.15">
      <c r="A54" s="228">
        <v>27</v>
      </c>
      <c r="B54" s="811"/>
      <c r="C54" s="812"/>
      <c r="D54" s="812"/>
      <c r="E54" s="812"/>
      <c r="F54" s="812"/>
      <c r="G54" s="812"/>
      <c r="H54" s="812"/>
      <c r="I54" s="812"/>
      <c r="J54" s="812"/>
      <c r="K54" s="812"/>
      <c r="L54" s="812"/>
      <c r="M54" s="812"/>
      <c r="N54" s="812"/>
      <c r="O54" s="812"/>
      <c r="P54" s="813"/>
      <c r="Q54" s="867"/>
      <c r="R54" s="868"/>
      <c r="S54" s="868"/>
      <c r="T54" s="868"/>
      <c r="U54" s="868"/>
      <c r="V54" s="868"/>
      <c r="W54" s="868"/>
      <c r="X54" s="868"/>
      <c r="Y54" s="868"/>
      <c r="Z54" s="868"/>
      <c r="AA54" s="868"/>
      <c r="AB54" s="868"/>
      <c r="AC54" s="868"/>
      <c r="AD54" s="868"/>
      <c r="AE54" s="869"/>
      <c r="AF54" s="817"/>
      <c r="AG54" s="818"/>
      <c r="AH54" s="818"/>
      <c r="AI54" s="818"/>
      <c r="AJ54" s="819"/>
      <c r="AK54" s="871"/>
      <c r="AL54" s="868"/>
      <c r="AM54" s="868"/>
      <c r="AN54" s="868"/>
      <c r="AO54" s="868"/>
      <c r="AP54" s="868"/>
      <c r="AQ54" s="868"/>
      <c r="AR54" s="868"/>
      <c r="AS54" s="868"/>
      <c r="AT54" s="868"/>
      <c r="AU54" s="868"/>
      <c r="AV54" s="868"/>
      <c r="AW54" s="868"/>
      <c r="AX54" s="868"/>
      <c r="AY54" s="868"/>
      <c r="AZ54" s="870"/>
      <c r="BA54" s="870"/>
      <c r="BB54" s="870"/>
      <c r="BC54" s="870"/>
      <c r="BD54" s="870"/>
      <c r="BE54" s="863"/>
      <c r="BF54" s="863"/>
      <c r="BG54" s="863"/>
      <c r="BH54" s="863"/>
      <c r="BI54" s="864"/>
      <c r="BJ54" s="222"/>
      <c r="BK54" s="222"/>
      <c r="BL54" s="222"/>
      <c r="BM54" s="222"/>
      <c r="BN54" s="222"/>
      <c r="BO54" s="231"/>
      <c r="BP54" s="231"/>
      <c r="BQ54" s="228">
        <v>48</v>
      </c>
      <c r="BR54" s="229"/>
      <c r="BS54" s="804"/>
      <c r="BT54" s="805"/>
      <c r="BU54" s="805"/>
      <c r="BV54" s="805"/>
      <c r="BW54" s="805"/>
      <c r="BX54" s="805"/>
      <c r="BY54" s="805"/>
      <c r="BZ54" s="805"/>
      <c r="CA54" s="805"/>
      <c r="CB54" s="805"/>
      <c r="CC54" s="805"/>
      <c r="CD54" s="805"/>
      <c r="CE54" s="805"/>
      <c r="CF54" s="805"/>
      <c r="CG54" s="806"/>
      <c r="CH54" s="807"/>
      <c r="CI54" s="808"/>
      <c r="CJ54" s="808"/>
      <c r="CK54" s="808"/>
      <c r="CL54" s="809"/>
      <c r="CM54" s="807"/>
      <c r="CN54" s="808"/>
      <c r="CO54" s="808"/>
      <c r="CP54" s="808"/>
      <c r="CQ54" s="809"/>
      <c r="CR54" s="807"/>
      <c r="CS54" s="808"/>
      <c r="CT54" s="808"/>
      <c r="CU54" s="808"/>
      <c r="CV54" s="809"/>
      <c r="CW54" s="807"/>
      <c r="CX54" s="808"/>
      <c r="CY54" s="808"/>
      <c r="CZ54" s="808"/>
      <c r="DA54" s="809"/>
      <c r="DB54" s="807"/>
      <c r="DC54" s="808"/>
      <c r="DD54" s="808"/>
      <c r="DE54" s="808"/>
      <c r="DF54" s="809"/>
      <c r="DG54" s="807"/>
      <c r="DH54" s="808"/>
      <c r="DI54" s="808"/>
      <c r="DJ54" s="808"/>
      <c r="DK54" s="809"/>
      <c r="DL54" s="807"/>
      <c r="DM54" s="808"/>
      <c r="DN54" s="808"/>
      <c r="DO54" s="808"/>
      <c r="DP54" s="809"/>
      <c r="DQ54" s="807"/>
      <c r="DR54" s="808"/>
      <c r="DS54" s="808"/>
      <c r="DT54" s="808"/>
      <c r="DU54" s="809"/>
      <c r="DV54" s="804"/>
      <c r="DW54" s="805"/>
      <c r="DX54" s="805"/>
      <c r="DY54" s="805"/>
      <c r="DZ54" s="810"/>
      <c r="EA54" s="220"/>
    </row>
    <row r="55" spans="1:131" ht="26.25" customHeight="1" x14ac:dyDescent="0.15">
      <c r="A55" s="228">
        <v>28</v>
      </c>
      <c r="B55" s="811"/>
      <c r="C55" s="812"/>
      <c r="D55" s="812"/>
      <c r="E55" s="812"/>
      <c r="F55" s="812"/>
      <c r="G55" s="812"/>
      <c r="H55" s="812"/>
      <c r="I55" s="812"/>
      <c r="J55" s="812"/>
      <c r="K55" s="812"/>
      <c r="L55" s="812"/>
      <c r="M55" s="812"/>
      <c r="N55" s="812"/>
      <c r="O55" s="812"/>
      <c r="P55" s="813"/>
      <c r="Q55" s="867"/>
      <c r="R55" s="868"/>
      <c r="S55" s="868"/>
      <c r="T55" s="868"/>
      <c r="U55" s="868"/>
      <c r="V55" s="868"/>
      <c r="W55" s="868"/>
      <c r="X55" s="868"/>
      <c r="Y55" s="868"/>
      <c r="Z55" s="868"/>
      <c r="AA55" s="868"/>
      <c r="AB55" s="868"/>
      <c r="AC55" s="868"/>
      <c r="AD55" s="868"/>
      <c r="AE55" s="869"/>
      <c r="AF55" s="817"/>
      <c r="AG55" s="818"/>
      <c r="AH55" s="818"/>
      <c r="AI55" s="818"/>
      <c r="AJ55" s="819"/>
      <c r="AK55" s="871"/>
      <c r="AL55" s="868"/>
      <c r="AM55" s="868"/>
      <c r="AN55" s="868"/>
      <c r="AO55" s="868"/>
      <c r="AP55" s="868"/>
      <c r="AQ55" s="868"/>
      <c r="AR55" s="868"/>
      <c r="AS55" s="868"/>
      <c r="AT55" s="868"/>
      <c r="AU55" s="868"/>
      <c r="AV55" s="868"/>
      <c r="AW55" s="868"/>
      <c r="AX55" s="868"/>
      <c r="AY55" s="868"/>
      <c r="AZ55" s="870"/>
      <c r="BA55" s="870"/>
      <c r="BB55" s="870"/>
      <c r="BC55" s="870"/>
      <c r="BD55" s="870"/>
      <c r="BE55" s="863"/>
      <c r="BF55" s="863"/>
      <c r="BG55" s="863"/>
      <c r="BH55" s="863"/>
      <c r="BI55" s="864"/>
      <c r="BJ55" s="222"/>
      <c r="BK55" s="222"/>
      <c r="BL55" s="222"/>
      <c r="BM55" s="222"/>
      <c r="BN55" s="222"/>
      <c r="BO55" s="231"/>
      <c r="BP55" s="231"/>
      <c r="BQ55" s="228">
        <v>49</v>
      </c>
      <c r="BR55" s="229"/>
      <c r="BS55" s="804"/>
      <c r="BT55" s="805"/>
      <c r="BU55" s="805"/>
      <c r="BV55" s="805"/>
      <c r="BW55" s="805"/>
      <c r="BX55" s="805"/>
      <c r="BY55" s="805"/>
      <c r="BZ55" s="805"/>
      <c r="CA55" s="805"/>
      <c r="CB55" s="805"/>
      <c r="CC55" s="805"/>
      <c r="CD55" s="805"/>
      <c r="CE55" s="805"/>
      <c r="CF55" s="805"/>
      <c r="CG55" s="806"/>
      <c r="CH55" s="807"/>
      <c r="CI55" s="808"/>
      <c r="CJ55" s="808"/>
      <c r="CK55" s="808"/>
      <c r="CL55" s="809"/>
      <c r="CM55" s="807"/>
      <c r="CN55" s="808"/>
      <c r="CO55" s="808"/>
      <c r="CP55" s="808"/>
      <c r="CQ55" s="809"/>
      <c r="CR55" s="807"/>
      <c r="CS55" s="808"/>
      <c r="CT55" s="808"/>
      <c r="CU55" s="808"/>
      <c r="CV55" s="809"/>
      <c r="CW55" s="807"/>
      <c r="CX55" s="808"/>
      <c r="CY55" s="808"/>
      <c r="CZ55" s="808"/>
      <c r="DA55" s="809"/>
      <c r="DB55" s="807"/>
      <c r="DC55" s="808"/>
      <c r="DD55" s="808"/>
      <c r="DE55" s="808"/>
      <c r="DF55" s="809"/>
      <c r="DG55" s="807"/>
      <c r="DH55" s="808"/>
      <c r="DI55" s="808"/>
      <c r="DJ55" s="808"/>
      <c r="DK55" s="809"/>
      <c r="DL55" s="807"/>
      <c r="DM55" s="808"/>
      <c r="DN55" s="808"/>
      <c r="DO55" s="808"/>
      <c r="DP55" s="809"/>
      <c r="DQ55" s="807"/>
      <c r="DR55" s="808"/>
      <c r="DS55" s="808"/>
      <c r="DT55" s="808"/>
      <c r="DU55" s="809"/>
      <c r="DV55" s="804"/>
      <c r="DW55" s="805"/>
      <c r="DX55" s="805"/>
      <c r="DY55" s="805"/>
      <c r="DZ55" s="810"/>
      <c r="EA55" s="220"/>
    </row>
    <row r="56" spans="1:131" ht="26.25" customHeight="1" x14ac:dyDescent="0.15">
      <c r="A56" s="228">
        <v>29</v>
      </c>
      <c r="B56" s="811"/>
      <c r="C56" s="812"/>
      <c r="D56" s="812"/>
      <c r="E56" s="812"/>
      <c r="F56" s="812"/>
      <c r="G56" s="812"/>
      <c r="H56" s="812"/>
      <c r="I56" s="812"/>
      <c r="J56" s="812"/>
      <c r="K56" s="812"/>
      <c r="L56" s="812"/>
      <c r="M56" s="812"/>
      <c r="N56" s="812"/>
      <c r="O56" s="812"/>
      <c r="P56" s="813"/>
      <c r="Q56" s="867"/>
      <c r="R56" s="868"/>
      <c r="S56" s="868"/>
      <c r="T56" s="868"/>
      <c r="U56" s="868"/>
      <c r="V56" s="868"/>
      <c r="W56" s="868"/>
      <c r="X56" s="868"/>
      <c r="Y56" s="868"/>
      <c r="Z56" s="868"/>
      <c r="AA56" s="868"/>
      <c r="AB56" s="868"/>
      <c r="AC56" s="868"/>
      <c r="AD56" s="868"/>
      <c r="AE56" s="869"/>
      <c r="AF56" s="817"/>
      <c r="AG56" s="818"/>
      <c r="AH56" s="818"/>
      <c r="AI56" s="818"/>
      <c r="AJ56" s="819"/>
      <c r="AK56" s="871"/>
      <c r="AL56" s="868"/>
      <c r="AM56" s="868"/>
      <c r="AN56" s="868"/>
      <c r="AO56" s="868"/>
      <c r="AP56" s="868"/>
      <c r="AQ56" s="868"/>
      <c r="AR56" s="868"/>
      <c r="AS56" s="868"/>
      <c r="AT56" s="868"/>
      <c r="AU56" s="868"/>
      <c r="AV56" s="868"/>
      <c r="AW56" s="868"/>
      <c r="AX56" s="868"/>
      <c r="AY56" s="868"/>
      <c r="AZ56" s="870"/>
      <c r="BA56" s="870"/>
      <c r="BB56" s="870"/>
      <c r="BC56" s="870"/>
      <c r="BD56" s="870"/>
      <c r="BE56" s="863"/>
      <c r="BF56" s="863"/>
      <c r="BG56" s="863"/>
      <c r="BH56" s="863"/>
      <c r="BI56" s="864"/>
      <c r="BJ56" s="222"/>
      <c r="BK56" s="222"/>
      <c r="BL56" s="222"/>
      <c r="BM56" s="222"/>
      <c r="BN56" s="222"/>
      <c r="BO56" s="231"/>
      <c r="BP56" s="231"/>
      <c r="BQ56" s="228">
        <v>50</v>
      </c>
      <c r="BR56" s="229"/>
      <c r="BS56" s="804"/>
      <c r="BT56" s="805"/>
      <c r="BU56" s="805"/>
      <c r="BV56" s="805"/>
      <c r="BW56" s="805"/>
      <c r="BX56" s="805"/>
      <c r="BY56" s="805"/>
      <c r="BZ56" s="805"/>
      <c r="CA56" s="805"/>
      <c r="CB56" s="805"/>
      <c r="CC56" s="805"/>
      <c r="CD56" s="805"/>
      <c r="CE56" s="805"/>
      <c r="CF56" s="805"/>
      <c r="CG56" s="806"/>
      <c r="CH56" s="807"/>
      <c r="CI56" s="808"/>
      <c r="CJ56" s="808"/>
      <c r="CK56" s="808"/>
      <c r="CL56" s="809"/>
      <c r="CM56" s="807"/>
      <c r="CN56" s="808"/>
      <c r="CO56" s="808"/>
      <c r="CP56" s="808"/>
      <c r="CQ56" s="809"/>
      <c r="CR56" s="807"/>
      <c r="CS56" s="808"/>
      <c r="CT56" s="808"/>
      <c r="CU56" s="808"/>
      <c r="CV56" s="809"/>
      <c r="CW56" s="807"/>
      <c r="CX56" s="808"/>
      <c r="CY56" s="808"/>
      <c r="CZ56" s="808"/>
      <c r="DA56" s="809"/>
      <c r="DB56" s="807"/>
      <c r="DC56" s="808"/>
      <c r="DD56" s="808"/>
      <c r="DE56" s="808"/>
      <c r="DF56" s="809"/>
      <c r="DG56" s="807"/>
      <c r="DH56" s="808"/>
      <c r="DI56" s="808"/>
      <c r="DJ56" s="808"/>
      <c r="DK56" s="809"/>
      <c r="DL56" s="807"/>
      <c r="DM56" s="808"/>
      <c r="DN56" s="808"/>
      <c r="DO56" s="808"/>
      <c r="DP56" s="809"/>
      <c r="DQ56" s="807"/>
      <c r="DR56" s="808"/>
      <c r="DS56" s="808"/>
      <c r="DT56" s="808"/>
      <c r="DU56" s="809"/>
      <c r="DV56" s="804"/>
      <c r="DW56" s="805"/>
      <c r="DX56" s="805"/>
      <c r="DY56" s="805"/>
      <c r="DZ56" s="810"/>
      <c r="EA56" s="220"/>
    </row>
    <row r="57" spans="1:131" ht="26.25" customHeight="1" x14ac:dyDescent="0.15">
      <c r="A57" s="228">
        <v>30</v>
      </c>
      <c r="B57" s="811"/>
      <c r="C57" s="812"/>
      <c r="D57" s="812"/>
      <c r="E57" s="812"/>
      <c r="F57" s="812"/>
      <c r="G57" s="812"/>
      <c r="H57" s="812"/>
      <c r="I57" s="812"/>
      <c r="J57" s="812"/>
      <c r="K57" s="812"/>
      <c r="L57" s="812"/>
      <c r="M57" s="812"/>
      <c r="N57" s="812"/>
      <c r="O57" s="812"/>
      <c r="P57" s="813"/>
      <c r="Q57" s="867"/>
      <c r="R57" s="868"/>
      <c r="S57" s="868"/>
      <c r="T57" s="868"/>
      <c r="U57" s="868"/>
      <c r="V57" s="868"/>
      <c r="W57" s="868"/>
      <c r="X57" s="868"/>
      <c r="Y57" s="868"/>
      <c r="Z57" s="868"/>
      <c r="AA57" s="868"/>
      <c r="AB57" s="868"/>
      <c r="AC57" s="868"/>
      <c r="AD57" s="868"/>
      <c r="AE57" s="869"/>
      <c r="AF57" s="817"/>
      <c r="AG57" s="818"/>
      <c r="AH57" s="818"/>
      <c r="AI57" s="818"/>
      <c r="AJ57" s="819"/>
      <c r="AK57" s="871"/>
      <c r="AL57" s="868"/>
      <c r="AM57" s="868"/>
      <c r="AN57" s="868"/>
      <c r="AO57" s="868"/>
      <c r="AP57" s="868"/>
      <c r="AQ57" s="868"/>
      <c r="AR57" s="868"/>
      <c r="AS57" s="868"/>
      <c r="AT57" s="868"/>
      <c r="AU57" s="868"/>
      <c r="AV57" s="868"/>
      <c r="AW57" s="868"/>
      <c r="AX57" s="868"/>
      <c r="AY57" s="868"/>
      <c r="AZ57" s="870"/>
      <c r="BA57" s="870"/>
      <c r="BB57" s="870"/>
      <c r="BC57" s="870"/>
      <c r="BD57" s="870"/>
      <c r="BE57" s="863"/>
      <c r="BF57" s="863"/>
      <c r="BG57" s="863"/>
      <c r="BH57" s="863"/>
      <c r="BI57" s="864"/>
      <c r="BJ57" s="222"/>
      <c r="BK57" s="222"/>
      <c r="BL57" s="222"/>
      <c r="BM57" s="222"/>
      <c r="BN57" s="222"/>
      <c r="BO57" s="231"/>
      <c r="BP57" s="231"/>
      <c r="BQ57" s="228">
        <v>51</v>
      </c>
      <c r="BR57" s="229"/>
      <c r="BS57" s="804"/>
      <c r="BT57" s="805"/>
      <c r="BU57" s="805"/>
      <c r="BV57" s="805"/>
      <c r="BW57" s="805"/>
      <c r="BX57" s="805"/>
      <c r="BY57" s="805"/>
      <c r="BZ57" s="805"/>
      <c r="CA57" s="805"/>
      <c r="CB57" s="805"/>
      <c r="CC57" s="805"/>
      <c r="CD57" s="805"/>
      <c r="CE57" s="805"/>
      <c r="CF57" s="805"/>
      <c r="CG57" s="806"/>
      <c r="CH57" s="807"/>
      <c r="CI57" s="808"/>
      <c r="CJ57" s="808"/>
      <c r="CK57" s="808"/>
      <c r="CL57" s="809"/>
      <c r="CM57" s="807"/>
      <c r="CN57" s="808"/>
      <c r="CO57" s="808"/>
      <c r="CP57" s="808"/>
      <c r="CQ57" s="809"/>
      <c r="CR57" s="807"/>
      <c r="CS57" s="808"/>
      <c r="CT57" s="808"/>
      <c r="CU57" s="808"/>
      <c r="CV57" s="809"/>
      <c r="CW57" s="807"/>
      <c r="CX57" s="808"/>
      <c r="CY57" s="808"/>
      <c r="CZ57" s="808"/>
      <c r="DA57" s="809"/>
      <c r="DB57" s="807"/>
      <c r="DC57" s="808"/>
      <c r="DD57" s="808"/>
      <c r="DE57" s="808"/>
      <c r="DF57" s="809"/>
      <c r="DG57" s="807"/>
      <c r="DH57" s="808"/>
      <c r="DI57" s="808"/>
      <c r="DJ57" s="808"/>
      <c r="DK57" s="809"/>
      <c r="DL57" s="807"/>
      <c r="DM57" s="808"/>
      <c r="DN57" s="808"/>
      <c r="DO57" s="808"/>
      <c r="DP57" s="809"/>
      <c r="DQ57" s="807"/>
      <c r="DR57" s="808"/>
      <c r="DS57" s="808"/>
      <c r="DT57" s="808"/>
      <c r="DU57" s="809"/>
      <c r="DV57" s="804"/>
      <c r="DW57" s="805"/>
      <c r="DX57" s="805"/>
      <c r="DY57" s="805"/>
      <c r="DZ57" s="810"/>
      <c r="EA57" s="220"/>
    </row>
    <row r="58" spans="1:131" ht="26.25" customHeight="1" x14ac:dyDescent="0.15">
      <c r="A58" s="228">
        <v>31</v>
      </c>
      <c r="B58" s="811"/>
      <c r="C58" s="812"/>
      <c r="D58" s="812"/>
      <c r="E58" s="812"/>
      <c r="F58" s="812"/>
      <c r="G58" s="812"/>
      <c r="H58" s="812"/>
      <c r="I58" s="812"/>
      <c r="J58" s="812"/>
      <c r="K58" s="812"/>
      <c r="L58" s="812"/>
      <c r="M58" s="812"/>
      <c r="N58" s="812"/>
      <c r="O58" s="812"/>
      <c r="P58" s="813"/>
      <c r="Q58" s="867"/>
      <c r="R58" s="868"/>
      <c r="S58" s="868"/>
      <c r="T58" s="868"/>
      <c r="U58" s="868"/>
      <c r="V58" s="868"/>
      <c r="W58" s="868"/>
      <c r="X58" s="868"/>
      <c r="Y58" s="868"/>
      <c r="Z58" s="868"/>
      <c r="AA58" s="868"/>
      <c r="AB58" s="868"/>
      <c r="AC58" s="868"/>
      <c r="AD58" s="868"/>
      <c r="AE58" s="869"/>
      <c r="AF58" s="817"/>
      <c r="AG58" s="818"/>
      <c r="AH58" s="818"/>
      <c r="AI58" s="818"/>
      <c r="AJ58" s="819"/>
      <c r="AK58" s="871"/>
      <c r="AL58" s="868"/>
      <c r="AM58" s="868"/>
      <c r="AN58" s="868"/>
      <c r="AO58" s="868"/>
      <c r="AP58" s="868"/>
      <c r="AQ58" s="868"/>
      <c r="AR58" s="868"/>
      <c r="AS58" s="868"/>
      <c r="AT58" s="868"/>
      <c r="AU58" s="868"/>
      <c r="AV58" s="868"/>
      <c r="AW58" s="868"/>
      <c r="AX58" s="868"/>
      <c r="AY58" s="868"/>
      <c r="AZ58" s="870"/>
      <c r="BA58" s="870"/>
      <c r="BB58" s="870"/>
      <c r="BC58" s="870"/>
      <c r="BD58" s="870"/>
      <c r="BE58" s="863"/>
      <c r="BF58" s="863"/>
      <c r="BG58" s="863"/>
      <c r="BH58" s="863"/>
      <c r="BI58" s="864"/>
      <c r="BJ58" s="222"/>
      <c r="BK58" s="222"/>
      <c r="BL58" s="222"/>
      <c r="BM58" s="222"/>
      <c r="BN58" s="222"/>
      <c r="BO58" s="231"/>
      <c r="BP58" s="231"/>
      <c r="BQ58" s="228">
        <v>52</v>
      </c>
      <c r="BR58" s="229"/>
      <c r="BS58" s="804"/>
      <c r="BT58" s="805"/>
      <c r="BU58" s="805"/>
      <c r="BV58" s="805"/>
      <c r="BW58" s="805"/>
      <c r="BX58" s="805"/>
      <c r="BY58" s="805"/>
      <c r="BZ58" s="805"/>
      <c r="CA58" s="805"/>
      <c r="CB58" s="805"/>
      <c r="CC58" s="805"/>
      <c r="CD58" s="805"/>
      <c r="CE58" s="805"/>
      <c r="CF58" s="805"/>
      <c r="CG58" s="806"/>
      <c r="CH58" s="807"/>
      <c r="CI58" s="808"/>
      <c r="CJ58" s="808"/>
      <c r="CK58" s="808"/>
      <c r="CL58" s="809"/>
      <c r="CM58" s="807"/>
      <c r="CN58" s="808"/>
      <c r="CO58" s="808"/>
      <c r="CP58" s="808"/>
      <c r="CQ58" s="809"/>
      <c r="CR58" s="807"/>
      <c r="CS58" s="808"/>
      <c r="CT58" s="808"/>
      <c r="CU58" s="808"/>
      <c r="CV58" s="809"/>
      <c r="CW58" s="807"/>
      <c r="CX58" s="808"/>
      <c r="CY58" s="808"/>
      <c r="CZ58" s="808"/>
      <c r="DA58" s="809"/>
      <c r="DB58" s="807"/>
      <c r="DC58" s="808"/>
      <c r="DD58" s="808"/>
      <c r="DE58" s="808"/>
      <c r="DF58" s="809"/>
      <c r="DG58" s="807"/>
      <c r="DH58" s="808"/>
      <c r="DI58" s="808"/>
      <c r="DJ58" s="808"/>
      <c r="DK58" s="809"/>
      <c r="DL58" s="807"/>
      <c r="DM58" s="808"/>
      <c r="DN58" s="808"/>
      <c r="DO58" s="808"/>
      <c r="DP58" s="809"/>
      <c r="DQ58" s="807"/>
      <c r="DR58" s="808"/>
      <c r="DS58" s="808"/>
      <c r="DT58" s="808"/>
      <c r="DU58" s="809"/>
      <c r="DV58" s="804"/>
      <c r="DW58" s="805"/>
      <c r="DX58" s="805"/>
      <c r="DY58" s="805"/>
      <c r="DZ58" s="810"/>
      <c r="EA58" s="220"/>
    </row>
    <row r="59" spans="1:131" ht="26.25" customHeight="1" x14ac:dyDescent="0.15">
      <c r="A59" s="228">
        <v>32</v>
      </c>
      <c r="B59" s="811"/>
      <c r="C59" s="812"/>
      <c r="D59" s="812"/>
      <c r="E59" s="812"/>
      <c r="F59" s="812"/>
      <c r="G59" s="812"/>
      <c r="H59" s="812"/>
      <c r="I59" s="812"/>
      <c r="J59" s="812"/>
      <c r="K59" s="812"/>
      <c r="L59" s="812"/>
      <c r="M59" s="812"/>
      <c r="N59" s="812"/>
      <c r="O59" s="812"/>
      <c r="P59" s="813"/>
      <c r="Q59" s="867"/>
      <c r="R59" s="868"/>
      <c r="S59" s="868"/>
      <c r="T59" s="868"/>
      <c r="U59" s="868"/>
      <c r="V59" s="868"/>
      <c r="W59" s="868"/>
      <c r="X59" s="868"/>
      <c r="Y59" s="868"/>
      <c r="Z59" s="868"/>
      <c r="AA59" s="868"/>
      <c r="AB59" s="868"/>
      <c r="AC59" s="868"/>
      <c r="AD59" s="868"/>
      <c r="AE59" s="869"/>
      <c r="AF59" s="817"/>
      <c r="AG59" s="818"/>
      <c r="AH59" s="818"/>
      <c r="AI59" s="818"/>
      <c r="AJ59" s="819"/>
      <c r="AK59" s="871"/>
      <c r="AL59" s="868"/>
      <c r="AM59" s="868"/>
      <c r="AN59" s="868"/>
      <c r="AO59" s="868"/>
      <c r="AP59" s="868"/>
      <c r="AQ59" s="868"/>
      <c r="AR59" s="868"/>
      <c r="AS59" s="868"/>
      <c r="AT59" s="868"/>
      <c r="AU59" s="868"/>
      <c r="AV59" s="868"/>
      <c r="AW59" s="868"/>
      <c r="AX59" s="868"/>
      <c r="AY59" s="868"/>
      <c r="AZ59" s="870"/>
      <c r="BA59" s="870"/>
      <c r="BB59" s="870"/>
      <c r="BC59" s="870"/>
      <c r="BD59" s="870"/>
      <c r="BE59" s="863"/>
      <c r="BF59" s="863"/>
      <c r="BG59" s="863"/>
      <c r="BH59" s="863"/>
      <c r="BI59" s="864"/>
      <c r="BJ59" s="222"/>
      <c r="BK59" s="222"/>
      <c r="BL59" s="222"/>
      <c r="BM59" s="222"/>
      <c r="BN59" s="222"/>
      <c r="BO59" s="231"/>
      <c r="BP59" s="231"/>
      <c r="BQ59" s="228">
        <v>53</v>
      </c>
      <c r="BR59" s="229"/>
      <c r="BS59" s="804"/>
      <c r="BT59" s="805"/>
      <c r="BU59" s="805"/>
      <c r="BV59" s="805"/>
      <c r="BW59" s="805"/>
      <c r="BX59" s="805"/>
      <c r="BY59" s="805"/>
      <c r="BZ59" s="805"/>
      <c r="CA59" s="805"/>
      <c r="CB59" s="805"/>
      <c r="CC59" s="805"/>
      <c r="CD59" s="805"/>
      <c r="CE59" s="805"/>
      <c r="CF59" s="805"/>
      <c r="CG59" s="806"/>
      <c r="CH59" s="807"/>
      <c r="CI59" s="808"/>
      <c r="CJ59" s="808"/>
      <c r="CK59" s="808"/>
      <c r="CL59" s="809"/>
      <c r="CM59" s="807"/>
      <c r="CN59" s="808"/>
      <c r="CO59" s="808"/>
      <c r="CP59" s="808"/>
      <c r="CQ59" s="809"/>
      <c r="CR59" s="807"/>
      <c r="CS59" s="808"/>
      <c r="CT59" s="808"/>
      <c r="CU59" s="808"/>
      <c r="CV59" s="809"/>
      <c r="CW59" s="807"/>
      <c r="CX59" s="808"/>
      <c r="CY59" s="808"/>
      <c r="CZ59" s="808"/>
      <c r="DA59" s="809"/>
      <c r="DB59" s="807"/>
      <c r="DC59" s="808"/>
      <c r="DD59" s="808"/>
      <c r="DE59" s="808"/>
      <c r="DF59" s="809"/>
      <c r="DG59" s="807"/>
      <c r="DH59" s="808"/>
      <c r="DI59" s="808"/>
      <c r="DJ59" s="808"/>
      <c r="DK59" s="809"/>
      <c r="DL59" s="807"/>
      <c r="DM59" s="808"/>
      <c r="DN59" s="808"/>
      <c r="DO59" s="808"/>
      <c r="DP59" s="809"/>
      <c r="DQ59" s="807"/>
      <c r="DR59" s="808"/>
      <c r="DS59" s="808"/>
      <c r="DT59" s="808"/>
      <c r="DU59" s="809"/>
      <c r="DV59" s="804"/>
      <c r="DW59" s="805"/>
      <c r="DX59" s="805"/>
      <c r="DY59" s="805"/>
      <c r="DZ59" s="810"/>
      <c r="EA59" s="220"/>
    </row>
    <row r="60" spans="1:131" ht="26.25" customHeight="1" x14ac:dyDescent="0.15">
      <c r="A60" s="228">
        <v>33</v>
      </c>
      <c r="B60" s="811"/>
      <c r="C60" s="812"/>
      <c r="D60" s="812"/>
      <c r="E60" s="812"/>
      <c r="F60" s="812"/>
      <c r="G60" s="812"/>
      <c r="H60" s="812"/>
      <c r="I60" s="812"/>
      <c r="J60" s="812"/>
      <c r="K60" s="812"/>
      <c r="L60" s="812"/>
      <c r="M60" s="812"/>
      <c r="N60" s="812"/>
      <c r="O60" s="812"/>
      <c r="P60" s="813"/>
      <c r="Q60" s="867"/>
      <c r="R60" s="868"/>
      <c r="S60" s="868"/>
      <c r="T60" s="868"/>
      <c r="U60" s="868"/>
      <c r="V60" s="868"/>
      <c r="W60" s="868"/>
      <c r="X60" s="868"/>
      <c r="Y60" s="868"/>
      <c r="Z60" s="868"/>
      <c r="AA60" s="868"/>
      <c r="AB60" s="868"/>
      <c r="AC60" s="868"/>
      <c r="AD60" s="868"/>
      <c r="AE60" s="869"/>
      <c r="AF60" s="817"/>
      <c r="AG60" s="818"/>
      <c r="AH60" s="818"/>
      <c r="AI60" s="818"/>
      <c r="AJ60" s="819"/>
      <c r="AK60" s="871"/>
      <c r="AL60" s="868"/>
      <c r="AM60" s="868"/>
      <c r="AN60" s="868"/>
      <c r="AO60" s="868"/>
      <c r="AP60" s="868"/>
      <c r="AQ60" s="868"/>
      <c r="AR60" s="868"/>
      <c r="AS60" s="868"/>
      <c r="AT60" s="868"/>
      <c r="AU60" s="868"/>
      <c r="AV60" s="868"/>
      <c r="AW60" s="868"/>
      <c r="AX60" s="868"/>
      <c r="AY60" s="868"/>
      <c r="AZ60" s="870"/>
      <c r="BA60" s="870"/>
      <c r="BB60" s="870"/>
      <c r="BC60" s="870"/>
      <c r="BD60" s="870"/>
      <c r="BE60" s="863"/>
      <c r="BF60" s="863"/>
      <c r="BG60" s="863"/>
      <c r="BH60" s="863"/>
      <c r="BI60" s="864"/>
      <c r="BJ60" s="222"/>
      <c r="BK60" s="222"/>
      <c r="BL60" s="222"/>
      <c r="BM60" s="222"/>
      <c r="BN60" s="222"/>
      <c r="BO60" s="231"/>
      <c r="BP60" s="231"/>
      <c r="BQ60" s="228">
        <v>54</v>
      </c>
      <c r="BR60" s="229"/>
      <c r="BS60" s="804"/>
      <c r="BT60" s="805"/>
      <c r="BU60" s="805"/>
      <c r="BV60" s="805"/>
      <c r="BW60" s="805"/>
      <c r="BX60" s="805"/>
      <c r="BY60" s="805"/>
      <c r="BZ60" s="805"/>
      <c r="CA60" s="805"/>
      <c r="CB60" s="805"/>
      <c r="CC60" s="805"/>
      <c r="CD60" s="805"/>
      <c r="CE60" s="805"/>
      <c r="CF60" s="805"/>
      <c r="CG60" s="806"/>
      <c r="CH60" s="807"/>
      <c r="CI60" s="808"/>
      <c r="CJ60" s="808"/>
      <c r="CK60" s="808"/>
      <c r="CL60" s="809"/>
      <c r="CM60" s="807"/>
      <c r="CN60" s="808"/>
      <c r="CO60" s="808"/>
      <c r="CP60" s="808"/>
      <c r="CQ60" s="809"/>
      <c r="CR60" s="807"/>
      <c r="CS60" s="808"/>
      <c r="CT60" s="808"/>
      <c r="CU60" s="808"/>
      <c r="CV60" s="809"/>
      <c r="CW60" s="807"/>
      <c r="CX60" s="808"/>
      <c r="CY60" s="808"/>
      <c r="CZ60" s="808"/>
      <c r="DA60" s="809"/>
      <c r="DB60" s="807"/>
      <c r="DC60" s="808"/>
      <c r="DD60" s="808"/>
      <c r="DE60" s="808"/>
      <c r="DF60" s="809"/>
      <c r="DG60" s="807"/>
      <c r="DH60" s="808"/>
      <c r="DI60" s="808"/>
      <c r="DJ60" s="808"/>
      <c r="DK60" s="809"/>
      <c r="DL60" s="807"/>
      <c r="DM60" s="808"/>
      <c r="DN60" s="808"/>
      <c r="DO60" s="808"/>
      <c r="DP60" s="809"/>
      <c r="DQ60" s="807"/>
      <c r="DR60" s="808"/>
      <c r="DS60" s="808"/>
      <c r="DT60" s="808"/>
      <c r="DU60" s="809"/>
      <c r="DV60" s="804"/>
      <c r="DW60" s="805"/>
      <c r="DX60" s="805"/>
      <c r="DY60" s="805"/>
      <c r="DZ60" s="810"/>
      <c r="EA60" s="220"/>
    </row>
    <row r="61" spans="1:131" ht="26.25" customHeight="1" thickBot="1" x14ac:dyDescent="0.2">
      <c r="A61" s="228">
        <v>34</v>
      </c>
      <c r="B61" s="811"/>
      <c r="C61" s="812"/>
      <c r="D61" s="812"/>
      <c r="E61" s="812"/>
      <c r="F61" s="812"/>
      <c r="G61" s="812"/>
      <c r="H61" s="812"/>
      <c r="I61" s="812"/>
      <c r="J61" s="812"/>
      <c r="K61" s="812"/>
      <c r="L61" s="812"/>
      <c r="M61" s="812"/>
      <c r="N61" s="812"/>
      <c r="O61" s="812"/>
      <c r="P61" s="813"/>
      <c r="Q61" s="867"/>
      <c r="R61" s="868"/>
      <c r="S61" s="868"/>
      <c r="T61" s="868"/>
      <c r="U61" s="868"/>
      <c r="V61" s="868"/>
      <c r="W61" s="868"/>
      <c r="X61" s="868"/>
      <c r="Y61" s="868"/>
      <c r="Z61" s="868"/>
      <c r="AA61" s="868"/>
      <c r="AB61" s="868"/>
      <c r="AC61" s="868"/>
      <c r="AD61" s="868"/>
      <c r="AE61" s="869"/>
      <c r="AF61" s="817"/>
      <c r="AG61" s="818"/>
      <c r="AH61" s="818"/>
      <c r="AI61" s="818"/>
      <c r="AJ61" s="819"/>
      <c r="AK61" s="871"/>
      <c r="AL61" s="868"/>
      <c r="AM61" s="868"/>
      <c r="AN61" s="868"/>
      <c r="AO61" s="868"/>
      <c r="AP61" s="868"/>
      <c r="AQ61" s="868"/>
      <c r="AR61" s="868"/>
      <c r="AS61" s="868"/>
      <c r="AT61" s="868"/>
      <c r="AU61" s="868"/>
      <c r="AV61" s="868"/>
      <c r="AW61" s="868"/>
      <c r="AX61" s="868"/>
      <c r="AY61" s="868"/>
      <c r="AZ61" s="870"/>
      <c r="BA61" s="870"/>
      <c r="BB61" s="870"/>
      <c r="BC61" s="870"/>
      <c r="BD61" s="870"/>
      <c r="BE61" s="863"/>
      <c r="BF61" s="863"/>
      <c r="BG61" s="863"/>
      <c r="BH61" s="863"/>
      <c r="BI61" s="864"/>
      <c r="BJ61" s="222"/>
      <c r="BK61" s="222"/>
      <c r="BL61" s="222"/>
      <c r="BM61" s="222"/>
      <c r="BN61" s="222"/>
      <c r="BO61" s="231"/>
      <c r="BP61" s="231"/>
      <c r="BQ61" s="228">
        <v>55</v>
      </c>
      <c r="BR61" s="229"/>
      <c r="BS61" s="804"/>
      <c r="BT61" s="805"/>
      <c r="BU61" s="805"/>
      <c r="BV61" s="805"/>
      <c r="BW61" s="805"/>
      <c r="BX61" s="805"/>
      <c r="BY61" s="805"/>
      <c r="BZ61" s="805"/>
      <c r="CA61" s="805"/>
      <c r="CB61" s="805"/>
      <c r="CC61" s="805"/>
      <c r="CD61" s="805"/>
      <c r="CE61" s="805"/>
      <c r="CF61" s="805"/>
      <c r="CG61" s="806"/>
      <c r="CH61" s="807"/>
      <c r="CI61" s="808"/>
      <c r="CJ61" s="808"/>
      <c r="CK61" s="808"/>
      <c r="CL61" s="809"/>
      <c r="CM61" s="807"/>
      <c r="CN61" s="808"/>
      <c r="CO61" s="808"/>
      <c r="CP61" s="808"/>
      <c r="CQ61" s="809"/>
      <c r="CR61" s="807"/>
      <c r="CS61" s="808"/>
      <c r="CT61" s="808"/>
      <c r="CU61" s="808"/>
      <c r="CV61" s="809"/>
      <c r="CW61" s="807"/>
      <c r="CX61" s="808"/>
      <c r="CY61" s="808"/>
      <c r="CZ61" s="808"/>
      <c r="DA61" s="809"/>
      <c r="DB61" s="807"/>
      <c r="DC61" s="808"/>
      <c r="DD61" s="808"/>
      <c r="DE61" s="808"/>
      <c r="DF61" s="809"/>
      <c r="DG61" s="807"/>
      <c r="DH61" s="808"/>
      <c r="DI61" s="808"/>
      <c r="DJ61" s="808"/>
      <c r="DK61" s="809"/>
      <c r="DL61" s="807"/>
      <c r="DM61" s="808"/>
      <c r="DN61" s="808"/>
      <c r="DO61" s="808"/>
      <c r="DP61" s="809"/>
      <c r="DQ61" s="807"/>
      <c r="DR61" s="808"/>
      <c r="DS61" s="808"/>
      <c r="DT61" s="808"/>
      <c r="DU61" s="809"/>
      <c r="DV61" s="804"/>
      <c r="DW61" s="805"/>
      <c r="DX61" s="805"/>
      <c r="DY61" s="805"/>
      <c r="DZ61" s="810"/>
      <c r="EA61" s="220"/>
    </row>
    <row r="62" spans="1:131" ht="26.25" customHeight="1" x14ac:dyDescent="0.15">
      <c r="A62" s="228">
        <v>35</v>
      </c>
      <c r="B62" s="811"/>
      <c r="C62" s="812"/>
      <c r="D62" s="812"/>
      <c r="E62" s="812"/>
      <c r="F62" s="812"/>
      <c r="G62" s="812"/>
      <c r="H62" s="812"/>
      <c r="I62" s="812"/>
      <c r="J62" s="812"/>
      <c r="K62" s="812"/>
      <c r="L62" s="812"/>
      <c r="M62" s="812"/>
      <c r="N62" s="812"/>
      <c r="O62" s="812"/>
      <c r="P62" s="813"/>
      <c r="Q62" s="867"/>
      <c r="R62" s="868"/>
      <c r="S62" s="868"/>
      <c r="T62" s="868"/>
      <c r="U62" s="868"/>
      <c r="V62" s="868"/>
      <c r="W62" s="868"/>
      <c r="X62" s="868"/>
      <c r="Y62" s="868"/>
      <c r="Z62" s="868"/>
      <c r="AA62" s="868"/>
      <c r="AB62" s="868"/>
      <c r="AC62" s="868"/>
      <c r="AD62" s="868"/>
      <c r="AE62" s="869"/>
      <c r="AF62" s="817"/>
      <c r="AG62" s="818"/>
      <c r="AH62" s="818"/>
      <c r="AI62" s="818"/>
      <c r="AJ62" s="819"/>
      <c r="AK62" s="871"/>
      <c r="AL62" s="868"/>
      <c r="AM62" s="868"/>
      <c r="AN62" s="868"/>
      <c r="AO62" s="868"/>
      <c r="AP62" s="868"/>
      <c r="AQ62" s="868"/>
      <c r="AR62" s="868"/>
      <c r="AS62" s="868"/>
      <c r="AT62" s="868"/>
      <c r="AU62" s="868"/>
      <c r="AV62" s="868"/>
      <c r="AW62" s="868"/>
      <c r="AX62" s="868"/>
      <c r="AY62" s="868"/>
      <c r="AZ62" s="870"/>
      <c r="BA62" s="870"/>
      <c r="BB62" s="870"/>
      <c r="BC62" s="870"/>
      <c r="BD62" s="870"/>
      <c r="BE62" s="863"/>
      <c r="BF62" s="863"/>
      <c r="BG62" s="863"/>
      <c r="BH62" s="863"/>
      <c r="BI62" s="864"/>
      <c r="BJ62" s="879" t="s">
        <v>413</v>
      </c>
      <c r="BK62" s="837"/>
      <c r="BL62" s="837"/>
      <c r="BM62" s="837"/>
      <c r="BN62" s="838"/>
      <c r="BO62" s="231"/>
      <c r="BP62" s="231"/>
      <c r="BQ62" s="228">
        <v>56</v>
      </c>
      <c r="BR62" s="229"/>
      <c r="BS62" s="804"/>
      <c r="BT62" s="805"/>
      <c r="BU62" s="805"/>
      <c r="BV62" s="805"/>
      <c r="BW62" s="805"/>
      <c r="BX62" s="805"/>
      <c r="BY62" s="805"/>
      <c r="BZ62" s="805"/>
      <c r="CA62" s="805"/>
      <c r="CB62" s="805"/>
      <c r="CC62" s="805"/>
      <c r="CD62" s="805"/>
      <c r="CE62" s="805"/>
      <c r="CF62" s="805"/>
      <c r="CG62" s="806"/>
      <c r="CH62" s="807"/>
      <c r="CI62" s="808"/>
      <c r="CJ62" s="808"/>
      <c r="CK62" s="808"/>
      <c r="CL62" s="809"/>
      <c r="CM62" s="807"/>
      <c r="CN62" s="808"/>
      <c r="CO62" s="808"/>
      <c r="CP62" s="808"/>
      <c r="CQ62" s="809"/>
      <c r="CR62" s="807"/>
      <c r="CS62" s="808"/>
      <c r="CT62" s="808"/>
      <c r="CU62" s="808"/>
      <c r="CV62" s="809"/>
      <c r="CW62" s="807"/>
      <c r="CX62" s="808"/>
      <c r="CY62" s="808"/>
      <c r="CZ62" s="808"/>
      <c r="DA62" s="809"/>
      <c r="DB62" s="807"/>
      <c r="DC62" s="808"/>
      <c r="DD62" s="808"/>
      <c r="DE62" s="808"/>
      <c r="DF62" s="809"/>
      <c r="DG62" s="807"/>
      <c r="DH62" s="808"/>
      <c r="DI62" s="808"/>
      <c r="DJ62" s="808"/>
      <c r="DK62" s="809"/>
      <c r="DL62" s="807"/>
      <c r="DM62" s="808"/>
      <c r="DN62" s="808"/>
      <c r="DO62" s="808"/>
      <c r="DP62" s="809"/>
      <c r="DQ62" s="807"/>
      <c r="DR62" s="808"/>
      <c r="DS62" s="808"/>
      <c r="DT62" s="808"/>
      <c r="DU62" s="809"/>
      <c r="DV62" s="804"/>
      <c r="DW62" s="805"/>
      <c r="DX62" s="805"/>
      <c r="DY62" s="805"/>
      <c r="DZ62" s="810"/>
      <c r="EA62" s="220"/>
    </row>
    <row r="63" spans="1:131" ht="26.25" customHeight="1" thickBot="1" x14ac:dyDescent="0.2">
      <c r="A63" s="230" t="s">
        <v>393</v>
      </c>
      <c r="B63" s="820" t="s">
        <v>414</v>
      </c>
      <c r="C63" s="821"/>
      <c r="D63" s="821"/>
      <c r="E63" s="821"/>
      <c r="F63" s="821"/>
      <c r="G63" s="821"/>
      <c r="H63" s="821"/>
      <c r="I63" s="821"/>
      <c r="J63" s="821"/>
      <c r="K63" s="821"/>
      <c r="L63" s="821"/>
      <c r="M63" s="821"/>
      <c r="N63" s="821"/>
      <c r="O63" s="821"/>
      <c r="P63" s="822"/>
      <c r="Q63" s="872"/>
      <c r="R63" s="873"/>
      <c r="S63" s="873"/>
      <c r="T63" s="873"/>
      <c r="U63" s="873"/>
      <c r="V63" s="873"/>
      <c r="W63" s="873"/>
      <c r="X63" s="873"/>
      <c r="Y63" s="873"/>
      <c r="Z63" s="873"/>
      <c r="AA63" s="873"/>
      <c r="AB63" s="873"/>
      <c r="AC63" s="873"/>
      <c r="AD63" s="873"/>
      <c r="AE63" s="874"/>
      <c r="AF63" s="875">
        <v>1612</v>
      </c>
      <c r="AG63" s="876"/>
      <c r="AH63" s="876"/>
      <c r="AI63" s="876"/>
      <c r="AJ63" s="877"/>
      <c r="AK63" s="878"/>
      <c r="AL63" s="873"/>
      <c r="AM63" s="873"/>
      <c r="AN63" s="873"/>
      <c r="AO63" s="873"/>
      <c r="AP63" s="876">
        <v>5478</v>
      </c>
      <c r="AQ63" s="876"/>
      <c r="AR63" s="876"/>
      <c r="AS63" s="876"/>
      <c r="AT63" s="876"/>
      <c r="AU63" s="876">
        <v>3548</v>
      </c>
      <c r="AV63" s="876"/>
      <c r="AW63" s="876"/>
      <c r="AX63" s="876"/>
      <c r="AY63" s="876"/>
      <c r="AZ63" s="880"/>
      <c r="BA63" s="880"/>
      <c r="BB63" s="880"/>
      <c r="BC63" s="880"/>
      <c r="BD63" s="880"/>
      <c r="BE63" s="881"/>
      <c r="BF63" s="881"/>
      <c r="BG63" s="881"/>
      <c r="BH63" s="881"/>
      <c r="BI63" s="882"/>
      <c r="BJ63" s="883" t="s">
        <v>395</v>
      </c>
      <c r="BK63" s="884"/>
      <c r="BL63" s="884"/>
      <c r="BM63" s="884"/>
      <c r="BN63" s="885"/>
      <c r="BO63" s="231"/>
      <c r="BP63" s="231"/>
      <c r="BQ63" s="228">
        <v>57</v>
      </c>
      <c r="BR63" s="229"/>
      <c r="BS63" s="804"/>
      <c r="BT63" s="805"/>
      <c r="BU63" s="805"/>
      <c r="BV63" s="805"/>
      <c r="BW63" s="805"/>
      <c r="BX63" s="805"/>
      <c r="BY63" s="805"/>
      <c r="BZ63" s="805"/>
      <c r="CA63" s="805"/>
      <c r="CB63" s="805"/>
      <c r="CC63" s="805"/>
      <c r="CD63" s="805"/>
      <c r="CE63" s="805"/>
      <c r="CF63" s="805"/>
      <c r="CG63" s="806"/>
      <c r="CH63" s="807"/>
      <c r="CI63" s="808"/>
      <c r="CJ63" s="808"/>
      <c r="CK63" s="808"/>
      <c r="CL63" s="809"/>
      <c r="CM63" s="807"/>
      <c r="CN63" s="808"/>
      <c r="CO63" s="808"/>
      <c r="CP63" s="808"/>
      <c r="CQ63" s="809"/>
      <c r="CR63" s="807"/>
      <c r="CS63" s="808"/>
      <c r="CT63" s="808"/>
      <c r="CU63" s="808"/>
      <c r="CV63" s="809"/>
      <c r="CW63" s="807"/>
      <c r="CX63" s="808"/>
      <c r="CY63" s="808"/>
      <c r="CZ63" s="808"/>
      <c r="DA63" s="809"/>
      <c r="DB63" s="807"/>
      <c r="DC63" s="808"/>
      <c r="DD63" s="808"/>
      <c r="DE63" s="808"/>
      <c r="DF63" s="809"/>
      <c r="DG63" s="807"/>
      <c r="DH63" s="808"/>
      <c r="DI63" s="808"/>
      <c r="DJ63" s="808"/>
      <c r="DK63" s="809"/>
      <c r="DL63" s="807"/>
      <c r="DM63" s="808"/>
      <c r="DN63" s="808"/>
      <c r="DO63" s="808"/>
      <c r="DP63" s="809"/>
      <c r="DQ63" s="807"/>
      <c r="DR63" s="808"/>
      <c r="DS63" s="808"/>
      <c r="DT63" s="808"/>
      <c r="DU63" s="809"/>
      <c r="DV63" s="804"/>
      <c r="DW63" s="805"/>
      <c r="DX63" s="805"/>
      <c r="DY63" s="805"/>
      <c r="DZ63" s="810"/>
      <c r="EA63" s="220"/>
    </row>
    <row r="64" spans="1:131" ht="26.25" customHeight="1" x14ac:dyDescent="0.15">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28">
        <v>58</v>
      </c>
      <c r="BR64" s="229"/>
      <c r="BS64" s="804"/>
      <c r="BT64" s="805"/>
      <c r="BU64" s="805"/>
      <c r="BV64" s="805"/>
      <c r="BW64" s="805"/>
      <c r="BX64" s="805"/>
      <c r="BY64" s="805"/>
      <c r="BZ64" s="805"/>
      <c r="CA64" s="805"/>
      <c r="CB64" s="805"/>
      <c r="CC64" s="805"/>
      <c r="CD64" s="805"/>
      <c r="CE64" s="805"/>
      <c r="CF64" s="805"/>
      <c r="CG64" s="806"/>
      <c r="CH64" s="807"/>
      <c r="CI64" s="808"/>
      <c r="CJ64" s="808"/>
      <c r="CK64" s="808"/>
      <c r="CL64" s="809"/>
      <c r="CM64" s="807"/>
      <c r="CN64" s="808"/>
      <c r="CO64" s="808"/>
      <c r="CP64" s="808"/>
      <c r="CQ64" s="809"/>
      <c r="CR64" s="807"/>
      <c r="CS64" s="808"/>
      <c r="CT64" s="808"/>
      <c r="CU64" s="808"/>
      <c r="CV64" s="809"/>
      <c r="CW64" s="807"/>
      <c r="CX64" s="808"/>
      <c r="CY64" s="808"/>
      <c r="CZ64" s="808"/>
      <c r="DA64" s="809"/>
      <c r="DB64" s="807"/>
      <c r="DC64" s="808"/>
      <c r="DD64" s="808"/>
      <c r="DE64" s="808"/>
      <c r="DF64" s="809"/>
      <c r="DG64" s="807"/>
      <c r="DH64" s="808"/>
      <c r="DI64" s="808"/>
      <c r="DJ64" s="808"/>
      <c r="DK64" s="809"/>
      <c r="DL64" s="807"/>
      <c r="DM64" s="808"/>
      <c r="DN64" s="808"/>
      <c r="DO64" s="808"/>
      <c r="DP64" s="809"/>
      <c r="DQ64" s="807"/>
      <c r="DR64" s="808"/>
      <c r="DS64" s="808"/>
      <c r="DT64" s="808"/>
      <c r="DU64" s="809"/>
      <c r="DV64" s="804"/>
      <c r="DW64" s="805"/>
      <c r="DX64" s="805"/>
      <c r="DY64" s="805"/>
      <c r="DZ64" s="810"/>
      <c r="EA64" s="220"/>
    </row>
    <row r="65" spans="1:131" ht="26.25" customHeight="1" thickBot="1" x14ac:dyDescent="0.2">
      <c r="A65" s="222" t="s">
        <v>415</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31"/>
      <c r="BF65" s="231"/>
      <c r="BG65" s="231"/>
      <c r="BH65" s="231"/>
      <c r="BI65" s="231"/>
      <c r="BJ65" s="231"/>
      <c r="BK65" s="231"/>
      <c r="BL65" s="231"/>
      <c r="BM65" s="231"/>
      <c r="BN65" s="231"/>
      <c r="BO65" s="231"/>
      <c r="BP65" s="231"/>
      <c r="BQ65" s="228">
        <v>59</v>
      </c>
      <c r="BR65" s="229"/>
      <c r="BS65" s="804"/>
      <c r="BT65" s="805"/>
      <c r="BU65" s="805"/>
      <c r="BV65" s="805"/>
      <c r="BW65" s="805"/>
      <c r="BX65" s="805"/>
      <c r="BY65" s="805"/>
      <c r="BZ65" s="805"/>
      <c r="CA65" s="805"/>
      <c r="CB65" s="805"/>
      <c r="CC65" s="805"/>
      <c r="CD65" s="805"/>
      <c r="CE65" s="805"/>
      <c r="CF65" s="805"/>
      <c r="CG65" s="806"/>
      <c r="CH65" s="807"/>
      <c r="CI65" s="808"/>
      <c r="CJ65" s="808"/>
      <c r="CK65" s="808"/>
      <c r="CL65" s="809"/>
      <c r="CM65" s="807"/>
      <c r="CN65" s="808"/>
      <c r="CO65" s="808"/>
      <c r="CP65" s="808"/>
      <c r="CQ65" s="809"/>
      <c r="CR65" s="807"/>
      <c r="CS65" s="808"/>
      <c r="CT65" s="808"/>
      <c r="CU65" s="808"/>
      <c r="CV65" s="809"/>
      <c r="CW65" s="807"/>
      <c r="CX65" s="808"/>
      <c r="CY65" s="808"/>
      <c r="CZ65" s="808"/>
      <c r="DA65" s="809"/>
      <c r="DB65" s="807"/>
      <c r="DC65" s="808"/>
      <c r="DD65" s="808"/>
      <c r="DE65" s="808"/>
      <c r="DF65" s="809"/>
      <c r="DG65" s="807"/>
      <c r="DH65" s="808"/>
      <c r="DI65" s="808"/>
      <c r="DJ65" s="808"/>
      <c r="DK65" s="809"/>
      <c r="DL65" s="807"/>
      <c r="DM65" s="808"/>
      <c r="DN65" s="808"/>
      <c r="DO65" s="808"/>
      <c r="DP65" s="809"/>
      <c r="DQ65" s="807"/>
      <c r="DR65" s="808"/>
      <c r="DS65" s="808"/>
      <c r="DT65" s="808"/>
      <c r="DU65" s="809"/>
      <c r="DV65" s="804"/>
      <c r="DW65" s="805"/>
      <c r="DX65" s="805"/>
      <c r="DY65" s="805"/>
      <c r="DZ65" s="810"/>
      <c r="EA65" s="220"/>
    </row>
    <row r="66" spans="1:131" ht="26.25" customHeight="1" x14ac:dyDescent="0.15">
      <c r="A66" s="758" t="s">
        <v>416</v>
      </c>
      <c r="B66" s="759"/>
      <c r="C66" s="759"/>
      <c r="D66" s="759"/>
      <c r="E66" s="759"/>
      <c r="F66" s="759"/>
      <c r="G66" s="759"/>
      <c r="H66" s="759"/>
      <c r="I66" s="759"/>
      <c r="J66" s="759"/>
      <c r="K66" s="759"/>
      <c r="L66" s="759"/>
      <c r="M66" s="759"/>
      <c r="N66" s="759"/>
      <c r="O66" s="759"/>
      <c r="P66" s="760"/>
      <c r="Q66" s="764" t="s">
        <v>417</v>
      </c>
      <c r="R66" s="765"/>
      <c r="S66" s="765"/>
      <c r="T66" s="765"/>
      <c r="U66" s="766"/>
      <c r="V66" s="764" t="s">
        <v>418</v>
      </c>
      <c r="W66" s="765"/>
      <c r="X66" s="765"/>
      <c r="Y66" s="765"/>
      <c r="Z66" s="766"/>
      <c r="AA66" s="764" t="s">
        <v>419</v>
      </c>
      <c r="AB66" s="765"/>
      <c r="AC66" s="765"/>
      <c r="AD66" s="765"/>
      <c r="AE66" s="766"/>
      <c r="AF66" s="886" t="s">
        <v>401</v>
      </c>
      <c r="AG66" s="846"/>
      <c r="AH66" s="846"/>
      <c r="AI66" s="846"/>
      <c r="AJ66" s="887"/>
      <c r="AK66" s="764" t="s">
        <v>420</v>
      </c>
      <c r="AL66" s="759"/>
      <c r="AM66" s="759"/>
      <c r="AN66" s="759"/>
      <c r="AO66" s="760"/>
      <c r="AP66" s="764" t="s">
        <v>421</v>
      </c>
      <c r="AQ66" s="765"/>
      <c r="AR66" s="765"/>
      <c r="AS66" s="765"/>
      <c r="AT66" s="766"/>
      <c r="AU66" s="764" t="s">
        <v>422</v>
      </c>
      <c r="AV66" s="765"/>
      <c r="AW66" s="765"/>
      <c r="AX66" s="765"/>
      <c r="AY66" s="766"/>
      <c r="AZ66" s="764" t="s">
        <v>377</v>
      </c>
      <c r="BA66" s="765"/>
      <c r="BB66" s="765"/>
      <c r="BC66" s="765"/>
      <c r="BD66" s="771"/>
      <c r="BE66" s="231"/>
      <c r="BF66" s="231"/>
      <c r="BG66" s="231"/>
      <c r="BH66" s="231"/>
      <c r="BI66" s="231"/>
      <c r="BJ66" s="231"/>
      <c r="BK66" s="231"/>
      <c r="BL66" s="231"/>
      <c r="BM66" s="231"/>
      <c r="BN66" s="231"/>
      <c r="BO66" s="231"/>
      <c r="BP66" s="231"/>
      <c r="BQ66" s="228">
        <v>60</v>
      </c>
      <c r="BR66" s="233"/>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0"/>
    </row>
    <row r="67" spans="1:131" ht="26.25" customHeight="1" thickBot="1" x14ac:dyDescent="0.2">
      <c r="A67" s="761"/>
      <c r="B67" s="762"/>
      <c r="C67" s="762"/>
      <c r="D67" s="762"/>
      <c r="E67" s="762"/>
      <c r="F67" s="762"/>
      <c r="G67" s="762"/>
      <c r="H67" s="762"/>
      <c r="I67" s="762"/>
      <c r="J67" s="762"/>
      <c r="K67" s="762"/>
      <c r="L67" s="762"/>
      <c r="M67" s="762"/>
      <c r="N67" s="762"/>
      <c r="O67" s="762"/>
      <c r="P67" s="763"/>
      <c r="Q67" s="767"/>
      <c r="R67" s="768"/>
      <c r="S67" s="768"/>
      <c r="T67" s="768"/>
      <c r="U67" s="769"/>
      <c r="V67" s="767"/>
      <c r="W67" s="768"/>
      <c r="X67" s="768"/>
      <c r="Y67" s="768"/>
      <c r="Z67" s="769"/>
      <c r="AA67" s="767"/>
      <c r="AB67" s="768"/>
      <c r="AC67" s="768"/>
      <c r="AD67" s="768"/>
      <c r="AE67" s="769"/>
      <c r="AF67" s="888"/>
      <c r="AG67" s="849"/>
      <c r="AH67" s="849"/>
      <c r="AI67" s="849"/>
      <c r="AJ67" s="889"/>
      <c r="AK67" s="890"/>
      <c r="AL67" s="762"/>
      <c r="AM67" s="762"/>
      <c r="AN67" s="762"/>
      <c r="AO67" s="763"/>
      <c r="AP67" s="767"/>
      <c r="AQ67" s="768"/>
      <c r="AR67" s="768"/>
      <c r="AS67" s="768"/>
      <c r="AT67" s="769"/>
      <c r="AU67" s="767"/>
      <c r="AV67" s="768"/>
      <c r="AW67" s="768"/>
      <c r="AX67" s="768"/>
      <c r="AY67" s="769"/>
      <c r="AZ67" s="767"/>
      <c r="BA67" s="768"/>
      <c r="BB67" s="768"/>
      <c r="BC67" s="768"/>
      <c r="BD67" s="773"/>
      <c r="BE67" s="231"/>
      <c r="BF67" s="231"/>
      <c r="BG67" s="231"/>
      <c r="BH67" s="231"/>
      <c r="BI67" s="231"/>
      <c r="BJ67" s="231"/>
      <c r="BK67" s="231"/>
      <c r="BL67" s="231"/>
      <c r="BM67" s="231"/>
      <c r="BN67" s="231"/>
      <c r="BO67" s="231"/>
      <c r="BP67" s="231"/>
      <c r="BQ67" s="228">
        <v>61</v>
      </c>
      <c r="BR67" s="233"/>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0"/>
    </row>
    <row r="68" spans="1:131" ht="26.25" customHeight="1" thickTop="1" x14ac:dyDescent="0.15">
      <c r="A68" s="226">
        <v>1</v>
      </c>
      <c r="B68" s="901" t="s">
        <v>595</v>
      </c>
      <c r="C68" s="902"/>
      <c r="D68" s="902"/>
      <c r="E68" s="902"/>
      <c r="F68" s="902"/>
      <c r="G68" s="902"/>
      <c r="H68" s="902"/>
      <c r="I68" s="902"/>
      <c r="J68" s="902"/>
      <c r="K68" s="902"/>
      <c r="L68" s="902"/>
      <c r="M68" s="902"/>
      <c r="N68" s="902"/>
      <c r="O68" s="902"/>
      <c r="P68" s="903"/>
      <c r="Q68" s="904">
        <v>1379</v>
      </c>
      <c r="R68" s="898"/>
      <c r="S68" s="898"/>
      <c r="T68" s="898"/>
      <c r="U68" s="898"/>
      <c r="V68" s="898">
        <v>1379</v>
      </c>
      <c r="W68" s="898"/>
      <c r="X68" s="898"/>
      <c r="Y68" s="898"/>
      <c r="Z68" s="898"/>
      <c r="AA68" s="898" t="s">
        <v>603</v>
      </c>
      <c r="AB68" s="898"/>
      <c r="AC68" s="898"/>
      <c r="AD68" s="898"/>
      <c r="AE68" s="898"/>
      <c r="AF68" s="898" t="s">
        <v>603</v>
      </c>
      <c r="AG68" s="898"/>
      <c r="AH68" s="898"/>
      <c r="AI68" s="898"/>
      <c r="AJ68" s="898"/>
      <c r="AK68" s="898">
        <v>264</v>
      </c>
      <c r="AL68" s="898"/>
      <c r="AM68" s="898"/>
      <c r="AN68" s="898"/>
      <c r="AO68" s="898"/>
      <c r="AP68" s="898" t="s">
        <v>606</v>
      </c>
      <c r="AQ68" s="898"/>
      <c r="AR68" s="898"/>
      <c r="AS68" s="898"/>
      <c r="AT68" s="898"/>
      <c r="AU68" s="898" t="s">
        <v>604</v>
      </c>
      <c r="AV68" s="898"/>
      <c r="AW68" s="898"/>
      <c r="AX68" s="898"/>
      <c r="AY68" s="898"/>
      <c r="AZ68" s="899"/>
      <c r="BA68" s="899"/>
      <c r="BB68" s="899"/>
      <c r="BC68" s="899"/>
      <c r="BD68" s="900"/>
      <c r="BE68" s="231"/>
      <c r="BF68" s="231"/>
      <c r="BG68" s="231"/>
      <c r="BH68" s="231"/>
      <c r="BI68" s="231"/>
      <c r="BJ68" s="231"/>
      <c r="BK68" s="231"/>
      <c r="BL68" s="231"/>
      <c r="BM68" s="231"/>
      <c r="BN68" s="231"/>
      <c r="BO68" s="231"/>
      <c r="BP68" s="231"/>
      <c r="BQ68" s="228">
        <v>62</v>
      </c>
      <c r="BR68" s="233"/>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0"/>
    </row>
    <row r="69" spans="1:131" ht="26.25" customHeight="1" x14ac:dyDescent="0.15">
      <c r="A69" s="228">
        <v>2</v>
      </c>
      <c r="B69" s="905" t="s">
        <v>596</v>
      </c>
      <c r="C69" s="906"/>
      <c r="D69" s="906"/>
      <c r="E69" s="906"/>
      <c r="F69" s="906"/>
      <c r="G69" s="906"/>
      <c r="H69" s="906"/>
      <c r="I69" s="906"/>
      <c r="J69" s="906"/>
      <c r="K69" s="906"/>
      <c r="L69" s="906"/>
      <c r="M69" s="906"/>
      <c r="N69" s="906"/>
      <c r="O69" s="906"/>
      <c r="P69" s="907"/>
      <c r="Q69" s="908">
        <v>4795</v>
      </c>
      <c r="R69" s="861"/>
      <c r="S69" s="861"/>
      <c r="T69" s="861"/>
      <c r="U69" s="861"/>
      <c r="V69" s="861">
        <v>4781</v>
      </c>
      <c r="W69" s="861"/>
      <c r="X69" s="861"/>
      <c r="Y69" s="861"/>
      <c r="Z69" s="861"/>
      <c r="AA69" s="861">
        <v>14</v>
      </c>
      <c r="AB69" s="861"/>
      <c r="AC69" s="861"/>
      <c r="AD69" s="861"/>
      <c r="AE69" s="861"/>
      <c r="AF69" s="861">
        <v>14</v>
      </c>
      <c r="AG69" s="861"/>
      <c r="AH69" s="861"/>
      <c r="AI69" s="861"/>
      <c r="AJ69" s="861"/>
      <c r="AK69" s="861">
        <v>32</v>
      </c>
      <c r="AL69" s="861"/>
      <c r="AM69" s="861"/>
      <c r="AN69" s="861"/>
      <c r="AO69" s="861"/>
      <c r="AP69" s="861" t="s">
        <v>604</v>
      </c>
      <c r="AQ69" s="861"/>
      <c r="AR69" s="861"/>
      <c r="AS69" s="861"/>
      <c r="AT69" s="861"/>
      <c r="AU69" s="861" t="s">
        <v>607</v>
      </c>
      <c r="AV69" s="861"/>
      <c r="AW69" s="861"/>
      <c r="AX69" s="861"/>
      <c r="AY69" s="861"/>
      <c r="AZ69" s="863"/>
      <c r="BA69" s="863"/>
      <c r="BB69" s="863"/>
      <c r="BC69" s="863"/>
      <c r="BD69" s="864"/>
      <c r="BE69" s="231"/>
      <c r="BF69" s="231"/>
      <c r="BG69" s="231"/>
      <c r="BH69" s="231"/>
      <c r="BI69" s="231"/>
      <c r="BJ69" s="231"/>
      <c r="BK69" s="231"/>
      <c r="BL69" s="231"/>
      <c r="BM69" s="231"/>
      <c r="BN69" s="231"/>
      <c r="BO69" s="231"/>
      <c r="BP69" s="231"/>
      <c r="BQ69" s="228">
        <v>63</v>
      </c>
      <c r="BR69" s="233"/>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0"/>
    </row>
    <row r="70" spans="1:131" ht="26.25" customHeight="1" x14ac:dyDescent="0.15">
      <c r="A70" s="228">
        <v>3</v>
      </c>
      <c r="B70" s="905" t="s">
        <v>597</v>
      </c>
      <c r="C70" s="906"/>
      <c r="D70" s="906"/>
      <c r="E70" s="906"/>
      <c r="F70" s="906"/>
      <c r="G70" s="906"/>
      <c r="H70" s="906"/>
      <c r="I70" s="906"/>
      <c r="J70" s="906"/>
      <c r="K70" s="906"/>
      <c r="L70" s="906"/>
      <c r="M70" s="906"/>
      <c r="N70" s="906"/>
      <c r="O70" s="906"/>
      <c r="P70" s="907"/>
      <c r="Q70" s="908">
        <v>4310</v>
      </c>
      <c r="R70" s="861"/>
      <c r="S70" s="861"/>
      <c r="T70" s="861"/>
      <c r="U70" s="861"/>
      <c r="V70" s="861">
        <v>3294</v>
      </c>
      <c r="W70" s="861"/>
      <c r="X70" s="861"/>
      <c r="Y70" s="861"/>
      <c r="Z70" s="861"/>
      <c r="AA70" s="861">
        <v>1017</v>
      </c>
      <c r="AB70" s="861"/>
      <c r="AC70" s="861"/>
      <c r="AD70" s="861"/>
      <c r="AE70" s="861"/>
      <c r="AF70" s="861">
        <v>3530</v>
      </c>
      <c r="AG70" s="861"/>
      <c r="AH70" s="861"/>
      <c r="AI70" s="861"/>
      <c r="AJ70" s="861"/>
      <c r="AK70" s="861">
        <v>319</v>
      </c>
      <c r="AL70" s="861"/>
      <c r="AM70" s="861"/>
      <c r="AN70" s="861"/>
      <c r="AO70" s="861"/>
      <c r="AP70" s="861">
        <v>1043</v>
      </c>
      <c r="AQ70" s="861"/>
      <c r="AR70" s="861"/>
      <c r="AS70" s="861"/>
      <c r="AT70" s="861"/>
      <c r="AU70" s="861">
        <v>222</v>
      </c>
      <c r="AV70" s="861"/>
      <c r="AW70" s="861"/>
      <c r="AX70" s="861"/>
      <c r="AY70" s="861"/>
      <c r="AZ70" s="863"/>
      <c r="BA70" s="863"/>
      <c r="BB70" s="863"/>
      <c r="BC70" s="863"/>
      <c r="BD70" s="864"/>
      <c r="BE70" s="231"/>
      <c r="BF70" s="231"/>
      <c r="BG70" s="231"/>
      <c r="BH70" s="231"/>
      <c r="BI70" s="231"/>
      <c r="BJ70" s="231"/>
      <c r="BK70" s="231"/>
      <c r="BL70" s="231"/>
      <c r="BM70" s="231"/>
      <c r="BN70" s="231"/>
      <c r="BO70" s="231"/>
      <c r="BP70" s="231"/>
      <c r="BQ70" s="228">
        <v>64</v>
      </c>
      <c r="BR70" s="233"/>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0"/>
    </row>
    <row r="71" spans="1:131" ht="26.25" customHeight="1" x14ac:dyDescent="0.15">
      <c r="A71" s="228">
        <v>4</v>
      </c>
      <c r="B71" s="905" t="s">
        <v>598</v>
      </c>
      <c r="C71" s="906"/>
      <c r="D71" s="906"/>
      <c r="E71" s="906"/>
      <c r="F71" s="906"/>
      <c r="G71" s="906"/>
      <c r="H71" s="906"/>
      <c r="I71" s="906"/>
      <c r="J71" s="906"/>
      <c r="K71" s="906"/>
      <c r="L71" s="906"/>
      <c r="M71" s="906"/>
      <c r="N71" s="906"/>
      <c r="O71" s="906"/>
      <c r="P71" s="907"/>
      <c r="Q71" s="908">
        <v>127</v>
      </c>
      <c r="R71" s="861"/>
      <c r="S71" s="861"/>
      <c r="T71" s="861"/>
      <c r="U71" s="861"/>
      <c r="V71" s="861">
        <v>120</v>
      </c>
      <c r="W71" s="861"/>
      <c r="X71" s="861"/>
      <c r="Y71" s="861"/>
      <c r="Z71" s="861"/>
      <c r="AA71" s="861">
        <v>7</v>
      </c>
      <c r="AB71" s="861"/>
      <c r="AC71" s="861"/>
      <c r="AD71" s="861"/>
      <c r="AE71" s="861"/>
      <c r="AF71" s="861">
        <v>7</v>
      </c>
      <c r="AG71" s="861"/>
      <c r="AH71" s="861"/>
      <c r="AI71" s="861"/>
      <c r="AJ71" s="861"/>
      <c r="AK71" s="861">
        <v>28</v>
      </c>
      <c r="AL71" s="861"/>
      <c r="AM71" s="861"/>
      <c r="AN71" s="861"/>
      <c r="AO71" s="861"/>
      <c r="AP71" s="861" t="s">
        <v>603</v>
      </c>
      <c r="AQ71" s="861"/>
      <c r="AR71" s="861"/>
      <c r="AS71" s="861"/>
      <c r="AT71" s="861"/>
      <c r="AU71" s="861" t="s">
        <v>594</v>
      </c>
      <c r="AV71" s="861"/>
      <c r="AW71" s="861"/>
      <c r="AX71" s="861"/>
      <c r="AY71" s="861"/>
      <c r="AZ71" s="863"/>
      <c r="BA71" s="863"/>
      <c r="BB71" s="863"/>
      <c r="BC71" s="863"/>
      <c r="BD71" s="864"/>
      <c r="BE71" s="231"/>
      <c r="BF71" s="231"/>
      <c r="BG71" s="231"/>
      <c r="BH71" s="231"/>
      <c r="BI71" s="231"/>
      <c r="BJ71" s="231"/>
      <c r="BK71" s="231"/>
      <c r="BL71" s="231"/>
      <c r="BM71" s="231"/>
      <c r="BN71" s="231"/>
      <c r="BO71" s="231"/>
      <c r="BP71" s="231"/>
      <c r="BQ71" s="228">
        <v>65</v>
      </c>
      <c r="BR71" s="233"/>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0"/>
    </row>
    <row r="72" spans="1:131" ht="26.25" customHeight="1" x14ac:dyDescent="0.15">
      <c r="A72" s="228">
        <v>5</v>
      </c>
      <c r="B72" s="905" t="s">
        <v>599</v>
      </c>
      <c r="C72" s="906"/>
      <c r="D72" s="906"/>
      <c r="E72" s="906"/>
      <c r="F72" s="906"/>
      <c r="G72" s="906"/>
      <c r="H72" s="906"/>
      <c r="I72" s="906"/>
      <c r="J72" s="906"/>
      <c r="K72" s="906"/>
      <c r="L72" s="906"/>
      <c r="M72" s="906"/>
      <c r="N72" s="906"/>
      <c r="O72" s="906"/>
      <c r="P72" s="907"/>
      <c r="Q72" s="908">
        <v>132</v>
      </c>
      <c r="R72" s="861"/>
      <c r="S72" s="861"/>
      <c r="T72" s="861"/>
      <c r="U72" s="861"/>
      <c r="V72" s="861">
        <v>87</v>
      </c>
      <c r="W72" s="861"/>
      <c r="X72" s="861"/>
      <c r="Y72" s="861"/>
      <c r="Z72" s="861"/>
      <c r="AA72" s="861">
        <v>45</v>
      </c>
      <c r="AB72" s="861"/>
      <c r="AC72" s="861"/>
      <c r="AD72" s="861"/>
      <c r="AE72" s="861"/>
      <c r="AF72" s="861">
        <v>45</v>
      </c>
      <c r="AG72" s="861"/>
      <c r="AH72" s="861"/>
      <c r="AI72" s="861"/>
      <c r="AJ72" s="861"/>
      <c r="AK72" s="861" t="s">
        <v>604</v>
      </c>
      <c r="AL72" s="861"/>
      <c r="AM72" s="861"/>
      <c r="AN72" s="861"/>
      <c r="AO72" s="861"/>
      <c r="AP72" s="861" t="s">
        <v>604</v>
      </c>
      <c r="AQ72" s="861"/>
      <c r="AR72" s="861"/>
      <c r="AS72" s="861"/>
      <c r="AT72" s="861"/>
      <c r="AU72" s="861" t="s">
        <v>604</v>
      </c>
      <c r="AV72" s="861"/>
      <c r="AW72" s="861"/>
      <c r="AX72" s="861"/>
      <c r="AY72" s="861"/>
      <c r="AZ72" s="863"/>
      <c r="BA72" s="863"/>
      <c r="BB72" s="863"/>
      <c r="BC72" s="863"/>
      <c r="BD72" s="864"/>
      <c r="BE72" s="231"/>
      <c r="BF72" s="231"/>
      <c r="BG72" s="231"/>
      <c r="BH72" s="231"/>
      <c r="BI72" s="231"/>
      <c r="BJ72" s="231"/>
      <c r="BK72" s="231"/>
      <c r="BL72" s="231"/>
      <c r="BM72" s="231"/>
      <c r="BN72" s="231"/>
      <c r="BO72" s="231"/>
      <c r="BP72" s="231"/>
      <c r="BQ72" s="228">
        <v>66</v>
      </c>
      <c r="BR72" s="233"/>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0"/>
    </row>
    <row r="73" spans="1:131" ht="26.25" customHeight="1" x14ac:dyDescent="0.15">
      <c r="A73" s="228">
        <v>6</v>
      </c>
      <c r="B73" s="905" t="s">
        <v>600</v>
      </c>
      <c r="C73" s="906"/>
      <c r="D73" s="906"/>
      <c r="E73" s="906"/>
      <c r="F73" s="906"/>
      <c r="G73" s="906"/>
      <c r="H73" s="906"/>
      <c r="I73" s="906"/>
      <c r="J73" s="906"/>
      <c r="K73" s="906"/>
      <c r="L73" s="906"/>
      <c r="M73" s="906"/>
      <c r="N73" s="906"/>
      <c r="O73" s="906"/>
      <c r="P73" s="907"/>
      <c r="Q73" s="908">
        <v>15803</v>
      </c>
      <c r="R73" s="861"/>
      <c r="S73" s="861"/>
      <c r="T73" s="861"/>
      <c r="U73" s="861"/>
      <c r="V73" s="861">
        <v>14948</v>
      </c>
      <c r="W73" s="861"/>
      <c r="X73" s="861"/>
      <c r="Y73" s="861"/>
      <c r="Z73" s="861"/>
      <c r="AA73" s="861">
        <v>855</v>
      </c>
      <c r="AB73" s="861"/>
      <c r="AC73" s="861"/>
      <c r="AD73" s="861"/>
      <c r="AE73" s="861"/>
      <c r="AF73" s="861">
        <v>855</v>
      </c>
      <c r="AG73" s="861"/>
      <c r="AH73" s="861"/>
      <c r="AI73" s="861"/>
      <c r="AJ73" s="861"/>
      <c r="AK73" s="861">
        <v>1548</v>
      </c>
      <c r="AL73" s="861"/>
      <c r="AM73" s="861"/>
      <c r="AN73" s="861"/>
      <c r="AO73" s="861"/>
      <c r="AP73" s="861">
        <v>4992</v>
      </c>
      <c r="AQ73" s="861"/>
      <c r="AR73" s="861"/>
      <c r="AS73" s="861"/>
      <c r="AT73" s="861"/>
      <c r="AU73" s="861">
        <v>145</v>
      </c>
      <c r="AV73" s="861"/>
      <c r="AW73" s="861"/>
      <c r="AX73" s="861"/>
      <c r="AY73" s="861"/>
      <c r="AZ73" s="863"/>
      <c r="BA73" s="863"/>
      <c r="BB73" s="863"/>
      <c r="BC73" s="863"/>
      <c r="BD73" s="864"/>
      <c r="BE73" s="231"/>
      <c r="BF73" s="231"/>
      <c r="BG73" s="231"/>
      <c r="BH73" s="231"/>
      <c r="BI73" s="231"/>
      <c r="BJ73" s="231"/>
      <c r="BK73" s="231"/>
      <c r="BL73" s="231"/>
      <c r="BM73" s="231"/>
      <c r="BN73" s="231"/>
      <c r="BO73" s="231"/>
      <c r="BP73" s="231"/>
      <c r="BQ73" s="228">
        <v>67</v>
      </c>
      <c r="BR73" s="233"/>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0"/>
    </row>
    <row r="74" spans="1:131" ht="26.25" customHeight="1" x14ac:dyDescent="0.15">
      <c r="A74" s="228">
        <v>7</v>
      </c>
      <c r="B74" s="905" t="s">
        <v>601</v>
      </c>
      <c r="C74" s="906"/>
      <c r="D74" s="906"/>
      <c r="E74" s="906"/>
      <c r="F74" s="906"/>
      <c r="G74" s="906"/>
      <c r="H74" s="906"/>
      <c r="I74" s="906"/>
      <c r="J74" s="906"/>
      <c r="K74" s="906"/>
      <c r="L74" s="906"/>
      <c r="M74" s="906"/>
      <c r="N74" s="906"/>
      <c r="O74" s="906"/>
      <c r="P74" s="907"/>
      <c r="Q74" s="908">
        <v>449</v>
      </c>
      <c r="R74" s="861"/>
      <c r="S74" s="861"/>
      <c r="T74" s="861"/>
      <c r="U74" s="861"/>
      <c r="V74" s="861">
        <v>421</v>
      </c>
      <c r="W74" s="861"/>
      <c r="X74" s="861"/>
      <c r="Y74" s="861"/>
      <c r="Z74" s="861"/>
      <c r="AA74" s="861">
        <v>29</v>
      </c>
      <c r="AB74" s="861"/>
      <c r="AC74" s="861"/>
      <c r="AD74" s="861"/>
      <c r="AE74" s="861"/>
      <c r="AF74" s="861">
        <v>29</v>
      </c>
      <c r="AG74" s="861"/>
      <c r="AH74" s="861"/>
      <c r="AI74" s="861"/>
      <c r="AJ74" s="861"/>
      <c r="AK74" s="861">
        <v>149</v>
      </c>
      <c r="AL74" s="861"/>
      <c r="AM74" s="861"/>
      <c r="AN74" s="861"/>
      <c r="AO74" s="861"/>
      <c r="AP74" s="861" t="s">
        <v>604</v>
      </c>
      <c r="AQ74" s="861"/>
      <c r="AR74" s="861"/>
      <c r="AS74" s="861"/>
      <c r="AT74" s="861"/>
      <c r="AU74" s="861" t="s">
        <v>603</v>
      </c>
      <c r="AV74" s="861"/>
      <c r="AW74" s="861"/>
      <c r="AX74" s="861"/>
      <c r="AY74" s="861"/>
      <c r="AZ74" s="863"/>
      <c r="BA74" s="863"/>
      <c r="BB74" s="863"/>
      <c r="BC74" s="863"/>
      <c r="BD74" s="864"/>
      <c r="BE74" s="231"/>
      <c r="BF74" s="231"/>
      <c r="BG74" s="231"/>
      <c r="BH74" s="231"/>
      <c r="BI74" s="231"/>
      <c r="BJ74" s="231"/>
      <c r="BK74" s="231"/>
      <c r="BL74" s="231"/>
      <c r="BM74" s="231"/>
      <c r="BN74" s="231"/>
      <c r="BO74" s="231"/>
      <c r="BP74" s="231"/>
      <c r="BQ74" s="228">
        <v>68</v>
      </c>
      <c r="BR74" s="233"/>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0"/>
    </row>
    <row r="75" spans="1:131" ht="26.25" customHeight="1" x14ac:dyDescent="0.15">
      <c r="A75" s="228">
        <v>8</v>
      </c>
      <c r="B75" s="905" t="s">
        <v>602</v>
      </c>
      <c r="C75" s="906"/>
      <c r="D75" s="906"/>
      <c r="E75" s="906"/>
      <c r="F75" s="906"/>
      <c r="G75" s="906"/>
      <c r="H75" s="906"/>
      <c r="I75" s="906"/>
      <c r="J75" s="906"/>
      <c r="K75" s="906"/>
      <c r="L75" s="906"/>
      <c r="M75" s="906"/>
      <c r="N75" s="906"/>
      <c r="O75" s="906"/>
      <c r="P75" s="907"/>
      <c r="Q75" s="909">
        <v>301</v>
      </c>
      <c r="R75" s="910"/>
      <c r="S75" s="910"/>
      <c r="T75" s="910"/>
      <c r="U75" s="865"/>
      <c r="V75" s="911">
        <v>196</v>
      </c>
      <c r="W75" s="910"/>
      <c r="X75" s="910"/>
      <c r="Y75" s="910"/>
      <c r="Z75" s="865"/>
      <c r="AA75" s="911">
        <v>105</v>
      </c>
      <c r="AB75" s="910"/>
      <c r="AC75" s="910"/>
      <c r="AD75" s="910"/>
      <c r="AE75" s="865"/>
      <c r="AF75" s="911">
        <v>13</v>
      </c>
      <c r="AG75" s="910"/>
      <c r="AH75" s="910"/>
      <c r="AI75" s="910"/>
      <c r="AJ75" s="865"/>
      <c r="AK75" s="911" t="s">
        <v>605</v>
      </c>
      <c r="AL75" s="910"/>
      <c r="AM75" s="910"/>
      <c r="AN75" s="910"/>
      <c r="AO75" s="865"/>
      <c r="AP75" s="911">
        <v>5</v>
      </c>
      <c r="AQ75" s="910"/>
      <c r="AR75" s="910"/>
      <c r="AS75" s="910"/>
      <c r="AT75" s="865"/>
      <c r="AU75" s="911">
        <v>2</v>
      </c>
      <c r="AV75" s="910"/>
      <c r="AW75" s="910"/>
      <c r="AX75" s="910"/>
      <c r="AY75" s="865"/>
      <c r="AZ75" s="863"/>
      <c r="BA75" s="863"/>
      <c r="BB75" s="863"/>
      <c r="BC75" s="863"/>
      <c r="BD75" s="864"/>
      <c r="BE75" s="231"/>
      <c r="BF75" s="231"/>
      <c r="BG75" s="231"/>
      <c r="BH75" s="231"/>
      <c r="BI75" s="231"/>
      <c r="BJ75" s="231"/>
      <c r="BK75" s="231"/>
      <c r="BL75" s="231"/>
      <c r="BM75" s="231"/>
      <c r="BN75" s="231"/>
      <c r="BO75" s="231"/>
      <c r="BP75" s="231"/>
      <c r="BQ75" s="228">
        <v>69</v>
      </c>
      <c r="BR75" s="233"/>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0"/>
    </row>
    <row r="76" spans="1:131" ht="26.25" customHeight="1" x14ac:dyDescent="0.15">
      <c r="A76" s="228">
        <v>9</v>
      </c>
      <c r="B76" s="905"/>
      <c r="C76" s="906"/>
      <c r="D76" s="906"/>
      <c r="E76" s="906"/>
      <c r="F76" s="906"/>
      <c r="G76" s="906"/>
      <c r="H76" s="906"/>
      <c r="I76" s="906"/>
      <c r="J76" s="906"/>
      <c r="K76" s="906"/>
      <c r="L76" s="906"/>
      <c r="M76" s="906"/>
      <c r="N76" s="906"/>
      <c r="O76" s="906"/>
      <c r="P76" s="907"/>
      <c r="Q76" s="909"/>
      <c r="R76" s="910"/>
      <c r="S76" s="910"/>
      <c r="T76" s="910"/>
      <c r="U76" s="865"/>
      <c r="V76" s="911"/>
      <c r="W76" s="910"/>
      <c r="X76" s="910"/>
      <c r="Y76" s="910"/>
      <c r="Z76" s="865"/>
      <c r="AA76" s="911"/>
      <c r="AB76" s="910"/>
      <c r="AC76" s="910"/>
      <c r="AD76" s="910"/>
      <c r="AE76" s="865"/>
      <c r="AF76" s="911"/>
      <c r="AG76" s="910"/>
      <c r="AH76" s="910"/>
      <c r="AI76" s="910"/>
      <c r="AJ76" s="865"/>
      <c r="AK76" s="911"/>
      <c r="AL76" s="910"/>
      <c r="AM76" s="910"/>
      <c r="AN76" s="910"/>
      <c r="AO76" s="865"/>
      <c r="AP76" s="911"/>
      <c r="AQ76" s="910"/>
      <c r="AR76" s="910"/>
      <c r="AS76" s="910"/>
      <c r="AT76" s="865"/>
      <c r="AU76" s="911"/>
      <c r="AV76" s="910"/>
      <c r="AW76" s="910"/>
      <c r="AX76" s="910"/>
      <c r="AY76" s="865"/>
      <c r="AZ76" s="863"/>
      <c r="BA76" s="863"/>
      <c r="BB76" s="863"/>
      <c r="BC76" s="863"/>
      <c r="BD76" s="864"/>
      <c r="BE76" s="231"/>
      <c r="BF76" s="231"/>
      <c r="BG76" s="231"/>
      <c r="BH76" s="231"/>
      <c r="BI76" s="231"/>
      <c r="BJ76" s="231"/>
      <c r="BK76" s="231"/>
      <c r="BL76" s="231"/>
      <c r="BM76" s="231"/>
      <c r="BN76" s="231"/>
      <c r="BO76" s="231"/>
      <c r="BP76" s="231"/>
      <c r="BQ76" s="228">
        <v>70</v>
      </c>
      <c r="BR76" s="233"/>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0"/>
    </row>
    <row r="77" spans="1:131" ht="26.25" customHeight="1" x14ac:dyDescent="0.15">
      <c r="A77" s="228">
        <v>10</v>
      </c>
      <c r="B77" s="905"/>
      <c r="C77" s="906"/>
      <c r="D77" s="906"/>
      <c r="E77" s="906"/>
      <c r="F77" s="906"/>
      <c r="G77" s="906"/>
      <c r="H77" s="906"/>
      <c r="I77" s="906"/>
      <c r="J77" s="906"/>
      <c r="K77" s="906"/>
      <c r="L77" s="906"/>
      <c r="M77" s="906"/>
      <c r="N77" s="906"/>
      <c r="O77" s="906"/>
      <c r="P77" s="907"/>
      <c r="Q77" s="909"/>
      <c r="R77" s="910"/>
      <c r="S77" s="910"/>
      <c r="T77" s="910"/>
      <c r="U77" s="865"/>
      <c r="V77" s="911"/>
      <c r="W77" s="910"/>
      <c r="X77" s="910"/>
      <c r="Y77" s="910"/>
      <c r="Z77" s="865"/>
      <c r="AA77" s="911"/>
      <c r="AB77" s="910"/>
      <c r="AC77" s="910"/>
      <c r="AD77" s="910"/>
      <c r="AE77" s="865"/>
      <c r="AF77" s="911"/>
      <c r="AG77" s="910"/>
      <c r="AH77" s="910"/>
      <c r="AI77" s="910"/>
      <c r="AJ77" s="865"/>
      <c r="AK77" s="911"/>
      <c r="AL77" s="910"/>
      <c r="AM77" s="910"/>
      <c r="AN77" s="910"/>
      <c r="AO77" s="865"/>
      <c r="AP77" s="911"/>
      <c r="AQ77" s="910"/>
      <c r="AR77" s="910"/>
      <c r="AS77" s="910"/>
      <c r="AT77" s="865"/>
      <c r="AU77" s="911"/>
      <c r="AV77" s="910"/>
      <c r="AW77" s="910"/>
      <c r="AX77" s="910"/>
      <c r="AY77" s="865"/>
      <c r="AZ77" s="863"/>
      <c r="BA77" s="863"/>
      <c r="BB77" s="863"/>
      <c r="BC77" s="863"/>
      <c r="BD77" s="864"/>
      <c r="BE77" s="231"/>
      <c r="BF77" s="231"/>
      <c r="BG77" s="231"/>
      <c r="BH77" s="231"/>
      <c r="BI77" s="231"/>
      <c r="BJ77" s="231"/>
      <c r="BK77" s="231"/>
      <c r="BL77" s="231"/>
      <c r="BM77" s="231"/>
      <c r="BN77" s="231"/>
      <c r="BO77" s="231"/>
      <c r="BP77" s="231"/>
      <c r="BQ77" s="228">
        <v>71</v>
      </c>
      <c r="BR77" s="233"/>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0"/>
    </row>
    <row r="78" spans="1:131" ht="26.25" customHeight="1" x14ac:dyDescent="0.15">
      <c r="A78" s="228">
        <v>11</v>
      </c>
      <c r="B78" s="905"/>
      <c r="C78" s="906"/>
      <c r="D78" s="906"/>
      <c r="E78" s="906"/>
      <c r="F78" s="906"/>
      <c r="G78" s="906"/>
      <c r="H78" s="906"/>
      <c r="I78" s="906"/>
      <c r="J78" s="906"/>
      <c r="K78" s="906"/>
      <c r="L78" s="906"/>
      <c r="M78" s="906"/>
      <c r="N78" s="906"/>
      <c r="O78" s="906"/>
      <c r="P78" s="907"/>
      <c r="Q78" s="908"/>
      <c r="R78" s="861"/>
      <c r="S78" s="861"/>
      <c r="T78" s="861"/>
      <c r="U78" s="861"/>
      <c r="V78" s="861"/>
      <c r="W78" s="861"/>
      <c r="X78" s="861"/>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1"/>
      <c r="AY78" s="861"/>
      <c r="AZ78" s="863"/>
      <c r="BA78" s="863"/>
      <c r="BB78" s="863"/>
      <c r="BC78" s="863"/>
      <c r="BD78" s="864"/>
      <c r="BE78" s="231"/>
      <c r="BF78" s="231"/>
      <c r="BG78" s="231"/>
      <c r="BH78" s="231"/>
      <c r="BI78" s="231"/>
      <c r="BJ78" s="220"/>
      <c r="BK78" s="220"/>
      <c r="BL78" s="220"/>
      <c r="BM78" s="220"/>
      <c r="BN78" s="220"/>
      <c r="BO78" s="231"/>
      <c r="BP78" s="231"/>
      <c r="BQ78" s="228">
        <v>72</v>
      </c>
      <c r="BR78" s="233"/>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0"/>
    </row>
    <row r="79" spans="1:131" ht="26.25" customHeight="1" x14ac:dyDescent="0.15">
      <c r="A79" s="228">
        <v>12</v>
      </c>
      <c r="B79" s="905"/>
      <c r="C79" s="906"/>
      <c r="D79" s="906"/>
      <c r="E79" s="906"/>
      <c r="F79" s="906"/>
      <c r="G79" s="906"/>
      <c r="H79" s="906"/>
      <c r="I79" s="906"/>
      <c r="J79" s="906"/>
      <c r="K79" s="906"/>
      <c r="L79" s="906"/>
      <c r="M79" s="906"/>
      <c r="N79" s="906"/>
      <c r="O79" s="906"/>
      <c r="P79" s="907"/>
      <c r="Q79" s="908"/>
      <c r="R79" s="861"/>
      <c r="S79" s="861"/>
      <c r="T79" s="861"/>
      <c r="U79" s="861"/>
      <c r="V79" s="861"/>
      <c r="W79" s="861"/>
      <c r="X79" s="861"/>
      <c r="Y79" s="861"/>
      <c r="Z79" s="861"/>
      <c r="AA79" s="861"/>
      <c r="AB79" s="861"/>
      <c r="AC79" s="861"/>
      <c r="AD79" s="861"/>
      <c r="AE79" s="861"/>
      <c r="AF79" s="861"/>
      <c r="AG79" s="861"/>
      <c r="AH79" s="861"/>
      <c r="AI79" s="861"/>
      <c r="AJ79" s="861"/>
      <c r="AK79" s="861"/>
      <c r="AL79" s="861"/>
      <c r="AM79" s="861"/>
      <c r="AN79" s="861"/>
      <c r="AO79" s="861"/>
      <c r="AP79" s="861"/>
      <c r="AQ79" s="861"/>
      <c r="AR79" s="861"/>
      <c r="AS79" s="861"/>
      <c r="AT79" s="861"/>
      <c r="AU79" s="861"/>
      <c r="AV79" s="861"/>
      <c r="AW79" s="861"/>
      <c r="AX79" s="861"/>
      <c r="AY79" s="861"/>
      <c r="AZ79" s="863"/>
      <c r="BA79" s="863"/>
      <c r="BB79" s="863"/>
      <c r="BC79" s="863"/>
      <c r="BD79" s="864"/>
      <c r="BE79" s="231"/>
      <c r="BF79" s="231"/>
      <c r="BG79" s="231"/>
      <c r="BH79" s="231"/>
      <c r="BI79" s="231"/>
      <c r="BJ79" s="220"/>
      <c r="BK79" s="220"/>
      <c r="BL79" s="220"/>
      <c r="BM79" s="220"/>
      <c r="BN79" s="220"/>
      <c r="BO79" s="231"/>
      <c r="BP79" s="231"/>
      <c r="BQ79" s="228">
        <v>73</v>
      </c>
      <c r="BR79" s="233"/>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0"/>
    </row>
    <row r="80" spans="1:131" ht="26.25" customHeight="1" x14ac:dyDescent="0.15">
      <c r="A80" s="228">
        <v>13</v>
      </c>
      <c r="B80" s="905"/>
      <c r="C80" s="906"/>
      <c r="D80" s="906"/>
      <c r="E80" s="906"/>
      <c r="F80" s="906"/>
      <c r="G80" s="906"/>
      <c r="H80" s="906"/>
      <c r="I80" s="906"/>
      <c r="J80" s="906"/>
      <c r="K80" s="906"/>
      <c r="L80" s="906"/>
      <c r="M80" s="906"/>
      <c r="N80" s="906"/>
      <c r="O80" s="906"/>
      <c r="P80" s="907"/>
      <c r="Q80" s="908"/>
      <c r="R80" s="861"/>
      <c r="S80" s="861"/>
      <c r="T80" s="861"/>
      <c r="U80" s="861"/>
      <c r="V80" s="861"/>
      <c r="W80" s="861"/>
      <c r="X80" s="861"/>
      <c r="Y80" s="861"/>
      <c r="Z80" s="861"/>
      <c r="AA80" s="861"/>
      <c r="AB80" s="861"/>
      <c r="AC80" s="861"/>
      <c r="AD80" s="861"/>
      <c r="AE80" s="861"/>
      <c r="AF80" s="861"/>
      <c r="AG80" s="861"/>
      <c r="AH80" s="861"/>
      <c r="AI80" s="861"/>
      <c r="AJ80" s="861"/>
      <c r="AK80" s="861"/>
      <c r="AL80" s="861"/>
      <c r="AM80" s="861"/>
      <c r="AN80" s="861"/>
      <c r="AO80" s="861"/>
      <c r="AP80" s="861"/>
      <c r="AQ80" s="861"/>
      <c r="AR80" s="861"/>
      <c r="AS80" s="861"/>
      <c r="AT80" s="861"/>
      <c r="AU80" s="861"/>
      <c r="AV80" s="861"/>
      <c r="AW80" s="861"/>
      <c r="AX80" s="861"/>
      <c r="AY80" s="861"/>
      <c r="AZ80" s="863"/>
      <c r="BA80" s="863"/>
      <c r="BB80" s="863"/>
      <c r="BC80" s="863"/>
      <c r="BD80" s="864"/>
      <c r="BE80" s="231"/>
      <c r="BF80" s="231"/>
      <c r="BG80" s="231"/>
      <c r="BH80" s="231"/>
      <c r="BI80" s="231"/>
      <c r="BJ80" s="231"/>
      <c r="BK80" s="231"/>
      <c r="BL80" s="231"/>
      <c r="BM80" s="231"/>
      <c r="BN80" s="231"/>
      <c r="BO80" s="231"/>
      <c r="BP80" s="231"/>
      <c r="BQ80" s="228">
        <v>74</v>
      </c>
      <c r="BR80" s="233"/>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0"/>
    </row>
    <row r="81" spans="1:131" ht="26.25" customHeight="1" x14ac:dyDescent="0.15">
      <c r="A81" s="228">
        <v>14</v>
      </c>
      <c r="B81" s="905"/>
      <c r="C81" s="906"/>
      <c r="D81" s="906"/>
      <c r="E81" s="906"/>
      <c r="F81" s="906"/>
      <c r="G81" s="906"/>
      <c r="H81" s="906"/>
      <c r="I81" s="906"/>
      <c r="J81" s="906"/>
      <c r="K81" s="906"/>
      <c r="L81" s="906"/>
      <c r="M81" s="906"/>
      <c r="N81" s="906"/>
      <c r="O81" s="906"/>
      <c r="P81" s="907"/>
      <c r="Q81" s="908"/>
      <c r="R81" s="861"/>
      <c r="S81" s="861"/>
      <c r="T81" s="861"/>
      <c r="U81" s="861"/>
      <c r="V81" s="861"/>
      <c r="W81" s="861"/>
      <c r="X81" s="861"/>
      <c r="Y81" s="861"/>
      <c r="Z81" s="861"/>
      <c r="AA81" s="861"/>
      <c r="AB81" s="861"/>
      <c r="AC81" s="861"/>
      <c r="AD81" s="861"/>
      <c r="AE81" s="861"/>
      <c r="AF81" s="861"/>
      <c r="AG81" s="861"/>
      <c r="AH81" s="861"/>
      <c r="AI81" s="861"/>
      <c r="AJ81" s="861"/>
      <c r="AK81" s="861"/>
      <c r="AL81" s="861"/>
      <c r="AM81" s="861"/>
      <c r="AN81" s="861"/>
      <c r="AO81" s="861"/>
      <c r="AP81" s="861"/>
      <c r="AQ81" s="861"/>
      <c r="AR81" s="861"/>
      <c r="AS81" s="861"/>
      <c r="AT81" s="861"/>
      <c r="AU81" s="861"/>
      <c r="AV81" s="861"/>
      <c r="AW81" s="861"/>
      <c r="AX81" s="861"/>
      <c r="AY81" s="861"/>
      <c r="AZ81" s="863"/>
      <c r="BA81" s="863"/>
      <c r="BB81" s="863"/>
      <c r="BC81" s="863"/>
      <c r="BD81" s="864"/>
      <c r="BE81" s="231"/>
      <c r="BF81" s="231"/>
      <c r="BG81" s="231"/>
      <c r="BH81" s="231"/>
      <c r="BI81" s="231"/>
      <c r="BJ81" s="231"/>
      <c r="BK81" s="231"/>
      <c r="BL81" s="231"/>
      <c r="BM81" s="231"/>
      <c r="BN81" s="231"/>
      <c r="BO81" s="231"/>
      <c r="BP81" s="231"/>
      <c r="BQ81" s="228">
        <v>75</v>
      </c>
      <c r="BR81" s="233"/>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0"/>
    </row>
    <row r="82" spans="1:131" ht="26.25" customHeight="1" x14ac:dyDescent="0.15">
      <c r="A82" s="228">
        <v>15</v>
      </c>
      <c r="B82" s="905"/>
      <c r="C82" s="906"/>
      <c r="D82" s="906"/>
      <c r="E82" s="906"/>
      <c r="F82" s="906"/>
      <c r="G82" s="906"/>
      <c r="H82" s="906"/>
      <c r="I82" s="906"/>
      <c r="J82" s="906"/>
      <c r="K82" s="906"/>
      <c r="L82" s="906"/>
      <c r="M82" s="906"/>
      <c r="N82" s="906"/>
      <c r="O82" s="906"/>
      <c r="P82" s="907"/>
      <c r="Q82" s="908"/>
      <c r="R82" s="861"/>
      <c r="S82" s="861"/>
      <c r="T82" s="861"/>
      <c r="U82" s="861"/>
      <c r="V82" s="861"/>
      <c r="W82" s="861"/>
      <c r="X82" s="861"/>
      <c r="Y82" s="861"/>
      <c r="Z82" s="861"/>
      <c r="AA82" s="861"/>
      <c r="AB82" s="861"/>
      <c r="AC82" s="861"/>
      <c r="AD82" s="861"/>
      <c r="AE82" s="861"/>
      <c r="AF82" s="861"/>
      <c r="AG82" s="861"/>
      <c r="AH82" s="861"/>
      <c r="AI82" s="861"/>
      <c r="AJ82" s="861"/>
      <c r="AK82" s="861"/>
      <c r="AL82" s="861"/>
      <c r="AM82" s="861"/>
      <c r="AN82" s="861"/>
      <c r="AO82" s="861"/>
      <c r="AP82" s="861"/>
      <c r="AQ82" s="861"/>
      <c r="AR82" s="861"/>
      <c r="AS82" s="861"/>
      <c r="AT82" s="861"/>
      <c r="AU82" s="861"/>
      <c r="AV82" s="861"/>
      <c r="AW82" s="861"/>
      <c r="AX82" s="861"/>
      <c r="AY82" s="861"/>
      <c r="AZ82" s="863"/>
      <c r="BA82" s="863"/>
      <c r="BB82" s="863"/>
      <c r="BC82" s="863"/>
      <c r="BD82" s="864"/>
      <c r="BE82" s="231"/>
      <c r="BF82" s="231"/>
      <c r="BG82" s="231"/>
      <c r="BH82" s="231"/>
      <c r="BI82" s="231"/>
      <c r="BJ82" s="231"/>
      <c r="BK82" s="231"/>
      <c r="BL82" s="231"/>
      <c r="BM82" s="231"/>
      <c r="BN82" s="231"/>
      <c r="BO82" s="231"/>
      <c r="BP82" s="231"/>
      <c r="BQ82" s="228">
        <v>76</v>
      </c>
      <c r="BR82" s="233"/>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0"/>
    </row>
    <row r="83" spans="1:131" ht="26.25" customHeight="1" x14ac:dyDescent="0.15">
      <c r="A83" s="228">
        <v>16</v>
      </c>
      <c r="B83" s="905"/>
      <c r="C83" s="906"/>
      <c r="D83" s="906"/>
      <c r="E83" s="906"/>
      <c r="F83" s="906"/>
      <c r="G83" s="906"/>
      <c r="H83" s="906"/>
      <c r="I83" s="906"/>
      <c r="J83" s="906"/>
      <c r="K83" s="906"/>
      <c r="L83" s="906"/>
      <c r="M83" s="906"/>
      <c r="N83" s="906"/>
      <c r="O83" s="906"/>
      <c r="P83" s="907"/>
      <c r="Q83" s="908"/>
      <c r="R83" s="861"/>
      <c r="S83" s="861"/>
      <c r="T83" s="861"/>
      <c r="U83" s="861"/>
      <c r="V83" s="861"/>
      <c r="W83" s="861"/>
      <c r="X83" s="861"/>
      <c r="Y83" s="861"/>
      <c r="Z83" s="861"/>
      <c r="AA83" s="861"/>
      <c r="AB83" s="861"/>
      <c r="AC83" s="861"/>
      <c r="AD83" s="861"/>
      <c r="AE83" s="861"/>
      <c r="AF83" s="861"/>
      <c r="AG83" s="861"/>
      <c r="AH83" s="861"/>
      <c r="AI83" s="861"/>
      <c r="AJ83" s="861"/>
      <c r="AK83" s="861"/>
      <c r="AL83" s="861"/>
      <c r="AM83" s="861"/>
      <c r="AN83" s="861"/>
      <c r="AO83" s="861"/>
      <c r="AP83" s="861"/>
      <c r="AQ83" s="861"/>
      <c r="AR83" s="861"/>
      <c r="AS83" s="861"/>
      <c r="AT83" s="861"/>
      <c r="AU83" s="861"/>
      <c r="AV83" s="861"/>
      <c r="AW83" s="861"/>
      <c r="AX83" s="861"/>
      <c r="AY83" s="861"/>
      <c r="AZ83" s="863"/>
      <c r="BA83" s="863"/>
      <c r="BB83" s="863"/>
      <c r="BC83" s="863"/>
      <c r="BD83" s="864"/>
      <c r="BE83" s="231"/>
      <c r="BF83" s="231"/>
      <c r="BG83" s="231"/>
      <c r="BH83" s="231"/>
      <c r="BI83" s="231"/>
      <c r="BJ83" s="231"/>
      <c r="BK83" s="231"/>
      <c r="BL83" s="231"/>
      <c r="BM83" s="231"/>
      <c r="BN83" s="231"/>
      <c r="BO83" s="231"/>
      <c r="BP83" s="231"/>
      <c r="BQ83" s="228">
        <v>77</v>
      </c>
      <c r="BR83" s="233"/>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0"/>
    </row>
    <row r="84" spans="1:131" ht="26.25" customHeight="1" x14ac:dyDescent="0.15">
      <c r="A84" s="228">
        <v>17</v>
      </c>
      <c r="B84" s="905"/>
      <c r="C84" s="906"/>
      <c r="D84" s="906"/>
      <c r="E84" s="906"/>
      <c r="F84" s="906"/>
      <c r="G84" s="906"/>
      <c r="H84" s="906"/>
      <c r="I84" s="906"/>
      <c r="J84" s="906"/>
      <c r="K84" s="906"/>
      <c r="L84" s="906"/>
      <c r="M84" s="906"/>
      <c r="N84" s="906"/>
      <c r="O84" s="906"/>
      <c r="P84" s="907"/>
      <c r="Q84" s="908"/>
      <c r="R84" s="861"/>
      <c r="S84" s="861"/>
      <c r="T84" s="861"/>
      <c r="U84" s="861"/>
      <c r="V84" s="861"/>
      <c r="W84" s="861"/>
      <c r="X84" s="861"/>
      <c r="Y84" s="861"/>
      <c r="Z84" s="861"/>
      <c r="AA84" s="861"/>
      <c r="AB84" s="861"/>
      <c r="AC84" s="861"/>
      <c r="AD84" s="861"/>
      <c r="AE84" s="861"/>
      <c r="AF84" s="861"/>
      <c r="AG84" s="861"/>
      <c r="AH84" s="861"/>
      <c r="AI84" s="861"/>
      <c r="AJ84" s="861"/>
      <c r="AK84" s="861"/>
      <c r="AL84" s="861"/>
      <c r="AM84" s="861"/>
      <c r="AN84" s="861"/>
      <c r="AO84" s="861"/>
      <c r="AP84" s="861"/>
      <c r="AQ84" s="861"/>
      <c r="AR84" s="861"/>
      <c r="AS84" s="861"/>
      <c r="AT84" s="861"/>
      <c r="AU84" s="861"/>
      <c r="AV84" s="861"/>
      <c r="AW84" s="861"/>
      <c r="AX84" s="861"/>
      <c r="AY84" s="861"/>
      <c r="AZ84" s="863"/>
      <c r="BA84" s="863"/>
      <c r="BB84" s="863"/>
      <c r="BC84" s="863"/>
      <c r="BD84" s="864"/>
      <c r="BE84" s="231"/>
      <c r="BF84" s="231"/>
      <c r="BG84" s="231"/>
      <c r="BH84" s="231"/>
      <c r="BI84" s="231"/>
      <c r="BJ84" s="231"/>
      <c r="BK84" s="231"/>
      <c r="BL84" s="231"/>
      <c r="BM84" s="231"/>
      <c r="BN84" s="231"/>
      <c r="BO84" s="231"/>
      <c r="BP84" s="231"/>
      <c r="BQ84" s="228">
        <v>78</v>
      </c>
      <c r="BR84" s="233"/>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0"/>
    </row>
    <row r="85" spans="1:131" ht="26.25" customHeight="1" x14ac:dyDescent="0.15">
      <c r="A85" s="228">
        <v>18</v>
      </c>
      <c r="B85" s="905"/>
      <c r="C85" s="906"/>
      <c r="D85" s="906"/>
      <c r="E85" s="906"/>
      <c r="F85" s="906"/>
      <c r="G85" s="906"/>
      <c r="H85" s="906"/>
      <c r="I85" s="906"/>
      <c r="J85" s="906"/>
      <c r="K85" s="906"/>
      <c r="L85" s="906"/>
      <c r="M85" s="906"/>
      <c r="N85" s="906"/>
      <c r="O85" s="906"/>
      <c r="P85" s="907"/>
      <c r="Q85" s="908"/>
      <c r="R85" s="861"/>
      <c r="S85" s="861"/>
      <c r="T85" s="861"/>
      <c r="U85" s="861"/>
      <c r="V85" s="861"/>
      <c r="W85" s="861"/>
      <c r="X85" s="861"/>
      <c r="Y85" s="861"/>
      <c r="Z85" s="861"/>
      <c r="AA85" s="861"/>
      <c r="AB85" s="861"/>
      <c r="AC85" s="861"/>
      <c r="AD85" s="861"/>
      <c r="AE85" s="861"/>
      <c r="AF85" s="861"/>
      <c r="AG85" s="861"/>
      <c r="AH85" s="861"/>
      <c r="AI85" s="861"/>
      <c r="AJ85" s="861"/>
      <c r="AK85" s="861"/>
      <c r="AL85" s="861"/>
      <c r="AM85" s="861"/>
      <c r="AN85" s="861"/>
      <c r="AO85" s="861"/>
      <c r="AP85" s="861"/>
      <c r="AQ85" s="861"/>
      <c r="AR85" s="861"/>
      <c r="AS85" s="861"/>
      <c r="AT85" s="861"/>
      <c r="AU85" s="861"/>
      <c r="AV85" s="861"/>
      <c r="AW85" s="861"/>
      <c r="AX85" s="861"/>
      <c r="AY85" s="861"/>
      <c r="AZ85" s="863"/>
      <c r="BA85" s="863"/>
      <c r="BB85" s="863"/>
      <c r="BC85" s="863"/>
      <c r="BD85" s="864"/>
      <c r="BE85" s="231"/>
      <c r="BF85" s="231"/>
      <c r="BG85" s="231"/>
      <c r="BH85" s="231"/>
      <c r="BI85" s="231"/>
      <c r="BJ85" s="231"/>
      <c r="BK85" s="231"/>
      <c r="BL85" s="231"/>
      <c r="BM85" s="231"/>
      <c r="BN85" s="231"/>
      <c r="BO85" s="231"/>
      <c r="BP85" s="231"/>
      <c r="BQ85" s="228">
        <v>79</v>
      </c>
      <c r="BR85" s="233"/>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0"/>
    </row>
    <row r="86" spans="1:131" ht="26.25" customHeight="1" x14ac:dyDescent="0.15">
      <c r="A86" s="228">
        <v>19</v>
      </c>
      <c r="B86" s="905"/>
      <c r="C86" s="906"/>
      <c r="D86" s="906"/>
      <c r="E86" s="906"/>
      <c r="F86" s="906"/>
      <c r="G86" s="906"/>
      <c r="H86" s="906"/>
      <c r="I86" s="906"/>
      <c r="J86" s="906"/>
      <c r="K86" s="906"/>
      <c r="L86" s="906"/>
      <c r="M86" s="906"/>
      <c r="N86" s="906"/>
      <c r="O86" s="906"/>
      <c r="P86" s="907"/>
      <c r="Q86" s="908"/>
      <c r="R86" s="861"/>
      <c r="S86" s="861"/>
      <c r="T86" s="861"/>
      <c r="U86" s="861"/>
      <c r="V86" s="861"/>
      <c r="W86" s="861"/>
      <c r="X86" s="861"/>
      <c r="Y86" s="861"/>
      <c r="Z86" s="861"/>
      <c r="AA86" s="861"/>
      <c r="AB86" s="861"/>
      <c r="AC86" s="861"/>
      <c r="AD86" s="861"/>
      <c r="AE86" s="861"/>
      <c r="AF86" s="861"/>
      <c r="AG86" s="861"/>
      <c r="AH86" s="861"/>
      <c r="AI86" s="861"/>
      <c r="AJ86" s="861"/>
      <c r="AK86" s="861"/>
      <c r="AL86" s="861"/>
      <c r="AM86" s="861"/>
      <c r="AN86" s="861"/>
      <c r="AO86" s="861"/>
      <c r="AP86" s="861"/>
      <c r="AQ86" s="861"/>
      <c r="AR86" s="861"/>
      <c r="AS86" s="861"/>
      <c r="AT86" s="861"/>
      <c r="AU86" s="861"/>
      <c r="AV86" s="861"/>
      <c r="AW86" s="861"/>
      <c r="AX86" s="861"/>
      <c r="AY86" s="861"/>
      <c r="AZ86" s="863"/>
      <c r="BA86" s="863"/>
      <c r="BB86" s="863"/>
      <c r="BC86" s="863"/>
      <c r="BD86" s="864"/>
      <c r="BE86" s="231"/>
      <c r="BF86" s="231"/>
      <c r="BG86" s="231"/>
      <c r="BH86" s="231"/>
      <c r="BI86" s="231"/>
      <c r="BJ86" s="231"/>
      <c r="BK86" s="231"/>
      <c r="BL86" s="231"/>
      <c r="BM86" s="231"/>
      <c r="BN86" s="231"/>
      <c r="BO86" s="231"/>
      <c r="BP86" s="231"/>
      <c r="BQ86" s="228">
        <v>80</v>
      </c>
      <c r="BR86" s="233"/>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0"/>
    </row>
    <row r="87" spans="1:131" ht="26.25" customHeight="1" x14ac:dyDescent="0.15">
      <c r="A87" s="234">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1"/>
      <c r="BF87" s="231"/>
      <c r="BG87" s="231"/>
      <c r="BH87" s="231"/>
      <c r="BI87" s="231"/>
      <c r="BJ87" s="231"/>
      <c r="BK87" s="231"/>
      <c r="BL87" s="231"/>
      <c r="BM87" s="231"/>
      <c r="BN87" s="231"/>
      <c r="BO87" s="231"/>
      <c r="BP87" s="231"/>
      <c r="BQ87" s="228">
        <v>81</v>
      </c>
      <c r="BR87" s="233"/>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0"/>
    </row>
    <row r="88" spans="1:131" ht="26.25" customHeight="1" thickBot="1" x14ac:dyDescent="0.2">
      <c r="A88" s="230" t="s">
        <v>393</v>
      </c>
      <c r="B88" s="820" t="s">
        <v>423</v>
      </c>
      <c r="C88" s="821"/>
      <c r="D88" s="821"/>
      <c r="E88" s="821"/>
      <c r="F88" s="821"/>
      <c r="G88" s="821"/>
      <c r="H88" s="821"/>
      <c r="I88" s="821"/>
      <c r="J88" s="821"/>
      <c r="K88" s="821"/>
      <c r="L88" s="821"/>
      <c r="M88" s="821"/>
      <c r="N88" s="821"/>
      <c r="O88" s="821"/>
      <c r="P88" s="822"/>
      <c r="Q88" s="872"/>
      <c r="R88" s="873"/>
      <c r="S88" s="873"/>
      <c r="T88" s="873"/>
      <c r="U88" s="873"/>
      <c r="V88" s="873"/>
      <c r="W88" s="873"/>
      <c r="X88" s="873"/>
      <c r="Y88" s="873"/>
      <c r="Z88" s="873"/>
      <c r="AA88" s="873"/>
      <c r="AB88" s="873"/>
      <c r="AC88" s="873"/>
      <c r="AD88" s="873"/>
      <c r="AE88" s="873"/>
      <c r="AF88" s="876">
        <v>4493</v>
      </c>
      <c r="AG88" s="876"/>
      <c r="AH88" s="876"/>
      <c r="AI88" s="876"/>
      <c r="AJ88" s="876"/>
      <c r="AK88" s="873"/>
      <c r="AL88" s="873"/>
      <c r="AM88" s="873"/>
      <c r="AN88" s="873"/>
      <c r="AO88" s="873"/>
      <c r="AP88" s="876">
        <v>6040</v>
      </c>
      <c r="AQ88" s="876"/>
      <c r="AR88" s="876"/>
      <c r="AS88" s="876"/>
      <c r="AT88" s="876"/>
      <c r="AU88" s="876">
        <v>369</v>
      </c>
      <c r="AV88" s="876"/>
      <c r="AW88" s="876"/>
      <c r="AX88" s="876"/>
      <c r="AY88" s="876"/>
      <c r="AZ88" s="881"/>
      <c r="BA88" s="881"/>
      <c r="BB88" s="881"/>
      <c r="BC88" s="881"/>
      <c r="BD88" s="882"/>
      <c r="BE88" s="231"/>
      <c r="BF88" s="231"/>
      <c r="BG88" s="231"/>
      <c r="BH88" s="231"/>
      <c r="BI88" s="231"/>
      <c r="BJ88" s="231"/>
      <c r="BK88" s="231"/>
      <c r="BL88" s="231"/>
      <c r="BM88" s="231"/>
      <c r="BN88" s="231"/>
      <c r="BO88" s="231"/>
      <c r="BP88" s="231"/>
      <c r="BQ88" s="228">
        <v>82</v>
      </c>
      <c r="BR88" s="233"/>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0"/>
    </row>
    <row r="89" spans="1:131" ht="26.25" hidden="1" customHeight="1" x14ac:dyDescent="0.15">
      <c r="A89" s="235"/>
      <c r="B89" s="236"/>
      <c r="C89" s="236"/>
      <c r="D89" s="236"/>
      <c r="E89" s="236"/>
      <c r="F89" s="236"/>
      <c r="G89" s="236"/>
      <c r="H89" s="236"/>
      <c r="I89" s="236"/>
      <c r="J89" s="236"/>
      <c r="K89" s="236"/>
      <c r="L89" s="236"/>
      <c r="M89" s="236"/>
      <c r="N89" s="236"/>
      <c r="O89" s="236"/>
      <c r="P89" s="236"/>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8"/>
      <c r="BA89" s="238"/>
      <c r="BB89" s="238"/>
      <c r="BC89" s="238"/>
      <c r="BD89" s="238"/>
      <c r="BE89" s="231"/>
      <c r="BF89" s="231"/>
      <c r="BG89" s="231"/>
      <c r="BH89" s="231"/>
      <c r="BI89" s="231"/>
      <c r="BJ89" s="231"/>
      <c r="BK89" s="231"/>
      <c r="BL89" s="231"/>
      <c r="BM89" s="231"/>
      <c r="BN89" s="231"/>
      <c r="BO89" s="231"/>
      <c r="BP89" s="231"/>
      <c r="BQ89" s="228">
        <v>83</v>
      </c>
      <c r="BR89" s="233"/>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0"/>
    </row>
    <row r="90" spans="1:131" ht="26.25" hidden="1" customHeight="1" x14ac:dyDescent="0.15">
      <c r="A90" s="235"/>
      <c r="B90" s="236"/>
      <c r="C90" s="236"/>
      <c r="D90" s="236"/>
      <c r="E90" s="236"/>
      <c r="F90" s="236"/>
      <c r="G90" s="236"/>
      <c r="H90" s="236"/>
      <c r="I90" s="236"/>
      <c r="J90" s="236"/>
      <c r="K90" s="236"/>
      <c r="L90" s="236"/>
      <c r="M90" s="236"/>
      <c r="N90" s="236"/>
      <c r="O90" s="236"/>
      <c r="P90" s="236"/>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8"/>
      <c r="BA90" s="238"/>
      <c r="BB90" s="238"/>
      <c r="BC90" s="238"/>
      <c r="BD90" s="238"/>
      <c r="BE90" s="231"/>
      <c r="BF90" s="231"/>
      <c r="BG90" s="231"/>
      <c r="BH90" s="231"/>
      <c r="BI90" s="231"/>
      <c r="BJ90" s="231"/>
      <c r="BK90" s="231"/>
      <c r="BL90" s="231"/>
      <c r="BM90" s="231"/>
      <c r="BN90" s="231"/>
      <c r="BO90" s="231"/>
      <c r="BP90" s="231"/>
      <c r="BQ90" s="228">
        <v>84</v>
      </c>
      <c r="BR90" s="233"/>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0"/>
    </row>
    <row r="91" spans="1:131" ht="26.25" hidden="1" customHeight="1" x14ac:dyDescent="0.15">
      <c r="A91" s="235"/>
      <c r="B91" s="236"/>
      <c r="C91" s="236"/>
      <c r="D91" s="236"/>
      <c r="E91" s="236"/>
      <c r="F91" s="236"/>
      <c r="G91" s="236"/>
      <c r="H91" s="236"/>
      <c r="I91" s="236"/>
      <c r="J91" s="236"/>
      <c r="K91" s="236"/>
      <c r="L91" s="236"/>
      <c r="M91" s="236"/>
      <c r="N91" s="236"/>
      <c r="O91" s="236"/>
      <c r="P91" s="236"/>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8"/>
      <c r="BA91" s="238"/>
      <c r="BB91" s="238"/>
      <c r="BC91" s="238"/>
      <c r="BD91" s="238"/>
      <c r="BE91" s="231"/>
      <c r="BF91" s="231"/>
      <c r="BG91" s="231"/>
      <c r="BH91" s="231"/>
      <c r="BI91" s="231"/>
      <c r="BJ91" s="231"/>
      <c r="BK91" s="231"/>
      <c r="BL91" s="231"/>
      <c r="BM91" s="231"/>
      <c r="BN91" s="231"/>
      <c r="BO91" s="231"/>
      <c r="BP91" s="231"/>
      <c r="BQ91" s="228">
        <v>85</v>
      </c>
      <c r="BR91" s="233"/>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0"/>
    </row>
    <row r="92" spans="1:131" ht="26.25" hidden="1" customHeight="1" x14ac:dyDescent="0.15">
      <c r="A92" s="235"/>
      <c r="B92" s="236"/>
      <c r="C92" s="236"/>
      <c r="D92" s="236"/>
      <c r="E92" s="236"/>
      <c r="F92" s="236"/>
      <c r="G92" s="236"/>
      <c r="H92" s="236"/>
      <c r="I92" s="236"/>
      <c r="J92" s="236"/>
      <c r="K92" s="236"/>
      <c r="L92" s="236"/>
      <c r="M92" s="236"/>
      <c r="N92" s="236"/>
      <c r="O92" s="236"/>
      <c r="P92" s="236"/>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8"/>
      <c r="BA92" s="238"/>
      <c r="BB92" s="238"/>
      <c r="BC92" s="238"/>
      <c r="BD92" s="238"/>
      <c r="BE92" s="231"/>
      <c r="BF92" s="231"/>
      <c r="BG92" s="231"/>
      <c r="BH92" s="231"/>
      <c r="BI92" s="231"/>
      <c r="BJ92" s="231"/>
      <c r="BK92" s="231"/>
      <c r="BL92" s="231"/>
      <c r="BM92" s="231"/>
      <c r="BN92" s="231"/>
      <c r="BO92" s="231"/>
      <c r="BP92" s="231"/>
      <c r="BQ92" s="228">
        <v>86</v>
      </c>
      <c r="BR92" s="233"/>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0"/>
    </row>
    <row r="93" spans="1:131" ht="26.25" hidden="1" customHeight="1" x14ac:dyDescent="0.15">
      <c r="A93" s="235"/>
      <c r="B93" s="236"/>
      <c r="C93" s="236"/>
      <c r="D93" s="236"/>
      <c r="E93" s="236"/>
      <c r="F93" s="236"/>
      <c r="G93" s="236"/>
      <c r="H93" s="236"/>
      <c r="I93" s="236"/>
      <c r="J93" s="236"/>
      <c r="K93" s="236"/>
      <c r="L93" s="236"/>
      <c r="M93" s="236"/>
      <c r="N93" s="236"/>
      <c r="O93" s="236"/>
      <c r="P93" s="236"/>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8"/>
      <c r="BA93" s="238"/>
      <c r="BB93" s="238"/>
      <c r="BC93" s="238"/>
      <c r="BD93" s="238"/>
      <c r="BE93" s="231"/>
      <c r="BF93" s="231"/>
      <c r="BG93" s="231"/>
      <c r="BH93" s="231"/>
      <c r="BI93" s="231"/>
      <c r="BJ93" s="231"/>
      <c r="BK93" s="231"/>
      <c r="BL93" s="231"/>
      <c r="BM93" s="231"/>
      <c r="BN93" s="231"/>
      <c r="BO93" s="231"/>
      <c r="BP93" s="231"/>
      <c r="BQ93" s="228">
        <v>87</v>
      </c>
      <c r="BR93" s="233"/>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0"/>
    </row>
    <row r="94" spans="1:131" ht="26.25" hidden="1" customHeight="1" x14ac:dyDescent="0.15">
      <c r="A94" s="235"/>
      <c r="B94" s="236"/>
      <c r="C94" s="236"/>
      <c r="D94" s="236"/>
      <c r="E94" s="236"/>
      <c r="F94" s="236"/>
      <c r="G94" s="236"/>
      <c r="H94" s="236"/>
      <c r="I94" s="236"/>
      <c r="J94" s="236"/>
      <c r="K94" s="236"/>
      <c r="L94" s="236"/>
      <c r="M94" s="236"/>
      <c r="N94" s="236"/>
      <c r="O94" s="236"/>
      <c r="P94" s="236"/>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8"/>
      <c r="BA94" s="238"/>
      <c r="BB94" s="238"/>
      <c r="BC94" s="238"/>
      <c r="BD94" s="238"/>
      <c r="BE94" s="231"/>
      <c r="BF94" s="231"/>
      <c r="BG94" s="231"/>
      <c r="BH94" s="231"/>
      <c r="BI94" s="231"/>
      <c r="BJ94" s="231"/>
      <c r="BK94" s="231"/>
      <c r="BL94" s="231"/>
      <c r="BM94" s="231"/>
      <c r="BN94" s="231"/>
      <c r="BO94" s="231"/>
      <c r="BP94" s="231"/>
      <c r="BQ94" s="228">
        <v>88</v>
      </c>
      <c r="BR94" s="233"/>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0"/>
    </row>
    <row r="95" spans="1:131" ht="26.25" hidden="1" customHeight="1" x14ac:dyDescent="0.15">
      <c r="A95" s="235"/>
      <c r="B95" s="236"/>
      <c r="C95" s="236"/>
      <c r="D95" s="236"/>
      <c r="E95" s="236"/>
      <c r="F95" s="236"/>
      <c r="G95" s="236"/>
      <c r="H95" s="236"/>
      <c r="I95" s="236"/>
      <c r="J95" s="236"/>
      <c r="K95" s="236"/>
      <c r="L95" s="236"/>
      <c r="M95" s="236"/>
      <c r="N95" s="236"/>
      <c r="O95" s="236"/>
      <c r="P95" s="236"/>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8"/>
      <c r="BA95" s="238"/>
      <c r="BB95" s="238"/>
      <c r="BC95" s="238"/>
      <c r="BD95" s="238"/>
      <c r="BE95" s="231"/>
      <c r="BF95" s="231"/>
      <c r="BG95" s="231"/>
      <c r="BH95" s="231"/>
      <c r="BI95" s="231"/>
      <c r="BJ95" s="231"/>
      <c r="BK95" s="231"/>
      <c r="BL95" s="231"/>
      <c r="BM95" s="231"/>
      <c r="BN95" s="231"/>
      <c r="BO95" s="231"/>
      <c r="BP95" s="231"/>
      <c r="BQ95" s="228">
        <v>89</v>
      </c>
      <c r="BR95" s="233"/>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0"/>
    </row>
    <row r="96" spans="1:131" ht="26.25" hidden="1" customHeight="1" x14ac:dyDescent="0.15">
      <c r="A96" s="235"/>
      <c r="B96" s="236"/>
      <c r="C96" s="236"/>
      <c r="D96" s="236"/>
      <c r="E96" s="236"/>
      <c r="F96" s="236"/>
      <c r="G96" s="236"/>
      <c r="H96" s="236"/>
      <c r="I96" s="236"/>
      <c r="J96" s="236"/>
      <c r="K96" s="236"/>
      <c r="L96" s="236"/>
      <c r="M96" s="236"/>
      <c r="N96" s="236"/>
      <c r="O96" s="236"/>
      <c r="P96" s="236"/>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8"/>
      <c r="BA96" s="238"/>
      <c r="BB96" s="238"/>
      <c r="BC96" s="238"/>
      <c r="BD96" s="238"/>
      <c r="BE96" s="231"/>
      <c r="BF96" s="231"/>
      <c r="BG96" s="231"/>
      <c r="BH96" s="231"/>
      <c r="BI96" s="231"/>
      <c r="BJ96" s="231"/>
      <c r="BK96" s="231"/>
      <c r="BL96" s="231"/>
      <c r="BM96" s="231"/>
      <c r="BN96" s="231"/>
      <c r="BO96" s="231"/>
      <c r="BP96" s="231"/>
      <c r="BQ96" s="228">
        <v>90</v>
      </c>
      <c r="BR96" s="233"/>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0"/>
    </row>
    <row r="97" spans="1:131" ht="26.25" hidden="1" customHeight="1" x14ac:dyDescent="0.15">
      <c r="A97" s="235"/>
      <c r="B97" s="236"/>
      <c r="C97" s="236"/>
      <c r="D97" s="236"/>
      <c r="E97" s="236"/>
      <c r="F97" s="236"/>
      <c r="G97" s="236"/>
      <c r="H97" s="236"/>
      <c r="I97" s="236"/>
      <c r="J97" s="236"/>
      <c r="K97" s="236"/>
      <c r="L97" s="236"/>
      <c r="M97" s="236"/>
      <c r="N97" s="236"/>
      <c r="O97" s="236"/>
      <c r="P97" s="236"/>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8"/>
      <c r="BA97" s="238"/>
      <c r="BB97" s="238"/>
      <c r="BC97" s="238"/>
      <c r="BD97" s="238"/>
      <c r="BE97" s="231"/>
      <c r="BF97" s="231"/>
      <c r="BG97" s="231"/>
      <c r="BH97" s="231"/>
      <c r="BI97" s="231"/>
      <c r="BJ97" s="231"/>
      <c r="BK97" s="231"/>
      <c r="BL97" s="231"/>
      <c r="BM97" s="231"/>
      <c r="BN97" s="231"/>
      <c r="BO97" s="231"/>
      <c r="BP97" s="231"/>
      <c r="BQ97" s="228">
        <v>91</v>
      </c>
      <c r="BR97" s="233"/>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0"/>
    </row>
    <row r="98" spans="1:131" ht="26.25" hidden="1" customHeight="1" x14ac:dyDescent="0.15">
      <c r="A98" s="235"/>
      <c r="B98" s="236"/>
      <c r="C98" s="236"/>
      <c r="D98" s="236"/>
      <c r="E98" s="236"/>
      <c r="F98" s="236"/>
      <c r="G98" s="236"/>
      <c r="H98" s="236"/>
      <c r="I98" s="236"/>
      <c r="J98" s="236"/>
      <c r="K98" s="236"/>
      <c r="L98" s="236"/>
      <c r="M98" s="236"/>
      <c r="N98" s="236"/>
      <c r="O98" s="236"/>
      <c r="P98" s="236"/>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8"/>
      <c r="BA98" s="238"/>
      <c r="BB98" s="238"/>
      <c r="BC98" s="238"/>
      <c r="BD98" s="238"/>
      <c r="BE98" s="231"/>
      <c r="BF98" s="231"/>
      <c r="BG98" s="231"/>
      <c r="BH98" s="231"/>
      <c r="BI98" s="231"/>
      <c r="BJ98" s="231"/>
      <c r="BK98" s="231"/>
      <c r="BL98" s="231"/>
      <c r="BM98" s="231"/>
      <c r="BN98" s="231"/>
      <c r="BO98" s="231"/>
      <c r="BP98" s="231"/>
      <c r="BQ98" s="228">
        <v>92</v>
      </c>
      <c r="BR98" s="233"/>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0"/>
    </row>
    <row r="99" spans="1:131" ht="26.25" hidden="1" customHeight="1" x14ac:dyDescent="0.15">
      <c r="A99" s="235"/>
      <c r="B99" s="236"/>
      <c r="C99" s="236"/>
      <c r="D99" s="236"/>
      <c r="E99" s="236"/>
      <c r="F99" s="236"/>
      <c r="G99" s="236"/>
      <c r="H99" s="236"/>
      <c r="I99" s="236"/>
      <c r="J99" s="236"/>
      <c r="K99" s="236"/>
      <c r="L99" s="236"/>
      <c r="M99" s="236"/>
      <c r="N99" s="236"/>
      <c r="O99" s="236"/>
      <c r="P99" s="236"/>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8"/>
      <c r="BA99" s="238"/>
      <c r="BB99" s="238"/>
      <c r="BC99" s="238"/>
      <c r="BD99" s="238"/>
      <c r="BE99" s="231"/>
      <c r="BF99" s="231"/>
      <c r="BG99" s="231"/>
      <c r="BH99" s="231"/>
      <c r="BI99" s="231"/>
      <c r="BJ99" s="231"/>
      <c r="BK99" s="231"/>
      <c r="BL99" s="231"/>
      <c r="BM99" s="231"/>
      <c r="BN99" s="231"/>
      <c r="BO99" s="231"/>
      <c r="BP99" s="231"/>
      <c r="BQ99" s="228">
        <v>93</v>
      </c>
      <c r="BR99" s="233"/>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0"/>
    </row>
    <row r="100" spans="1:131" ht="26.25" hidden="1" customHeight="1" x14ac:dyDescent="0.15">
      <c r="A100" s="235"/>
      <c r="B100" s="236"/>
      <c r="C100" s="236"/>
      <c r="D100" s="236"/>
      <c r="E100" s="236"/>
      <c r="F100" s="236"/>
      <c r="G100" s="236"/>
      <c r="H100" s="236"/>
      <c r="I100" s="236"/>
      <c r="J100" s="236"/>
      <c r="K100" s="236"/>
      <c r="L100" s="236"/>
      <c r="M100" s="236"/>
      <c r="N100" s="236"/>
      <c r="O100" s="236"/>
      <c r="P100" s="236"/>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8"/>
      <c r="BA100" s="238"/>
      <c r="BB100" s="238"/>
      <c r="BC100" s="238"/>
      <c r="BD100" s="238"/>
      <c r="BE100" s="231"/>
      <c r="BF100" s="231"/>
      <c r="BG100" s="231"/>
      <c r="BH100" s="231"/>
      <c r="BI100" s="231"/>
      <c r="BJ100" s="231"/>
      <c r="BK100" s="231"/>
      <c r="BL100" s="231"/>
      <c r="BM100" s="231"/>
      <c r="BN100" s="231"/>
      <c r="BO100" s="231"/>
      <c r="BP100" s="231"/>
      <c r="BQ100" s="228">
        <v>94</v>
      </c>
      <c r="BR100" s="233"/>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0"/>
    </row>
    <row r="101" spans="1:131" ht="26.25" hidden="1" customHeight="1" x14ac:dyDescent="0.15">
      <c r="A101" s="235"/>
      <c r="B101" s="236"/>
      <c r="C101" s="236"/>
      <c r="D101" s="236"/>
      <c r="E101" s="236"/>
      <c r="F101" s="236"/>
      <c r="G101" s="236"/>
      <c r="H101" s="236"/>
      <c r="I101" s="236"/>
      <c r="J101" s="236"/>
      <c r="K101" s="236"/>
      <c r="L101" s="236"/>
      <c r="M101" s="236"/>
      <c r="N101" s="236"/>
      <c r="O101" s="236"/>
      <c r="P101" s="236"/>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8"/>
      <c r="BA101" s="238"/>
      <c r="BB101" s="238"/>
      <c r="BC101" s="238"/>
      <c r="BD101" s="238"/>
      <c r="BE101" s="231"/>
      <c r="BF101" s="231"/>
      <c r="BG101" s="231"/>
      <c r="BH101" s="231"/>
      <c r="BI101" s="231"/>
      <c r="BJ101" s="231"/>
      <c r="BK101" s="231"/>
      <c r="BL101" s="231"/>
      <c r="BM101" s="231"/>
      <c r="BN101" s="231"/>
      <c r="BO101" s="231"/>
      <c r="BP101" s="231"/>
      <c r="BQ101" s="228">
        <v>95</v>
      </c>
      <c r="BR101" s="233"/>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0"/>
    </row>
    <row r="102" spans="1:131" ht="26.25" customHeight="1" thickBot="1" x14ac:dyDescent="0.2">
      <c r="A102" s="235"/>
      <c r="B102" s="236"/>
      <c r="C102" s="236"/>
      <c r="D102" s="236"/>
      <c r="E102" s="236"/>
      <c r="F102" s="236"/>
      <c r="G102" s="236"/>
      <c r="H102" s="236"/>
      <c r="I102" s="236"/>
      <c r="J102" s="236"/>
      <c r="K102" s="236"/>
      <c r="L102" s="236"/>
      <c r="M102" s="236"/>
      <c r="N102" s="236"/>
      <c r="O102" s="236"/>
      <c r="P102" s="236"/>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8"/>
      <c r="BA102" s="238"/>
      <c r="BB102" s="238"/>
      <c r="BC102" s="238"/>
      <c r="BD102" s="238"/>
      <c r="BE102" s="231"/>
      <c r="BF102" s="231"/>
      <c r="BG102" s="231"/>
      <c r="BH102" s="231"/>
      <c r="BI102" s="231"/>
      <c r="BJ102" s="231"/>
      <c r="BK102" s="231"/>
      <c r="BL102" s="231"/>
      <c r="BM102" s="231"/>
      <c r="BN102" s="231"/>
      <c r="BO102" s="231"/>
      <c r="BP102" s="231"/>
      <c r="BQ102" s="230" t="s">
        <v>393</v>
      </c>
      <c r="BR102" s="820" t="s">
        <v>424</v>
      </c>
      <c r="BS102" s="821"/>
      <c r="BT102" s="821"/>
      <c r="BU102" s="821"/>
      <c r="BV102" s="821"/>
      <c r="BW102" s="821"/>
      <c r="BX102" s="821"/>
      <c r="BY102" s="821"/>
      <c r="BZ102" s="821"/>
      <c r="CA102" s="821"/>
      <c r="CB102" s="821"/>
      <c r="CC102" s="821"/>
      <c r="CD102" s="821"/>
      <c r="CE102" s="821"/>
      <c r="CF102" s="821"/>
      <c r="CG102" s="822"/>
      <c r="CH102" s="919"/>
      <c r="CI102" s="920"/>
      <c r="CJ102" s="920"/>
      <c r="CK102" s="920"/>
      <c r="CL102" s="921"/>
      <c r="CM102" s="919"/>
      <c r="CN102" s="920"/>
      <c r="CO102" s="920"/>
      <c r="CP102" s="920"/>
      <c r="CQ102" s="921"/>
      <c r="CR102" s="922">
        <v>5</v>
      </c>
      <c r="CS102" s="884"/>
      <c r="CT102" s="884"/>
      <c r="CU102" s="884"/>
      <c r="CV102" s="923"/>
      <c r="CW102" s="922">
        <v>9</v>
      </c>
      <c r="CX102" s="884"/>
      <c r="CY102" s="884"/>
      <c r="CZ102" s="884"/>
      <c r="DA102" s="923"/>
      <c r="DB102" s="922">
        <v>700</v>
      </c>
      <c r="DC102" s="884"/>
      <c r="DD102" s="884"/>
      <c r="DE102" s="884"/>
      <c r="DF102" s="923"/>
      <c r="DG102" s="922" t="s">
        <v>609</v>
      </c>
      <c r="DH102" s="884"/>
      <c r="DI102" s="884"/>
      <c r="DJ102" s="884"/>
      <c r="DK102" s="923"/>
      <c r="DL102" s="922" t="s">
        <v>594</v>
      </c>
      <c r="DM102" s="884"/>
      <c r="DN102" s="884"/>
      <c r="DO102" s="884"/>
      <c r="DP102" s="923"/>
      <c r="DQ102" s="922" t="s">
        <v>604</v>
      </c>
      <c r="DR102" s="884"/>
      <c r="DS102" s="884"/>
      <c r="DT102" s="884"/>
      <c r="DU102" s="923"/>
      <c r="DV102" s="820"/>
      <c r="DW102" s="821"/>
      <c r="DX102" s="821"/>
      <c r="DY102" s="821"/>
      <c r="DZ102" s="946"/>
      <c r="EA102" s="220"/>
    </row>
    <row r="103" spans="1:131" ht="26.25" customHeight="1" x14ac:dyDescent="0.15">
      <c r="A103" s="235"/>
      <c r="B103" s="236"/>
      <c r="C103" s="236"/>
      <c r="D103" s="236"/>
      <c r="E103" s="236"/>
      <c r="F103" s="236"/>
      <c r="G103" s="236"/>
      <c r="H103" s="236"/>
      <c r="I103" s="236"/>
      <c r="J103" s="236"/>
      <c r="K103" s="236"/>
      <c r="L103" s="236"/>
      <c r="M103" s="236"/>
      <c r="N103" s="236"/>
      <c r="O103" s="236"/>
      <c r="P103" s="236"/>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8"/>
      <c r="BA103" s="238"/>
      <c r="BB103" s="238"/>
      <c r="BC103" s="238"/>
      <c r="BD103" s="238"/>
      <c r="BE103" s="231"/>
      <c r="BF103" s="231"/>
      <c r="BG103" s="231"/>
      <c r="BH103" s="231"/>
      <c r="BI103" s="231"/>
      <c r="BJ103" s="231"/>
      <c r="BK103" s="231"/>
      <c r="BL103" s="231"/>
      <c r="BM103" s="231"/>
      <c r="BN103" s="231"/>
      <c r="BO103" s="231"/>
      <c r="BP103" s="231"/>
      <c r="BQ103" s="947" t="s">
        <v>425</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0"/>
    </row>
    <row r="104" spans="1:131" ht="26.25" customHeight="1" x14ac:dyDescent="0.15">
      <c r="A104" s="235"/>
      <c r="B104" s="236"/>
      <c r="C104" s="236"/>
      <c r="D104" s="236"/>
      <c r="E104" s="236"/>
      <c r="F104" s="236"/>
      <c r="G104" s="236"/>
      <c r="H104" s="236"/>
      <c r="I104" s="236"/>
      <c r="J104" s="236"/>
      <c r="K104" s="236"/>
      <c r="L104" s="236"/>
      <c r="M104" s="236"/>
      <c r="N104" s="236"/>
      <c r="O104" s="236"/>
      <c r="P104" s="236"/>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8"/>
      <c r="BA104" s="238"/>
      <c r="BB104" s="238"/>
      <c r="BC104" s="238"/>
      <c r="BD104" s="238"/>
      <c r="BE104" s="231"/>
      <c r="BF104" s="231"/>
      <c r="BG104" s="231"/>
      <c r="BH104" s="231"/>
      <c r="BI104" s="231"/>
      <c r="BJ104" s="231"/>
      <c r="BK104" s="231"/>
      <c r="BL104" s="231"/>
      <c r="BM104" s="231"/>
      <c r="BN104" s="231"/>
      <c r="BO104" s="231"/>
      <c r="BP104" s="231"/>
      <c r="BQ104" s="948" t="s">
        <v>426</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0"/>
    </row>
    <row r="105" spans="1:131" ht="11.25" customHeight="1" x14ac:dyDescent="0.15">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220"/>
    </row>
    <row r="106" spans="1:131" ht="11.25" customHeight="1" x14ac:dyDescent="0.15">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220"/>
    </row>
    <row r="107" spans="1:131" s="220" customFormat="1" ht="26.25" customHeight="1" thickBot="1" x14ac:dyDescent="0.2">
      <c r="A107" s="239" t="s">
        <v>427</v>
      </c>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39" t="s">
        <v>428</v>
      </c>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40"/>
      <c r="CF107" s="240"/>
      <c r="CG107" s="240"/>
      <c r="CH107" s="240"/>
      <c r="CI107" s="240"/>
      <c r="CJ107" s="240"/>
      <c r="CK107" s="240"/>
      <c r="CL107" s="240"/>
      <c r="CM107" s="240"/>
      <c r="CN107" s="240"/>
      <c r="CO107" s="240"/>
      <c r="CP107" s="240"/>
      <c r="CQ107" s="240"/>
      <c r="CR107" s="240"/>
      <c r="CS107" s="240"/>
      <c r="CT107" s="240"/>
      <c r="CU107" s="240"/>
      <c r="CV107" s="240"/>
      <c r="CW107" s="240"/>
      <c r="CX107" s="240"/>
      <c r="CY107" s="240"/>
      <c r="CZ107" s="240"/>
      <c r="DA107" s="240"/>
      <c r="DB107" s="240"/>
      <c r="DC107" s="240"/>
      <c r="DD107" s="240"/>
      <c r="DE107" s="240"/>
      <c r="DF107" s="240"/>
      <c r="DG107" s="240"/>
      <c r="DH107" s="240"/>
      <c r="DI107" s="240"/>
      <c r="DJ107" s="240"/>
      <c r="DK107" s="240"/>
      <c r="DL107" s="240"/>
      <c r="DM107" s="240"/>
      <c r="DN107" s="240"/>
      <c r="DO107" s="240"/>
      <c r="DP107" s="240"/>
      <c r="DQ107" s="240"/>
      <c r="DR107" s="240"/>
      <c r="DS107" s="240"/>
      <c r="DT107" s="240"/>
      <c r="DU107" s="240"/>
      <c r="DV107" s="240"/>
      <c r="DW107" s="240"/>
      <c r="DX107" s="240"/>
      <c r="DY107" s="240"/>
      <c r="DZ107" s="240"/>
    </row>
    <row r="108" spans="1:131" s="220" customFormat="1" ht="26.25" customHeight="1" x14ac:dyDescent="0.15">
      <c r="A108" s="949" t="s">
        <v>429</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430</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0" customFormat="1" ht="26.25" customHeight="1" x14ac:dyDescent="0.15">
      <c r="A109" s="944" t="s">
        <v>431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432</v>
      </c>
      <c r="AB109" s="925"/>
      <c r="AC109" s="925"/>
      <c r="AD109" s="925"/>
      <c r="AE109" s="926"/>
      <c r="AF109" s="924" t="s">
        <v>433</v>
      </c>
      <c r="AG109" s="925"/>
      <c r="AH109" s="925"/>
      <c r="AI109" s="925"/>
      <c r="AJ109" s="926"/>
      <c r="AK109" s="924" t="s">
        <v>304</v>
      </c>
      <c r="AL109" s="925"/>
      <c r="AM109" s="925"/>
      <c r="AN109" s="925"/>
      <c r="AO109" s="926"/>
      <c r="AP109" s="924" t="s">
        <v>434</v>
      </c>
      <c r="AQ109" s="925"/>
      <c r="AR109" s="925"/>
      <c r="AS109" s="925"/>
      <c r="AT109" s="927"/>
      <c r="AU109" s="944" t="s">
        <v>431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432</v>
      </c>
      <c r="BR109" s="925"/>
      <c r="BS109" s="925"/>
      <c r="BT109" s="925"/>
      <c r="BU109" s="926"/>
      <c r="BV109" s="924" t="s">
        <v>433</v>
      </c>
      <c r="BW109" s="925"/>
      <c r="BX109" s="925"/>
      <c r="BY109" s="925"/>
      <c r="BZ109" s="926"/>
      <c r="CA109" s="924" t="s">
        <v>304</v>
      </c>
      <c r="CB109" s="925"/>
      <c r="CC109" s="925"/>
      <c r="CD109" s="925"/>
      <c r="CE109" s="926"/>
      <c r="CF109" s="945" t="s">
        <v>434</v>
      </c>
      <c r="CG109" s="945"/>
      <c r="CH109" s="945"/>
      <c r="CI109" s="945"/>
      <c r="CJ109" s="945"/>
      <c r="CK109" s="924" t="s">
        <v>435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432</v>
      </c>
      <c r="DH109" s="925"/>
      <c r="DI109" s="925"/>
      <c r="DJ109" s="925"/>
      <c r="DK109" s="926"/>
      <c r="DL109" s="924" t="s">
        <v>433</v>
      </c>
      <c r="DM109" s="925"/>
      <c r="DN109" s="925"/>
      <c r="DO109" s="925"/>
      <c r="DP109" s="926"/>
      <c r="DQ109" s="924" t="s">
        <v>304</v>
      </c>
      <c r="DR109" s="925"/>
      <c r="DS109" s="925"/>
      <c r="DT109" s="925"/>
      <c r="DU109" s="926"/>
      <c r="DV109" s="924" t="s">
        <v>434</v>
      </c>
      <c r="DW109" s="925"/>
      <c r="DX109" s="925"/>
      <c r="DY109" s="925"/>
      <c r="DZ109" s="927"/>
    </row>
    <row r="110" spans="1:131" s="220" customFormat="1" ht="26.25" customHeight="1" x14ac:dyDescent="0.15">
      <c r="A110" s="928" t="s">
        <v>436</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1143120</v>
      </c>
      <c r="AB110" s="932"/>
      <c r="AC110" s="932"/>
      <c r="AD110" s="932"/>
      <c r="AE110" s="933"/>
      <c r="AF110" s="934">
        <v>1175967</v>
      </c>
      <c r="AG110" s="932"/>
      <c r="AH110" s="932"/>
      <c r="AI110" s="932"/>
      <c r="AJ110" s="933"/>
      <c r="AK110" s="934">
        <v>1261351</v>
      </c>
      <c r="AL110" s="932"/>
      <c r="AM110" s="932"/>
      <c r="AN110" s="932"/>
      <c r="AO110" s="933"/>
      <c r="AP110" s="935">
        <v>17.2</v>
      </c>
      <c r="AQ110" s="936"/>
      <c r="AR110" s="936"/>
      <c r="AS110" s="936"/>
      <c r="AT110" s="937"/>
      <c r="AU110" s="938" t="s">
        <v>73</v>
      </c>
      <c r="AV110" s="939"/>
      <c r="AW110" s="939"/>
      <c r="AX110" s="939"/>
      <c r="AY110" s="939"/>
      <c r="AZ110" s="961" t="s">
        <v>437</v>
      </c>
      <c r="BA110" s="929"/>
      <c r="BB110" s="929"/>
      <c r="BC110" s="929"/>
      <c r="BD110" s="929"/>
      <c r="BE110" s="929"/>
      <c r="BF110" s="929"/>
      <c r="BG110" s="929"/>
      <c r="BH110" s="929"/>
      <c r="BI110" s="929"/>
      <c r="BJ110" s="929"/>
      <c r="BK110" s="929"/>
      <c r="BL110" s="929"/>
      <c r="BM110" s="929"/>
      <c r="BN110" s="929"/>
      <c r="BO110" s="929"/>
      <c r="BP110" s="930"/>
      <c r="BQ110" s="962">
        <v>10766696</v>
      </c>
      <c r="BR110" s="963"/>
      <c r="BS110" s="963"/>
      <c r="BT110" s="963"/>
      <c r="BU110" s="963"/>
      <c r="BV110" s="963">
        <v>11106362</v>
      </c>
      <c r="BW110" s="963"/>
      <c r="BX110" s="963"/>
      <c r="BY110" s="963"/>
      <c r="BZ110" s="963"/>
      <c r="CA110" s="963">
        <v>11025682</v>
      </c>
      <c r="CB110" s="963"/>
      <c r="CC110" s="963"/>
      <c r="CD110" s="963"/>
      <c r="CE110" s="963"/>
      <c r="CF110" s="976">
        <v>150</v>
      </c>
      <c r="CG110" s="977"/>
      <c r="CH110" s="977"/>
      <c r="CI110" s="977"/>
      <c r="CJ110" s="977"/>
      <c r="CK110" s="978" t="s">
        <v>438</v>
      </c>
      <c r="CL110" s="979"/>
      <c r="CM110" s="961" t="s">
        <v>439</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440</v>
      </c>
      <c r="DH110" s="963"/>
      <c r="DI110" s="963"/>
      <c r="DJ110" s="963"/>
      <c r="DK110" s="963"/>
      <c r="DL110" s="963" t="s">
        <v>441</v>
      </c>
      <c r="DM110" s="963"/>
      <c r="DN110" s="963"/>
      <c r="DO110" s="963"/>
      <c r="DP110" s="963"/>
      <c r="DQ110" s="963" t="s">
        <v>440</v>
      </c>
      <c r="DR110" s="963"/>
      <c r="DS110" s="963"/>
      <c r="DT110" s="963"/>
      <c r="DU110" s="963"/>
      <c r="DV110" s="964" t="s">
        <v>442</v>
      </c>
      <c r="DW110" s="964"/>
      <c r="DX110" s="964"/>
      <c r="DY110" s="964"/>
      <c r="DZ110" s="965"/>
    </row>
    <row r="111" spans="1:131" s="220" customFormat="1" ht="26.25" customHeight="1" x14ac:dyDescent="0.15">
      <c r="A111" s="966" t="s">
        <v>443</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444</v>
      </c>
      <c r="AB111" s="970"/>
      <c r="AC111" s="970"/>
      <c r="AD111" s="970"/>
      <c r="AE111" s="971"/>
      <c r="AF111" s="972" t="s">
        <v>444</v>
      </c>
      <c r="AG111" s="970"/>
      <c r="AH111" s="970"/>
      <c r="AI111" s="970"/>
      <c r="AJ111" s="971"/>
      <c r="AK111" s="972" t="s">
        <v>226</v>
      </c>
      <c r="AL111" s="970"/>
      <c r="AM111" s="970"/>
      <c r="AN111" s="970"/>
      <c r="AO111" s="971"/>
      <c r="AP111" s="973" t="s">
        <v>445</v>
      </c>
      <c r="AQ111" s="974"/>
      <c r="AR111" s="974"/>
      <c r="AS111" s="974"/>
      <c r="AT111" s="975"/>
      <c r="AU111" s="940"/>
      <c r="AV111" s="941"/>
      <c r="AW111" s="941"/>
      <c r="AX111" s="941"/>
      <c r="AY111" s="941"/>
      <c r="AZ111" s="954" t="s">
        <v>446</v>
      </c>
      <c r="BA111" s="955"/>
      <c r="BB111" s="955"/>
      <c r="BC111" s="955"/>
      <c r="BD111" s="955"/>
      <c r="BE111" s="955"/>
      <c r="BF111" s="955"/>
      <c r="BG111" s="955"/>
      <c r="BH111" s="955"/>
      <c r="BI111" s="955"/>
      <c r="BJ111" s="955"/>
      <c r="BK111" s="955"/>
      <c r="BL111" s="955"/>
      <c r="BM111" s="955"/>
      <c r="BN111" s="955"/>
      <c r="BO111" s="955"/>
      <c r="BP111" s="956"/>
      <c r="BQ111" s="957">
        <v>45670</v>
      </c>
      <c r="BR111" s="958"/>
      <c r="BS111" s="958"/>
      <c r="BT111" s="958"/>
      <c r="BU111" s="958"/>
      <c r="BV111" s="958">
        <v>39196</v>
      </c>
      <c r="BW111" s="958"/>
      <c r="BX111" s="958"/>
      <c r="BY111" s="958"/>
      <c r="BZ111" s="958"/>
      <c r="CA111" s="958">
        <v>32757</v>
      </c>
      <c r="CB111" s="958"/>
      <c r="CC111" s="958"/>
      <c r="CD111" s="958"/>
      <c r="CE111" s="958"/>
      <c r="CF111" s="952">
        <v>0.4</v>
      </c>
      <c r="CG111" s="953"/>
      <c r="CH111" s="953"/>
      <c r="CI111" s="953"/>
      <c r="CJ111" s="953"/>
      <c r="CK111" s="980"/>
      <c r="CL111" s="981"/>
      <c r="CM111" s="954" t="s">
        <v>447</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v>45670</v>
      </c>
      <c r="DH111" s="958"/>
      <c r="DI111" s="958"/>
      <c r="DJ111" s="958"/>
      <c r="DK111" s="958"/>
      <c r="DL111" s="958">
        <v>39196</v>
      </c>
      <c r="DM111" s="958"/>
      <c r="DN111" s="958"/>
      <c r="DO111" s="958"/>
      <c r="DP111" s="958"/>
      <c r="DQ111" s="958">
        <v>32757</v>
      </c>
      <c r="DR111" s="958"/>
      <c r="DS111" s="958"/>
      <c r="DT111" s="958"/>
      <c r="DU111" s="958"/>
      <c r="DV111" s="959">
        <v>0.4</v>
      </c>
      <c r="DW111" s="959"/>
      <c r="DX111" s="959"/>
      <c r="DY111" s="959"/>
      <c r="DZ111" s="960"/>
    </row>
    <row r="112" spans="1:131" s="220" customFormat="1" ht="26.25" customHeight="1" x14ac:dyDescent="0.15">
      <c r="A112" s="984" t="s">
        <v>448</v>
      </c>
      <c r="B112" s="985"/>
      <c r="C112" s="955" t="s">
        <v>449</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226</v>
      </c>
      <c r="AB112" s="991"/>
      <c r="AC112" s="991"/>
      <c r="AD112" s="991"/>
      <c r="AE112" s="992"/>
      <c r="AF112" s="993" t="s">
        <v>450</v>
      </c>
      <c r="AG112" s="991"/>
      <c r="AH112" s="991"/>
      <c r="AI112" s="991"/>
      <c r="AJ112" s="992"/>
      <c r="AK112" s="993" t="s">
        <v>451</v>
      </c>
      <c r="AL112" s="991"/>
      <c r="AM112" s="991"/>
      <c r="AN112" s="991"/>
      <c r="AO112" s="992"/>
      <c r="AP112" s="994" t="s">
        <v>452</v>
      </c>
      <c r="AQ112" s="995"/>
      <c r="AR112" s="995"/>
      <c r="AS112" s="995"/>
      <c r="AT112" s="996"/>
      <c r="AU112" s="940"/>
      <c r="AV112" s="941"/>
      <c r="AW112" s="941"/>
      <c r="AX112" s="941"/>
      <c r="AY112" s="941"/>
      <c r="AZ112" s="954" t="s">
        <v>453</v>
      </c>
      <c r="BA112" s="955"/>
      <c r="BB112" s="955"/>
      <c r="BC112" s="955"/>
      <c r="BD112" s="955"/>
      <c r="BE112" s="955"/>
      <c r="BF112" s="955"/>
      <c r="BG112" s="955"/>
      <c r="BH112" s="955"/>
      <c r="BI112" s="955"/>
      <c r="BJ112" s="955"/>
      <c r="BK112" s="955"/>
      <c r="BL112" s="955"/>
      <c r="BM112" s="955"/>
      <c r="BN112" s="955"/>
      <c r="BO112" s="955"/>
      <c r="BP112" s="956"/>
      <c r="BQ112" s="957">
        <v>4521791</v>
      </c>
      <c r="BR112" s="958"/>
      <c r="BS112" s="958"/>
      <c r="BT112" s="958"/>
      <c r="BU112" s="958"/>
      <c r="BV112" s="958">
        <v>4027768</v>
      </c>
      <c r="BW112" s="958"/>
      <c r="BX112" s="958"/>
      <c r="BY112" s="958"/>
      <c r="BZ112" s="958"/>
      <c r="CA112" s="958">
        <v>3547732</v>
      </c>
      <c r="CB112" s="958"/>
      <c r="CC112" s="958"/>
      <c r="CD112" s="958"/>
      <c r="CE112" s="958"/>
      <c r="CF112" s="952">
        <v>48.3</v>
      </c>
      <c r="CG112" s="953"/>
      <c r="CH112" s="953"/>
      <c r="CI112" s="953"/>
      <c r="CJ112" s="953"/>
      <c r="CK112" s="980"/>
      <c r="CL112" s="981"/>
      <c r="CM112" s="954" t="s">
        <v>454</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226</v>
      </c>
      <c r="DH112" s="958"/>
      <c r="DI112" s="958"/>
      <c r="DJ112" s="958"/>
      <c r="DK112" s="958"/>
      <c r="DL112" s="958" t="s">
        <v>226</v>
      </c>
      <c r="DM112" s="958"/>
      <c r="DN112" s="958"/>
      <c r="DO112" s="958"/>
      <c r="DP112" s="958"/>
      <c r="DQ112" s="958" t="s">
        <v>455</v>
      </c>
      <c r="DR112" s="958"/>
      <c r="DS112" s="958"/>
      <c r="DT112" s="958"/>
      <c r="DU112" s="958"/>
      <c r="DV112" s="959" t="s">
        <v>442</v>
      </c>
      <c r="DW112" s="959"/>
      <c r="DX112" s="959"/>
      <c r="DY112" s="959"/>
      <c r="DZ112" s="960"/>
    </row>
    <row r="113" spans="1:130" s="220" customFormat="1" ht="26.25" customHeight="1" x14ac:dyDescent="0.15">
      <c r="A113" s="986"/>
      <c r="B113" s="987"/>
      <c r="C113" s="955" t="s">
        <v>456</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263801</v>
      </c>
      <c r="AB113" s="970"/>
      <c r="AC113" s="970"/>
      <c r="AD113" s="970"/>
      <c r="AE113" s="971"/>
      <c r="AF113" s="972">
        <v>269758</v>
      </c>
      <c r="AG113" s="970"/>
      <c r="AH113" s="970"/>
      <c r="AI113" s="970"/>
      <c r="AJ113" s="971"/>
      <c r="AK113" s="972">
        <v>265904</v>
      </c>
      <c r="AL113" s="970"/>
      <c r="AM113" s="970"/>
      <c r="AN113" s="970"/>
      <c r="AO113" s="971"/>
      <c r="AP113" s="973">
        <v>3.6</v>
      </c>
      <c r="AQ113" s="974"/>
      <c r="AR113" s="974"/>
      <c r="AS113" s="974"/>
      <c r="AT113" s="975"/>
      <c r="AU113" s="940"/>
      <c r="AV113" s="941"/>
      <c r="AW113" s="941"/>
      <c r="AX113" s="941"/>
      <c r="AY113" s="941"/>
      <c r="AZ113" s="954" t="s">
        <v>457</v>
      </c>
      <c r="BA113" s="955"/>
      <c r="BB113" s="955"/>
      <c r="BC113" s="955"/>
      <c r="BD113" s="955"/>
      <c r="BE113" s="955"/>
      <c r="BF113" s="955"/>
      <c r="BG113" s="955"/>
      <c r="BH113" s="955"/>
      <c r="BI113" s="955"/>
      <c r="BJ113" s="955"/>
      <c r="BK113" s="955"/>
      <c r="BL113" s="955"/>
      <c r="BM113" s="955"/>
      <c r="BN113" s="955"/>
      <c r="BO113" s="955"/>
      <c r="BP113" s="956"/>
      <c r="BQ113" s="957">
        <v>404829</v>
      </c>
      <c r="BR113" s="958"/>
      <c r="BS113" s="958"/>
      <c r="BT113" s="958"/>
      <c r="BU113" s="958"/>
      <c r="BV113" s="958">
        <v>385868</v>
      </c>
      <c r="BW113" s="958"/>
      <c r="BX113" s="958"/>
      <c r="BY113" s="958"/>
      <c r="BZ113" s="958"/>
      <c r="CA113" s="958">
        <v>369608</v>
      </c>
      <c r="CB113" s="958"/>
      <c r="CC113" s="958"/>
      <c r="CD113" s="958"/>
      <c r="CE113" s="958"/>
      <c r="CF113" s="952">
        <v>5</v>
      </c>
      <c r="CG113" s="953"/>
      <c r="CH113" s="953"/>
      <c r="CI113" s="953"/>
      <c r="CJ113" s="953"/>
      <c r="CK113" s="980"/>
      <c r="CL113" s="981"/>
      <c r="CM113" s="954" t="s">
        <v>458</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440</v>
      </c>
      <c r="DH113" s="991"/>
      <c r="DI113" s="991"/>
      <c r="DJ113" s="991"/>
      <c r="DK113" s="992"/>
      <c r="DL113" s="993" t="s">
        <v>226</v>
      </c>
      <c r="DM113" s="991"/>
      <c r="DN113" s="991"/>
      <c r="DO113" s="991"/>
      <c r="DP113" s="992"/>
      <c r="DQ113" s="993" t="s">
        <v>445</v>
      </c>
      <c r="DR113" s="991"/>
      <c r="DS113" s="991"/>
      <c r="DT113" s="991"/>
      <c r="DU113" s="992"/>
      <c r="DV113" s="994" t="s">
        <v>444</v>
      </c>
      <c r="DW113" s="995"/>
      <c r="DX113" s="995"/>
      <c r="DY113" s="995"/>
      <c r="DZ113" s="996"/>
    </row>
    <row r="114" spans="1:130" s="220" customFormat="1" ht="26.25" customHeight="1" x14ac:dyDescent="0.15">
      <c r="A114" s="986"/>
      <c r="B114" s="987"/>
      <c r="C114" s="955" t="s">
        <v>459</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110206</v>
      </c>
      <c r="AB114" s="991"/>
      <c r="AC114" s="991"/>
      <c r="AD114" s="991"/>
      <c r="AE114" s="992"/>
      <c r="AF114" s="993">
        <v>102986</v>
      </c>
      <c r="AG114" s="991"/>
      <c r="AH114" s="991"/>
      <c r="AI114" s="991"/>
      <c r="AJ114" s="992"/>
      <c r="AK114" s="993">
        <v>94822</v>
      </c>
      <c r="AL114" s="991"/>
      <c r="AM114" s="991"/>
      <c r="AN114" s="991"/>
      <c r="AO114" s="992"/>
      <c r="AP114" s="994">
        <v>1.3</v>
      </c>
      <c r="AQ114" s="995"/>
      <c r="AR114" s="995"/>
      <c r="AS114" s="995"/>
      <c r="AT114" s="996"/>
      <c r="AU114" s="940"/>
      <c r="AV114" s="941"/>
      <c r="AW114" s="941"/>
      <c r="AX114" s="941"/>
      <c r="AY114" s="941"/>
      <c r="AZ114" s="954" t="s">
        <v>460</v>
      </c>
      <c r="BA114" s="955"/>
      <c r="BB114" s="955"/>
      <c r="BC114" s="955"/>
      <c r="BD114" s="955"/>
      <c r="BE114" s="955"/>
      <c r="BF114" s="955"/>
      <c r="BG114" s="955"/>
      <c r="BH114" s="955"/>
      <c r="BI114" s="955"/>
      <c r="BJ114" s="955"/>
      <c r="BK114" s="955"/>
      <c r="BL114" s="955"/>
      <c r="BM114" s="955"/>
      <c r="BN114" s="955"/>
      <c r="BO114" s="955"/>
      <c r="BP114" s="956"/>
      <c r="BQ114" s="957">
        <v>1484148</v>
      </c>
      <c r="BR114" s="958"/>
      <c r="BS114" s="958"/>
      <c r="BT114" s="958"/>
      <c r="BU114" s="958"/>
      <c r="BV114" s="958">
        <v>1394395</v>
      </c>
      <c r="BW114" s="958"/>
      <c r="BX114" s="958"/>
      <c r="BY114" s="958"/>
      <c r="BZ114" s="958"/>
      <c r="CA114" s="958">
        <v>1304650</v>
      </c>
      <c r="CB114" s="958"/>
      <c r="CC114" s="958"/>
      <c r="CD114" s="958"/>
      <c r="CE114" s="958"/>
      <c r="CF114" s="952">
        <v>17.7</v>
      </c>
      <c r="CG114" s="953"/>
      <c r="CH114" s="953"/>
      <c r="CI114" s="953"/>
      <c r="CJ114" s="953"/>
      <c r="CK114" s="980"/>
      <c r="CL114" s="981"/>
      <c r="CM114" s="954" t="s">
        <v>461</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226</v>
      </c>
      <c r="DH114" s="991"/>
      <c r="DI114" s="991"/>
      <c r="DJ114" s="991"/>
      <c r="DK114" s="992"/>
      <c r="DL114" s="993" t="s">
        <v>226</v>
      </c>
      <c r="DM114" s="991"/>
      <c r="DN114" s="991"/>
      <c r="DO114" s="991"/>
      <c r="DP114" s="992"/>
      <c r="DQ114" s="993" t="s">
        <v>452</v>
      </c>
      <c r="DR114" s="991"/>
      <c r="DS114" s="991"/>
      <c r="DT114" s="991"/>
      <c r="DU114" s="992"/>
      <c r="DV114" s="994" t="s">
        <v>452</v>
      </c>
      <c r="DW114" s="995"/>
      <c r="DX114" s="995"/>
      <c r="DY114" s="995"/>
      <c r="DZ114" s="996"/>
    </row>
    <row r="115" spans="1:130" s="220" customFormat="1" ht="26.25" customHeight="1" x14ac:dyDescent="0.15">
      <c r="A115" s="986"/>
      <c r="B115" s="987"/>
      <c r="C115" s="955" t="s">
        <v>462</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v>10522</v>
      </c>
      <c r="AB115" s="970"/>
      <c r="AC115" s="970"/>
      <c r="AD115" s="970"/>
      <c r="AE115" s="971"/>
      <c r="AF115" s="972">
        <v>6474</v>
      </c>
      <c r="AG115" s="970"/>
      <c r="AH115" s="970"/>
      <c r="AI115" s="970"/>
      <c r="AJ115" s="971"/>
      <c r="AK115" s="972">
        <v>6439</v>
      </c>
      <c r="AL115" s="970"/>
      <c r="AM115" s="970"/>
      <c r="AN115" s="970"/>
      <c r="AO115" s="971"/>
      <c r="AP115" s="973">
        <v>0.1</v>
      </c>
      <c r="AQ115" s="974"/>
      <c r="AR115" s="974"/>
      <c r="AS115" s="974"/>
      <c r="AT115" s="975"/>
      <c r="AU115" s="940"/>
      <c r="AV115" s="941"/>
      <c r="AW115" s="941"/>
      <c r="AX115" s="941"/>
      <c r="AY115" s="941"/>
      <c r="AZ115" s="954" t="s">
        <v>463</v>
      </c>
      <c r="BA115" s="955"/>
      <c r="BB115" s="955"/>
      <c r="BC115" s="955"/>
      <c r="BD115" s="955"/>
      <c r="BE115" s="955"/>
      <c r="BF115" s="955"/>
      <c r="BG115" s="955"/>
      <c r="BH115" s="955"/>
      <c r="BI115" s="955"/>
      <c r="BJ115" s="955"/>
      <c r="BK115" s="955"/>
      <c r="BL115" s="955"/>
      <c r="BM115" s="955"/>
      <c r="BN115" s="955"/>
      <c r="BO115" s="955"/>
      <c r="BP115" s="956"/>
      <c r="BQ115" s="957" t="s">
        <v>226</v>
      </c>
      <c r="BR115" s="958"/>
      <c r="BS115" s="958"/>
      <c r="BT115" s="958"/>
      <c r="BU115" s="958"/>
      <c r="BV115" s="958" t="s">
        <v>440</v>
      </c>
      <c r="BW115" s="958"/>
      <c r="BX115" s="958"/>
      <c r="BY115" s="958"/>
      <c r="BZ115" s="958"/>
      <c r="CA115" s="958" t="s">
        <v>450</v>
      </c>
      <c r="CB115" s="958"/>
      <c r="CC115" s="958"/>
      <c r="CD115" s="958"/>
      <c r="CE115" s="958"/>
      <c r="CF115" s="952" t="s">
        <v>226</v>
      </c>
      <c r="CG115" s="953"/>
      <c r="CH115" s="953"/>
      <c r="CI115" s="953"/>
      <c r="CJ115" s="953"/>
      <c r="CK115" s="980"/>
      <c r="CL115" s="981"/>
      <c r="CM115" s="954" t="s">
        <v>464</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226</v>
      </c>
      <c r="DH115" s="991"/>
      <c r="DI115" s="991"/>
      <c r="DJ115" s="991"/>
      <c r="DK115" s="992"/>
      <c r="DL115" s="993" t="s">
        <v>465</v>
      </c>
      <c r="DM115" s="991"/>
      <c r="DN115" s="991"/>
      <c r="DO115" s="991"/>
      <c r="DP115" s="992"/>
      <c r="DQ115" s="993" t="s">
        <v>440</v>
      </c>
      <c r="DR115" s="991"/>
      <c r="DS115" s="991"/>
      <c r="DT115" s="991"/>
      <c r="DU115" s="992"/>
      <c r="DV115" s="994" t="s">
        <v>226</v>
      </c>
      <c r="DW115" s="995"/>
      <c r="DX115" s="995"/>
      <c r="DY115" s="995"/>
      <c r="DZ115" s="996"/>
    </row>
    <row r="116" spans="1:130" s="220" customFormat="1" ht="26.25" customHeight="1" x14ac:dyDescent="0.15">
      <c r="A116" s="988"/>
      <c r="B116" s="989"/>
      <c r="C116" s="997" t="s">
        <v>466</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440</v>
      </c>
      <c r="AB116" s="991"/>
      <c r="AC116" s="991"/>
      <c r="AD116" s="991"/>
      <c r="AE116" s="992"/>
      <c r="AF116" s="993" t="s">
        <v>451</v>
      </c>
      <c r="AG116" s="991"/>
      <c r="AH116" s="991"/>
      <c r="AI116" s="991"/>
      <c r="AJ116" s="992"/>
      <c r="AK116" s="993" t="s">
        <v>452</v>
      </c>
      <c r="AL116" s="991"/>
      <c r="AM116" s="991"/>
      <c r="AN116" s="991"/>
      <c r="AO116" s="992"/>
      <c r="AP116" s="994" t="s">
        <v>450</v>
      </c>
      <c r="AQ116" s="995"/>
      <c r="AR116" s="995"/>
      <c r="AS116" s="995"/>
      <c r="AT116" s="996"/>
      <c r="AU116" s="940"/>
      <c r="AV116" s="941"/>
      <c r="AW116" s="941"/>
      <c r="AX116" s="941"/>
      <c r="AY116" s="941"/>
      <c r="AZ116" s="999" t="s">
        <v>467</v>
      </c>
      <c r="BA116" s="1000"/>
      <c r="BB116" s="1000"/>
      <c r="BC116" s="1000"/>
      <c r="BD116" s="1000"/>
      <c r="BE116" s="1000"/>
      <c r="BF116" s="1000"/>
      <c r="BG116" s="1000"/>
      <c r="BH116" s="1000"/>
      <c r="BI116" s="1000"/>
      <c r="BJ116" s="1000"/>
      <c r="BK116" s="1000"/>
      <c r="BL116" s="1000"/>
      <c r="BM116" s="1000"/>
      <c r="BN116" s="1000"/>
      <c r="BO116" s="1000"/>
      <c r="BP116" s="1001"/>
      <c r="BQ116" s="957" t="s">
        <v>444</v>
      </c>
      <c r="BR116" s="958"/>
      <c r="BS116" s="958"/>
      <c r="BT116" s="958"/>
      <c r="BU116" s="958"/>
      <c r="BV116" s="958" t="s">
        <v>226</v>
      </c>
      <c r="BW116" s="958"/>
      <c r="BX116" s="958"/>
      <c r="BY116" s="958"/>
      <c r="BZ116" s="958"/>
      <c r="CA116" s="958" t="s">
        <v>445</v>
      </c>
      <c r="CB116" s="958"/>
      <c r="CC116" s="958"/>
      <c r="CD116" s="958"/>
      <c r="CE116" s="958"/>
      <c r="CF116" s="952" t="s">
        <v>226</v>
      </c>
      <c r="CG116" s="953"/>
      <c r="CH116" s="953"/>
      <c r="CI116" s="953"/>
      <c r="CJ116" s="953"/>
      <c r="CK116" s="980"/>
      <c r="CL116" s="981"/>
      <c r="CM116" s="954" t="s">
        <v>468</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444</v>
      </c>
      <c r="DH116" s="991"/>
      <c r="DI116" s="991"/>
      <c r="DJ116" s="991"/>
      <c r="DK116" s="992"/>
      <c r="DL116" s="993" t="s">
        <v>450</v>
      </c>
      <c r="DM116" s="991"/>
      <c r="DN116" s="991"/>
      <c r="DO116" s="991"/>
      <c r="DP116" s="992"/>
      <c r="DQ116" s="993" t="s">
        <v>226</v>
      </c>
      <c r="DR116" s="991"/>
      <c r="DS116" s="991"/>
      <c r="DT116" s="991"/>
      <c r="DU116" s="992"/>
      <c r="DV116" s="994" t="s">
        <v>465</v>
      </c>
      <c r="DW116" s="995"/>
      <c r="DX116" s="995"/>
      <c r="DY116" s="995"/>
      <c r="DZ116" s="996"/>
    </row>
    <row r="117" spans="1:130" s="220" customFormat="1" ht="26.25" customHeight="1" x14ac:dyDescent="0.15">
      <c r="A117" s="94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469</v>
      </c>
      <c r="Z117" s="926"/>
      <c r="AA117" s="1010">
        <v>1527649</v>
      </c>
      <c r="AB117" s="1011"/>
      <c r="AC117" s="1011"/>
      <c r="AD117" s="1011"/>
      <c r="AE117" s="1012"/>
      <c r="AF117" s="1013">
        <v>1555185</v>
      </c>
      <c r="AG117" s="1011"/>
      <c r="AH117" s="1011"/>
      <c r="AI117" s="1011"/>
      <c r="AJ117" s="1012"/>
      <c r="AK117" s="1013">
        <v>1628516</v>
      </c>
      <c r="AL117" s="1011"/>
      <c r="AM117" s="1011"/>
      <c r="AN117" s="1011"/>
      <c r="AO117" s="1012"/>
      <c r="AP117" s="1014"/>
      <c r="AQ117" s="1015"/>
      <c r="AR117" s="1015"/>
      <c r="AS117" s="1015"/>
      <c r="AT117" s="1016"/>
      <c r="AU117" s="940"/>
      <c r="AV117" s="941"/>
      <c r="AW117" s="941"/>
      <c r="AX117" s="941"/>
      <c r="AY117" s="941"/>
      <c r="AZ117" s="1006" t="s">
        <v>470</v>
      </c>
      <c r="BA117" s="1007"/>
      <c r="BB117" s="1007"/>
      <c r="BC117" s="1007"/>
      <c r="BD117" s="1007"/>
      <c r="BE117" s="1007"/>
      <c r="BF117" s="1007"/>
      <c r="BG117" s="1007"/>
      <c r="BH117" s="1007"/>
      <c r="BI117" s="1007"/>
      <c r="BJ117" s="1007"/>
      <c r="BK117" s="1007"/>
      <c r="BL117" s="1007"/>
      <c r="BM117" s="1007"/>
      <c r="BN117" s="1007"/>
      <c r="BO117" s="1007"/>
      <c r="BP117" s="1008"/>
      <c r="BQ117" s="957" t="s">
        <v>451</v>
      </c>
      <c r="BR117" s="958"/>
      <c r="BS117" s="958"/>
      <c r="BT117" s="958"/>
      <c r="BU117" s="958"/>
      <c r="BV117" s="958" t="s">
        <v>442</v>
      </c>
      <c r="BW117" s="958"/>
      <c r="BX117" s="958"/>
      <c r="BY117" s="958"/>
      <c r="BZ117" s="958"/>
      <c r="CA117" s="958" t="s">
        <v>444</v>
      </c>
      <c r="CB117" s="958"/>
      <c r="CC117" s="958"/>
      <c r="CD117" s="958"/>
      <c r="CE117" s="958"/>
      <c r="CF117" s="952" t="s">
        <v>450</v>
      </c>
      <c r="CG117" s="953"/>
      <c r="CH117" s="953"/>
      <c r="CI117" s="953"/>
      <c r="CJ117" s="953"/>
      <c r="CK117" s="980"/>
      <c r="CL117" s="981"/>
      <c r="CM117" s="954" t="s">
        <v>471</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226</v>
      </c>
      <c r="DH117" s="991"/>
      <c r="DI117" s="991"/>
      <c r="DJ117" s="991"/>
      <c r="DK117" s="992"/>
      <c r="DL117" s="993" t="s">
        <v>226</v>
      </c>
      <c r="DM117" s="991"/>
      <c r="DN117" s="991"/>
      <c r="DO117" s="991"/>
      <c r="DP117" s="992"/>
      <c r="DQ117" s="993" t="s">
        <v>226</v>
      </c>
      <c r="DR117" s="991"/>
      <c r="DS117" s="991"/>
      <c r="DT117" s="991"/>
      <c r="DU117" s="992"/>
      <c r="DV117" s="994" t="s">
        <v>452</v>
      </c>
      <c r="DW117" s="995"/>
      <c r="DX117" s="995"/>
      <c r="DY117" s="995"/>
      <c r="DZ117" s="996"/>
    </row>
    <row r="118" spans="1:130" s="220" customFormat="1" ht="26.25" customHeight="1" x14ac:dyDescent="0.15">
      <c r="A118" s="944" t="s">
        <v>435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432</v>
      </c>
      <c r="AB118" s="925"/>
      <c r="AC118" s="925"/>
      <c r="AD118" s="925"/>
      <c r="AE118" s="926"/>
      <c r="AF118" s="924" t="s">
        <v>433</v>
      </c>
      <c r="AG118" s="925"/>
      <c r="AH118" s="925"/>
      <c r="AI118" s="925"/>
      <c r="AJ118" s="926"/>
      <c r="AK118" s="924" t="s">
        <v>304</v>
      </c>
      <c r="AL118" s="925"/>
      <c r="AM118" s="925"/>
      <c r="AN118" s="925"/>
      <c r="AO118" s="926"/>
      <c r="AP118" s="1002" t="s">
        <v>434</v>
      </c>
      <c r="AQ118" s="1003"/>
      <c r="AR118" s="1003"/>
      <c r="AS118" s="1003"/>
      <c r="AT118" s="1004"/>
      <c r="AU118" s="940"/>
      <c r="AV118" s="941"/>
      <c r="AW118" s="941"/>
      <c r="AX118" s="941"/>
      <c r="AY118" s="941"/>
      <c r="AZ118" s="1005" t="s">
        <v>472</v>
      </c>
      <c r="BA118" s="997"/>
      <c r="BB118" s="997"/>
      <c r="BC118" s="997"/>
      <c r="BD118" s="997"/>
      <c r="BE118" s="997"/>
      <c r="BF118" s="997"/>
      <c r="BG118" s="997"/>
      <c r="BH118" s="997"/>
      <c r="BI118" s="997"/>
      <c r="BJ118" s="997"/>
      <c r="BK118" s="997"/>
      <c r="BL118" s="997"/>
      <c r="BM118" s="997"/>
      <c r="BN118" s="997"/>
      <c r="BO118" s="997"/>
      <c r="BP118" s="998"/>
      <c r="BQ118" s="1031" t="s">
        <v>226</v>
      </c>
      <c r="BR118" s="1032"/>
      <c r="BS118" s="1032"/>
      <c r="BT118" s="1032"/>
      <c r="BU118" s="1032"/>
      <c r="BV118" s="1032" t="s">
        <v>226</v>
      </c>
      <c r="BW118" s="1032"/>
      <c r="BX118" s="1032"/>
      <c r="BY118" s="1032"/>
      <c r="BZ118" s="1032"/>
      <c r="CA118" s="1032" t="s">
        <v>445</v>
      </c>
      <c r="CB118" s="1032"/>
      <c r="CC118" s="1032"/>
      <c r="CD118" s="1032"/>
      <c r="CE118" s="1032"/>
      <c r="CF118" s="952" t="s">
        <v>442</v>
      </c>
      <c r="CG118" s="953"/>
      <c r="CH118" s="953"/>
      <c r="CI118" s="953"/>
      <c r="CJ118" s="953"/>
      <c r="CK118" s="980"/>
      <c r="CL118" s="981"/>
      <c r="CM118" s="954" t="s">
        <v>473</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451</v>
      </c>
      <c r="DH118" s="991"/>
      <c r="DI118" s="991"/>
      <c r="DJ118" s="991"/>
      <c r="DK118" s="992"/>
      <c r="DL118" s="993" t="s">
        <v>450</v>
      </c>
      <c r="DM118" s="991"/>
      <c r="DN118" s="991"/>
      <c r="DO118" s="991"/>
      <c r="DP118" s="992"/>
      <c r="DQ118" s="993" t="s">
        <v>226</v>
      </c>
      <c r="DR118" s="991"/>
      <c r="DS118" s="991"/>
      <c r="DT118" s="991"/>
      <c r="DU118" s="992"/>
      <c r="DV118" s="994" t="s">
        <v>226</v>
      </c>
      <c r="DW118" s="995"/>
      <c r="DX118" s="995"/>
      <c r="DY118" s="995"/>
      <c r="DZ118" s="996"/>
    </row>
    <row r="119" spans="1:130" s="220" customFormat="1" ht="26.25" customHeight="1" x14ac:dyDescent="0.15">
      <c r="A119" s="1088" t="s">
        <v>438</v>
      </c>
      <c r="B119" s="979"/>
      <c r="C119" s="961" t="s">
        <v>439</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444</v>
      </c>
      <c r="AB119" s="932"/>
      <c r="AC119" s="932"/>
      <c r="AD119" s="932"/>
      <c r="AE119" s="933"/>
      <c r="AF119" s="934" t="s">
        <v>451</v>
      </c>
      <c r="AG119" s="932"/>
      <c r="AH119" s="932"/>
      <c r="AI119" s="932"/>
      <c r="AJ119" s="933"/>
      <c r="AK119" s="934" t="s">
        <v>440</v>
      </c>
      <c r="AL119" s="932"/>
      <c r="AM119" s="932"/>
      <c r="AN119" s="932"/>
      <c r="AO119" s="933"/>
      <c r="AP119" s="935" t="s">
        <v>444</v>
      </c>
      <c r="AQ119" s="936"/>
      <c r="AR119" s="936"/>
      <c r="AS119" s="936"/>
      <c r="AT119" s="937"/>
      <c r="AU119" s="942"/>
      <c r="AV119" s="943"/>
      <c r="AW119" s="943"/>
      <c r="AX119" s="943"/>
      <c r="AY119" s="943"/>
      <c r="AZ119" s="241" t="s">
        <v>187</v>
      </c>
      <c r="BA119" s="241"/>
      <c r="BB119" s="241"/>
      <c r="BC119" s="241"/>
      <c r="BD119" s="241"/>
      <c r="BE119" s="241"/>
      <c r="BF119" s="241"/>
      <c r="BG119" s="241"/>
      <c r="BH119" s="241"/>
      <c r="BI119" s="241"/>
      <c r="BJ119" s="241"/>
      <c r="BK119" s="241"/>
      <c r="BL119" s="241"/>
      <c r="BM119" s="241"/>
      <c r="BN119" s="241"/>
      <c r="BO119" s="1009" t="s">
        <v>474</v>
      </c>
      <c r="BP119" s="1037"/>
      <c r="BQ119" s="1031">
        <v>17223134</v>
      </c>
      <c r="BR119" s="1032"/>
      <c r="BS119" s="1032"/>
      <c r="BT119" s="1032"/>
      <c r="BU119" s="1032"/>
      <c r="BV119" s="1032">
        <v>16953589</v>
      </c>
      <c r="BW119" s="1032"/>
      <c r="BX119" s="1032"/>
      <c r="BY119" s="1032"/>
      <c r="BZ119" s="1032"/>
      <c r="CA119" s="1032">
        <v>16280429</v>
      </c>
      <c r="CB119" s="1032"/>
      <c r="CC119" s="1032"/>
      <c r="CD119" s="1032"/>
      <c r="CE119" s="1032"/>
      <c r="CF119" s="1033"/>
      <c r="CG119" s="1034"/>
      <c r="CH119" s="1034"/>
      <c r="CI119" s="1034"/>
      <c r="CJ119" s="1035"/>
      <c r="CK119" s="982"/>
      <c r="CL119" s="983"/>
      <c r="CM119" s="1005" t="s">
        <v>475</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444</v>
      </c>
      <c r="DH119" s="1018"/>
      <c r="DI119" s="1018"/>
      <c r="DJ119" s="1018"/>
      <c r="DK119" s="1019"/>
      <c r="DL119" s="1017" t="s">
        <v>442</v>
      </c>
      <c r="DM119" s="1018"/>
      <c r="DN119" s="1018"/>
      <c r="DO119" s="1018"/>
      <c r="DP119" s="1019"/>
      <c r="DQ119" s="1017" t="s">
        <v>442</v>
      </c>
      <c r="DR119" s="1018"/>
      <c r="DS119" s="1018"/>
      <c r="DT119" s="1018"/>
      <c r="DU119" s="1019"/>
      <c r="DV119" s="1020" t="s">
        <v>442</v>
      </c>
      <c r="DW119" s="1021"/>
      <c r="DX119" s="1021"/>
      <c r="DY119" s="1021"/>
      <c r="DZ119" s="1022"/>
    </row>
    <row r="120" spans="1:130" s="220" customFormat="1" ht="26.25" customHeight="1" x14ac:dyDescent="0.15">
      <c r="A120" s="1089"/>
      <c r="B120" s="981"/>
      <c r="C120" s="954" t="s">
        <v>447</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v>10522</v>
      </c>
      <c r="AB120" s="991"/>
      <c r="AC120" s="991"/>
      <c r="AD120" s="991"/>
      <c r="AE120" s="992"/>
      <c r="AF120" s="993">
        <v>6474</v>
      </c>
      <c r="AG120" s="991"/>
      <c r="AH120" s="991"/>
      <c r="AI120" s="991"/>
      <c r="AJ120" s="992"/>
      <c r="AK120" s="993">
        <v>6439</v>
      </c>
      <c r="AL120" s="991"/>
      <c r="AM120" s="991"/>
      <c r="AN120" s="991"/>
      <c r="AO120" s="992"/>
      <c r="AP120" s="994">
        <v>0.1</v>
      </c>
      <c r="AQ120" s="995"/>
      <c r="AR120" s="995"/>
      <c r="AS120" s="995"/>
      <c r="AT120" s="996"/>
      <c r="AU120" s="1023" t="s">
        <v>476</v>
      </c>
      <c r="AV120" s="1024"/>
      <c r="AW120" s="1024"/>
      <c r="AX120" s="1024"/>
      <c r="AY120" s="1025"/>
      <c r="AZ120" s="961" t="s">
        <v>477</v>
      </c>
      <c r="BA120" s="929"/>
      <c r="BB120" s="929"/>
      <c r="BC120" s="929"/>
      <c r="BD120" s="929"/>
      <c r="BE120" s="929"/>
      <c r="BF120" s="929"/>
      <c r="BG120" s="929"/>
      <c r="BH120" s="929"/>
      <c r="BI120" s="929"/>
      <c r="BJ120" s="929"/>
      <c r="BK120" s="929"/>
      <c r="BL120" s="929"/>
      <c r="BM120" s="929"/>
      <c r="BN120" s="929"/>
      <c r="BO120" s="929"/>
      <c r="BP120" s="930"/>
      <c r="BQ120" s="962">
        <v>2807728</v>
      </c>
      <c r="BR120" s="963"/>
      <c r="BS120" s="963"/>
      <c r="BT120" s="963"/>
      <c r="BU120" s="963"/>
      <c r="BV120" s="963">
        <v>2648120</v>
      </c>
      <c r="BW120" s="963"/>
      <c r="BX120" s="963"/>
      <c r="BY120" s="963"/>
      <c r="BZ120" s="963"/>
      <c r="CA120" s="963">
        <v>2804855</v>
      </c>
      <c r="CB120" s="963"/>
      <c r="CC120" s="963"/>
      <c r="CD120" s="963"/>
      <c r="CE120" s="963"/>
      <c r="CF120" s="976">
        <v>38.200000000000003</v>
      </c>
      <c r="CG120" s="977"/>
      <c r="CH120" s="977"/>
      <c r="CI120" s="977"/>
      <c r="CJ120" s="977"/>
      <c r="CK120" s="1038" t="s">
        <v>478</v>
      </c>
      <c r="CL120" s="1039"/>
      <c r="CM120" s="1039"/>
      <c r="CN120" s="1039"/>
      <c r="CO120" s="1040"/>
      <c r="CP120" s="1046" t="s">
        <v>479</v>
      </c>
      <c r="CQ120" s="1047"/>
      <c r="CR120" s="1047"/>
      <c r="CS120" s="1047"/>
      <c r="CT120" s="1047"/>
      <c r="CU120" s="1047"/>
      <c r="CV120" s="1047"/>
      <c r="CW120" s="1047"/>
      <c r="CX120" s="1047"/>
      <c r="CY120" s="1047"/>
      <c r="CZ120" s="1047"/>
      <c r="DA120" s="1047"/>
      <c r="DB120" s="1047"/>
      <c r="DC120" s="1047"/>
      <c r="DD120" s="1047"/>
      <c r="DE120" s="1047"/>
      <c r="DF120" s="1048"/>
      <c r="DG120" s="962">
        <v>4521791</v>
      </c>
      <c r="DH120" s="963"/>
      <c r="DI120" s="963"/>
      <c r="DJ120" s="963"/>
      <c r="DK120" s="963"/>
      <c r="DL120" s="963">
        <v>4027768</v>
      </c>
      <c r="DM120" s="963"/>
      <c r="DN120" s="963"/>
      <c r="DO120" s="963"/>
      <c r="DP120" s="963"/>
      <c r="DQ120" s="963">
        <v>3547732</v>
      </c>
      <c r="DR120" s="963"/>
      <c r="DS120" s="963"/>
      <c r="DT120" s="963"/>
      <c r="DU120" s="963"/>
      <c r="DV120" s="964">
        <v>48.3</v>
      </c>
      <c r="DW120" s="964"/>
      <c r="DX120" s="964"/>
      <c r="DY120" s="964"/>
      <c r="DZ120" s="965"/>
    </row>
    <row r="121" spans="1:130" s="220" customFormat="1" ht="26.25" customHeight="1" x14ac:dyDescent="0.15">
      <c r="A121" s="1089"/>
      <c r="B121" s="981"/>
      <c r="C121" s="1006" t="s">
        <v>480</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442</v>
      </c>
      <c r="AB121" s="991"/>
      <c r="AC121" s="991"/>
      <c r="AD121" s="991"/>
      <c r="AE121" s="992"/>
      <c r="AF121" s="993" t="s">
        <v>450</v>
      </c>
      <c r="AG121" s="991"/>
      <c r="AH121" s="991"/>
      <c r="AI121" s="991"/>
      <c r="AJ121" s="992"/>
      <c r="AK121" s="993" t="s">
        <v>444</v>
      </c>
      <c r="AL121" s="991"/>
      <c r="AM121" s="991"/>
      <c r="AN121" s="991"/>
      <c r="AO121" s="992"/>
      <c r="AP121" s="994" t="s">
        <v>450</v>
      </c>
      <c r="AQ121" s="995"/>
      <c r="AR121" s="995"/>
      <c r="AS121" s="995"/>
      <c r="AT121" s="996"/>
      <c r="AU121" s="1026"/>
      <c r="AV121" s="1027"/>
      <c r="AW121" s="1027"/>
      <c r="AX121" s="1027"/>
      <c r="AY121" s="1028"/>
      <c r="AZ121" s="954" t="s">
        <v>481</v>
      </c>
      <c r="BA121" s="955"/>
      <c r="BB121" s="955"/>
      <c r="BC121" s="955"/>
      <c r="BD121" s="955"/>
      <c r="BE121" s="955"/>
      <c r="BF121" s="955"/>
      <c r="BG121" s="955"/>
      <c r="BH121" s="955"/>
      <c r="BI121" s="955"/>
      <c r="BJ121" s="955"/>
      <c r="BK121" s="955"/>
      <c r="BL121" s="955"/>
      <c r="BM121" s="955"/>
      <c r="BN121" s="955"/>
      <c r="BO121" s="955"/>
      <c r="BP121" s="956"/>
      <c r="BQ121" s="957" t="s">
        <v>452</v>
      </c>
      <c r="BR121" s="958"/>
      <c r="BS121" s="958"/>
      <c r="BT121" s="958"/>
      <c r="BU121" s="958"/>
      <c r="BV121" s="958" t="s">
        <v>452</v>
      </c>
      <c r="BW121" s="958"/>
      <c r="BX121" s="958"/>
      <c r="BY121" s="958"/>
      <c r="BZ121" s="958"/>
      <c r="CA121" s="958" t="s">
        <v>444</v>
      </c>
      <c r="CB121" s="958"/>
      <c r="CC121" s="958"/>
      <c r="CD121" s="958"/>
      <c r="CE121" s="958"/>
      <c r="CF121" s="952" t="s">
        <v>444</v>
      </c>
      <c r="CG121" s="953"/>
      <c r="CH121" s="953"/>
      <c r="CI121" s="953"/>
      <c r="CJ121" s="953"/>
      <c r="CK121" s="1041"/>
      <c r="CL121" s="1042"/>
      <c r="CM121" s="1042"/>
      <c r="CN121" s="1042"/>
      <c r="CO121" s="1043"/>
      <c r="CP121" s="1051" t="s">
        <v>410</v>
      </c>
      <c r="CQ121" s="1052"/>
      <c r="CR121" s="1052"/>
      <c r="CS121" s="1052"/>
      <c r="CT121" s="1052"/>
      <c r="CU121" s="1052"/>
      <c r="CV121" s="1052"/>
      <c r="CW121" s="1052"/>
      <c r="CX121" s="1052"/>
      <c r="CY121" s="1052"/>
      <c r="CZ121" s="1052"/>
      <c r="DA121" s="1052"/>
      <c r="DB121" s="1052"/>
      <c r="DC121" s="1052"/>
      <c r="DD121" s="1052"/>
      <c r="DE121" s="1052"/>
      <c r="DF121" s="1053"/>
      <c r="DG121" s="957" t="s">
        <v>226</v>
      </c>
      <c r="DH121" s="958"/>
      <c r="DI121" s="958"/>
      <c r="DJ121" s="958"/>
      <c r="DK121" s="958"/>
      <c r="DL121" s="958" t="s">
        <v>451</v>
      </c>
      <c r="DM121" s="958"/>
      <c r="DN121" s="958"/>
      <c r="DO121" s="958"/>
      <c r="DP121" s="958"/>
      <c r="DQ121" s="958" t="s">
        <v>455</v>
      </c>
      <c r="DR121" s="958"/>
      <c r="DS121" s="958"/>
      <c r="DT121" s="958"/>
      <c r="DU121" s="958"/>
      <c r="DV121" s="959" t="s">
        <v>450</v>
      </c>
      <c r="DW121" s="959"/>
      <c r="DX121" s="959"/>
      <c r="DY121" s="959"/>
      <c r="DZ121" s="960"/>
    </row>
    <row r="122" spans="1:130" s="220" customFormat="1" ht="26.25" customHeight="1" x14ac:dyDescent="0.15">
      <c r="A122" s="1089"/>
      <c r="B122" s="981"/>
      <c r="C122" s="954" t="s">
        <v>461</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451</v>
      </c>
      <c r="AB122" s="991"/>
      <c r="AC122" s="991"/>
      <c r="AD122" s="991"/>
      <c r="AE122" s="992"/>
      <c r="AF122" s="993" t="s">
        <v>226</v>
      </c>
      <c r="AG122" s="991"/>
      <c r="AH122" s="991"/>
      <c r="AI122" s="991"/>
      <c r="AJ122" s="992"/>
      <c r="AK122" s="993" t="s">
        <v>226</v>
      </c>
      <c r="AL122" s="991"/>
      <c r="AM122" s="991"/>
      <c r="AN122" s="991"/>
      <c r="AO122" s="992"/>
      <c r="AP122" s="994" t="s">
        <v>226</v>
      </c>
      <c r="AQ122" s="995"/>
      <c r="AR122" s="995"/>
      <c r="AS122" s="995"/>
      <c r="AT122" s="996"/>
      <c r="AU122" s="1026"/>
      <c r="AV122" s="1027"/>
      <c r="AW122" s="1027"/>
      <c r="AX122" s="1027"/>
      <c r="AY122" s="1028"/>
      <c r="AZ122" s="1005" t="s">
        <v>482</v>
      </c>
      <c r="BA122" s="997"/>
      <c r="BB122" s="997"/>
      <c r="BC122" s="997"/>
      <c r="BD122" s="997"/>
      <c r="BE122" s="997"/>
      <c r="BF122" s="997"/>
      <c r="BG122" s="997"/>
      <c r="BH122" s="997"/>
      <c r="BI122" s="997"/>
      <c r="BJ122" s="997"/>
      <c r="BK122" s="997"/>
      <c r="BL122" s="997"/>
      <c r="BM122" s="997"/>
      <c r="BN122" s="997"/>
      <c r="BO122" s="997"/>
      <c r="BP122" s="998"/>
      <c r="BQ122" s="1031">
        <v>11338968</v>
      </c>
      <c r="BR122" s="1032"/>
      <c r="BS122" s="1032"/>
      <c r="BT122" s="1032"/>
      <c r="BU122" s="1032"/>
      <c r="BV122" s="1032">
        <v>10150457</v>
      </c>
      <c r="BW122" s="1032"/>
      <c r="BX122" s="1032"/>
      <c r="BY122" s="1032"/>
      <c r="BZ122" s="1032"/>
      <c r="CA122" s="1032">
        <v>11336728</v>
      </c>
      <c r="CB122" s="1032"/>
      <c r="CC122" s="1032"/>
      <c r="CD122" s="1032"/>
      <c r="CE122" s="1032"/>
      <c r="CF122" s="1049">
        <v>154.19999999999999</v>
      </c>
      <c r="CG122" s="1050"/>
      <c r="CH122" s="1050"/>
      <c r="CI122" s="1050"/>
      <c r="CJ122" s="1050"/>
      <c r="CK122" s="1041"/>
      <c r="CL122" s="1042"/>
      <c r="CM122" s="1042"/>
      <c r="CN122" s="1042"/>
      <c r="CO122" s="1043"/>
      <c r="CP122" s="1051"/>
      <c r="CQ122" s="1052"/>
      <c r="CR122" s="1052"/>
      <c r="CS122" s="1052"/>
      <c r="CT122" s="1052"/>
      <c r="CU122" s="1052"/>
      <c r="CV122" s="1052"/>
      <c r="CW122" s="1052"/>
      <c r="CX122" s="1052"/>
      <c r="CY122" s="1052"/>
      <c r="CZ122" s="1052"/>
      <c r="DA122" s="1052"/>
      <c r="DB122" s="1052"/>
      <c r="DC122" s="1052"/>
      <c r="DD122" s="1052"/>
      <c r="DE122" s="1052"/>
      <c r="DF122" s="1053"/>
      <c r="DG122" s="957"/>
      <c r="DH122" s="958"/>
      <c r="DI122" s="958"/>
      <c r="DJ122" s="958"/>
      <c r="DK122" s="958"/>
      <c r="DL122" s="958"/>
      <c r="DM122" s="958"/>
      <c r="DN122" s="958"/>
      <c r="DO122" s="958"/>
      <c r="DP122" s="958"/>
      <c r="DQ122" s="958"/>
      <c r="DR122" s="958"/>
      <c r="DS122" s="958"/>
      <c r="DT122" s="958"/>
      <c r="DU122" s="958"/>
      <c r="DV122" s="959"/>
      <c r="DW122" s="959"/>
      <c r="DX122" s="959"/>
      <c r="DY122" s="959"/>
      <c r="DZ122" s="960"/>
    </row>
    <row r="123" spans="1:130" s="220" customFormat="1" ht="26.25" customHeight="1" x14ac:dyDescent="0.15">
      <c r="A123" s="1089"/>
      <c r="B123" s="981"/>
      <c r="C123" s="954" t="s">
        <v>468</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452</v>
      </c>
      <c r="AB123" s="991"/>
      <c r="AC123" s="991"/>
      <c r="AD123" s="991"/>
      <c r="AE123" s="992"/>
      <c r="AF123" s="993" t="s">
        <v>442</v>
      </c>
      <c r="AG123" s="991"/>
      <c r="AH123" s="991"/>
      <c r="AI123" s="991"/>
      <c r="AJ123" s="992"/>
      <c r="AK123" s="993" t="s">
        <v>465</v>
      </c>
      <c r="AL123" s="991"/>
      <c r="AM123" s="991"/>
      <c r="AN123" s="991"/>
      <c r="AO123" s="992"/>
      <c r="AP123" s="994" t="s">
        <v>444</v>
      </c>
      <c r="AQ123" s="995"/>
      <c r="AR123" s="995"/>
      <c r="AS123" s="995"/>
      <c r="AT123" s="996"/>
      <c r="AU123" s="1029"/>
      <c r="AV123" s="1030"/>
      <c r="AW123" s="1030"/>
      <c r="AX123" s="1030"/>
      <c r="AY123" s="1030"/>
      <c r="AZ123" s="241" t="s">
        <v>187</v>
      </c>
      <c r="BA123" s="241"/>
      <c r="BB123" s="241"/>
      <c r="BC123" s="241"/>
      <c r="BD123" s="241"/>
      <c r="BE123" s="241"/>
      <c r="BF123" s="241"/>
      <c r="BG123" s="241"/>
      <c r="BH123" s="241"/>
      <c r="BI123" s="241"/>
      <c r="BJ123" s="241"/>
      <c r="BK123" s="241"/>
      <c r="BL123" s="241"/>
      <c r="BM123" s="241"/>
      <c r="BN123" s="241"/>
      <c r="BO123" s="1009" t="s">
        <v>483</v>
      </c>
      <c r="BP123" s="1037"/>
      <c r="BQ123" s="1095">
        <v>14146696</v>
      </c>
      <c r="BR123" s="1096"/>
      <c r="BS123" s="1096"/>
      <c r="BT123" s="1096"/>
      <c r="BU123" s="1096"/>
      <c r="BV123" s="1096">
        <v>12798577</v>
      </c>
      <c r="BW123" s="1096"/>
      <c r="BX123" s="1096"/>
      <c r="BY123" s="1096"/>
      <c r="BZ123" s="1096"/>
      <c r="CA123" s="1096">
        <v>14141583</v>
      </c>
      <c r="CB123" s="1096"/>
      <c r="CC123" s="1096"/>
      <c r="CD123" s="1096"/>
      <c r="CE123" s="1096"/>
      <c r="CF123" s="1033"/>
      <c r="CG123" s="1034"/>
      <c r="CH123" s="1034"/>
      <c r="CI123" s="1034"/>
      <c r="CJ123" s="1035"/>
      <c r="CK123" s="1041"/>
      <c r="CL123" s="1042"/>
      <c r="CM123" s="1042"/>
      <c r="CN123" s="1042"/>
      <c r="CO123" s="1043"/>
      <c r="CP123" s="1051"/>
      <c r="CQ123" s="1052"/>
      <c r="CR123" s="1052"/>
      <c r="CS123" s="1052"/>
      <c r="CT123" s="1052"/>
      <c r="CU123" s="1052"/>
      <c r="CV123" s="1052"/>
      <c r="CW123" s="1052"/>
      <c r="CX123" s="1052"/>
      <c r="CY123" s="1052"/>
      <c r="CZ123" s="1052"/>
      <c r="DA123" s="1052"/>
      <c r="DB123" s="1052"/>
      <c r="DC123" s="1052"/>
      <c r="DD123" s="1052"/>
      <c r="DE123" s="1052"/>
      <c r="DF123" s="1053"/>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0" customFormat="1" ht="26.25" customHeight="1" thickBot="1" x14ac:dyDescent="0.2">
      <c r="A124" s="1089"/>
      <c r="B124" s="981"/>
      <c r="C124" s="954" t="s">
        <v>471</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442</v>
      </c>
      <c r="AB124" s="991"/>
      <c r="AC124" s="991"/>
      <c r="AD124" s="991"/>
      <c r="AE124" s="992"/>
      <c r="AF124" s="993" t="s">
        <v>442</v>
      </c>
      <c r="AG124" s="991"/>
      <c r="AH124" s="991"/>
      <c r="AI124" s="991"/>
      <c r="AJ124" s="992"/>
      <c r="AK124" s="993" t="s">
        <v>226</v>
      </c>
      <c r="AL124" s="991"/>
      <c r="AM124" s="991"/>
      <c r="AN124" s="991"/>
      <c r="AO124" s="992"/>
      <c r="AP124" s="994" t="s">
        <v>451</v>
      </c>
      <c r="AQ124" s="995"/>
      <c r="AR124" s="995"/>
      <c r="AS124" s="995"/>
      <c r="AT124" s="996"/>
      <c r="AU124" s="1091" t="s">
        <v>484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48.2</v>
      </c>
      <c r="BR124" s="1059"/>
      <c r="BS124" s="1059"/>
      <c r="BT124" s="1059"/>
      <c r="BU124" s="1059"/>
      <c r="BV124" s="1059">
        <v>61.4</v>
      </c>
      <c r="BW124" s="1059"/>
      <c r="BX124" s="1059"/>
      <c r="BY124" s="1059"/>
      <c r="BZ124" s="1059"/>
      <c r="CA124" s="1059">
        <v>29</v>
      </c>
      <c r="CB124" s="1059"/>
      <c r="CC124" s="1059"/>
      <c r="CD124" s="1059"/>
      <c r="CE124" s="1059"/>
      <c r="CF124" s="1060"/>
      <c r="CG124" s="1061"/>
      <c r="CH124" s="1061"/>
      <c r="CI124" s="1061"/>
      <c r="CJ124" s="1062"/>
      <c r="CK124" s="1044"/>
      <c r="CL124" s="1044"/>
      <c r="CM124" s="1044"/>
      <c r="CN124" s="1044"/>
      <c r="CO124" s="1045"/>
      <c r="CP124" s="1051" t="s">
        <v>485</v>
      </c>
      <c r="CQ124" s="1052"/>
      <c r="CR124" s="1052"/>
      <c r="CS124" s="1052"/>
      <c r="CT124" s="1052"/>
      <c r="CU124" s="1052"/>
      <c r="CV124" s="1052"/>
      <c r="CW124" s="1052"/>
      <c r="CX124" s="1052"/>
      <c r="CY124" s="1052"/>
      <c r="CZ124" s="1052"/>
      <c r="DA124" s="1052"/>
      <c r="DB124" s="1052"/>
      <c r="DC124" s="1052"/>
      <c r="DD124" s="1052"/>
      <c r="DE124" s="1052"/>
      <c r="DF124" s="1053"/>
      <c r="DG124" s="1036" t="s">
        <v>442</v>
      </c>
      <c r="DH124" s="1018"/>
      <c r="DI124" s="1018"/>
      <c r="DJ124" s="1018"/>
      <c r="DK124" s="1019"/>
      <c r="DL124" s="1017" t="s">
        <v>226</v>
      </c>
      <c r="DM124" s="1018"/>
      <c r="DN124" s="1018"/>
      <c r="DO124" s="1018"/>
      <c r="DP124" s="1019"/>
      <c r="DQ124" s="1017" t="s">
        <v>442</v>
      </c>
      <c r="DR124" s="1018"/>
      <c r="DS124" s="1018"/>
      <c r="DT124" s="1018"/>
      <c r="DU124" s="1019"/>
      <c r="DV124" s="1020" t="s">
        <v>450</v>
      </c>
      <c r="DW124" s="1021"/>
      <c r="DX124" s="1021"/>
      <c r="DY124" s="1021"/>
      <c r="DZ124" s="1022"/>
    </row>
    <row r="125" spans="1:130" s="220" customFormat="1" ht="26.25" customHeight="1" x14ac:dyDescent="0.15">
      <c r="A125" s="1089"/>
      <c r="B125" s="981"/>
      <c r="C125" s="954" t="s">
        <v>473</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450</v>
      </c>
      <c r="AB125" s="991"/>
      <c r="AC125" s="991"/>
      <c r="AD125" s="991"/>
      <c r="AE125" s="992"/>
      <c r="AF125" s="993" t="s">
        <v>451</v>
      </c>
      <c r="AG125" s="991"/>
      <c r="AH125" s="991"/>
      <c r="AI125" s="991"/>
      <c r="AJ125" s="992"/>
      <c r="AK125" s="993" t="s">
        <v>442</v>
      </c>
      <c r="AL125" s="991"/>
      <c r="AM125" s="991"/>
      <c r="AN125" s="991"/>
      <c r="AO125" s="992"/>
      <c r="AP125" s="994" t="s">
        <v>226</v>
      </c>
      <c r="AQ125" s="995"/>
      <c r="AR125" s="995"/>
      <c r="AS125" s="995"/>
      <c r="AT125" s="996"/>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2"/>
      <c r="BR125" s="222"/>
      <c r="BS125" s="222"/>
      <c r="BT125" s="222"/>
      <c r="BU125" s="222"/>
      <c r="BV125" s="222"/>
      <c r="BW125" s="222"/>
      <c r="BX125" s="222"/>
      <c r="BY125" s="222"/>
      <c r="BZ125" s="222"/>
      <c r="CA125" s="222"/>
      <c r="CB125" s="222"/>
      <c r="CC125" s="222"/>
      <c r="CD125" s="222"/>
      <c r="CE125" s="222"/>
      <c r="CF125" s="222"/>
      <c r="CG125" s="222"/>
      <c r="CH125" s="222"/>
      <c r="CI125" s="222"/>
      <c r="CJ125" s="244"/>
      <c r="CK125" s="1054" t="s">
        <v>486</v>
      </c>
      <c r="CL125" s="1039"/>
      <c r="CM125" s="1039"/>
      <c r="CN125" s="1039"/>
      <c r="CO125" s="1040"/>
      <c r="CP125" s="961" t="s">
        <v>487</v>
      </c>
      <c r="CQ125" s="929"/>
      <c r="CR125" s="929"/>
      <c r="CS125" s="929"/>
      <c r="CT125" s="929"/>
      <c r="CU125" s="929"/>
      <c r="CV125" s="929"/>
      <c r="CW125" s="929"/>
      <c r="CX125" s="929"/>
      <c r="CY125" s="929"/>
      <c r="CZ125" s="929"/>
      <c r="DA125" s="929"/>
      <c r="DB125" s="929"/>
      <c r="DC125" s="929"/>
      <c r="DD125" s="929"/>
      <c r="DE125" s="929"/>
      <c r="DF125" s="930"/>
      <c r="DG125" s="962" t="s">
        <v>226</v>
      </c>
      <c r="DH125" s="963"/>
      <c r="DI125" s="963"/>
      <c r="DJ125" s="963"/>
      <c r="DK125" s="963"/>
      <c r="DL125" s="963" t="s">
        <v>445</v>
      </c>
      <c r="DM125" s="963"/>
      <c r="DN125" s="963"/>
      <c r="DO125" s="963"/>
      <c r="DP125" s="963"/>
      <c r="DQ125" s="963" t="s">
        <v>226</v>
      </c>
      <c r="DR125" s="963"/>
      <c r="DS125" s="963"/>
      <c r="DT125" s="963"/>
      <c r="DU125" s="963"/>
      <c r="DV125" s="964" t="s">
        <v>442</v>
      </c>
      <c r="DW125" s="964"/>
      <c r="DX125" s="964"/>
      <c r="DY125" s="964"/>
      <c r="DZ125" s="965"/>
    </row>
    <row r="126" spans="1:130" s="220" customFormat="1" ht="26.25" customHeight="1" thickBot="1" x14ac:dyDescent="0.2">
      <c r="A126" s="1089"/>
      <c r="B126" s="981"/>
      <c r="C126" s="954" t="s">
        <v>475</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450</v>
      </c>
      <c r="AB126" s="991"/>
      <c r="AC126" s="991"/>
      <c r="AD126" s="991"/>
      <c r="AE126" s="992"/>
      <c r="AF126" s="993" t="s">
        <v>451</v>
      </c>
      <c r="AG126" s="991"/>
      <c r="AH126" s="991"/>
      <c r="AI126" s="991"/>
      <c r="AJ126" s="992"/>
      <c r="AK126" s="993" t="s">
        <v>442</v>
      </c>
      <c r="AL126" s="991"/>
      <c r="AM126" s="991"/>
      <c r="AN126" s="991"/>
      <c r="AO126" s="992"/>
      <c r="AP126" s="994" t="s">
        <v>442</v>
      </c>
      <c r="AQ126" s="995"/>
      <c r="AR126" s="995"/>
      <c r="AS126" s="995"/>
      <c r="AT126" s="996"/>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45"/>
      <c r="CE126" s="245"/>
      <c r="CF126" s="245"/>
      <c r="CG126" s="222"/>
      <c r="CH126" s="222"/>
      <c r="CI126" s="222"/>
      <c r="CJ126" s="244"/>
      <c r="CK126" s="1055"/>
      <c r="CL126" s="1042"/>
      <c r="CM126" s="1042"/>
      <c r="CN126" s="1042"/>
      <c r="CO126" s="1043"/>
      <c r="CP126" s="954" t="s">
        <v>488</v>
      </c>
      <c r="CQ126" s="955"/>
      <c r="CR126" s="955"/>
      <c r="CS126" s="955"/>
      <c r="CT126" s="955"/>
      <c r="CU126" s="955"/>
      <c r="CV126" s="955"/>
      <c r="CW126" s="955"/>
      <c r="CX126" s="955"/>
      <c r="CY126" s="955"/>
      <c r="CZ126" s="955"/>
      <c r="DA126" s="955"/>
      <c r="DB126" s="955"/>
      <c r="DC126" s="955"/>
      <c r="DD126" s="955"/>
      <c r="DE126" s="955"/>
      <c r="DF126" s="956"/>
      <c r="DG126" s="957" t="s">
        <v>450</v>
      </c>
      <c r="DH126" s="958"/>
      <c r="DI126" s="958"/>
      <c r="DJ126" s="958"/>
      <c r="DK126" s="958"/>
      <c r="DL126" s="958" t="s">
        <v>451</v>
      </c>
      <c r="DM126" s="958"/>
      <c r="DN126" s="958"/>
      <c r="DO126" s="958"/>
      <c r="DP126" s="958"/>
      <c r="DQ126" s="958" t="s">
        <v>226</v>
      </c>
      <c r="DR126" s="958"/>
      <c r="DS126" s="958"/>
      <c r="DT126" s="958"/>
      <c r="DU126" s="958"/>
      <c r="DV126" s="959" t="s">
        <v>226</v>
      </c>
      <c r="DW126" s="959"/>
      <c r="DX126" s="959"/>
      <c r="DY126" s="959"/>
      <c r="DZ126" s="960"/>
    </row>
    <row r="127" spans="1:130" s="220" customFormat="1" ht="26.25" customHeight="1" x14ac:dyDescent="0.15">
      <c r="A127" s="1090"/>
      <c r="B127" s="983"/>
      <c r="C127" s="1005" t="s">
        <v>489</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t="s">
        <v>450</v>
      </c>
      <c r="AB127" s="991"/>
      <c r="AC127" s="991"/>
      <c r="AD127" s="991"/>
      <c r="AE127" s="992"/>
      <c r="AF127" s="993" t="s">
        <v>455</v>
      </c>
      <c r="AG127" s="991"/>
      <c r="AH127" s="991"/>
      <c r="AI127" s="991"/>
      <c r="AJ127" s="992"/>
      <c r="AK127" s="993" t="s">
        <v>226</v>
      </c>
      <c r="AL127" s="991"/>
      <c r="AM127" s="991"/>
      <c r="AN127" s="991"/>
      <c r="AO127" s="992"/>
      <c r="AP127" s="994" t="s">
        <v>450</v>
      </c>
      <c r="AQ127" s="995"/>
      <c r="AR127" s="995"/>
      <c r="AS127" s="995"/>
      <c r="AT127" s="996"/>
      <c r="AU127" s="222"/>
      <c r="AV127" s="222"/>
      <c r="AW127" s="222"/>
      <c r="AX127" s="1063" t="s">
        <v>490</v>
      </c>
      <c r="AY127" s="1064"/>
      <c r="AZ127" s="1064"/>
      <c r="BA127" s="1064"/>
      <c r="BB127" s="1064"/>
      <c r="BC127" s="1064"/>
      <c r="BD127" s="1064"/>
      <c r="BE127" s="1065"/>
      <c r="BF127" s="1066" t="s">
        <v>491</v>
      </c>
      <c r="BG127" s="1064"/>
      <c r="BH127" s="1064"/>
      <c r="BI127" s="1064"/>
      <c r="BJ127" s="1064"/>
      <c r="BK127" s="1064"/>
      <c r="BL127" s="1065"/>
      <c r="BM127" s="1066" t="s">
        <v>492</v>
      </c>
      <c r="BN127" s="1064"/>
      <c r="BO127" s="1064"/>
      <c r="BP127" s="1064"/>
      <c r="BQ127" s="1064"/>
      <c r="BR127" s="1064"/>
      <c r="BS127" s="1065"/>
      <c r="BT127" s="1066" t="s">
        <v>493</v>
      </c>
      <c r="BU127" s="1064"/>
      <c r="BV127" s="1064"/>
      <c r="BW127" s="1064"/>
      <c r="BX127" s="1064"/>
      <c r="BY127" s="1064"/>
      <c r="BZ127" s="1087"/>
      <c r="CA127" s="222"/>
      <c r="CB127" s="222"/>
      <c r="CC127" s="222"/>
      <c r="CD127" s="245"/>
      <c r="CE127" s="245"/>
      <c r="CF127" s="245"/>
      <c r="CG127" s="222"/>
      <c r="CH127" s="222"/>
      <c r="CI127" s="222"/>
      <c r="CJ127" s="244"/>
      <c r="CK127" s="1055"/>
      <c r="CL127" s="1042"/>
      <c r="CM127" s="1042"/>
      <c r="CN127" s="1042"/>
      <c r="CO127" s="1043"/>
      <c r="CP127" s="954" t="s">
        <v>494</v>
      </c>
      <c r="CQ127" s="955"/>
      <c r="CR127" s="955"/>
      <c r="CS127" s="955"/>
      <c r="CT127" s="955"/>
      <c r="CU127" s="955"/>
      <c r="CV127" s="955"/>
      <c r="CW127" s="955"/>
      <c r="CX127" s="955"/>
      <c r="CY127" s="955"/>
      <c r="CZ127" s="955"/>
      <c r="DA127" s="955"/>
      <c r="DB127" s="955"/>
      <c r="DC127" s="955"/>
      <c r="DD127" s="955"/>
      <c r="DE127" s="955"/>
      <c r="DF127" s="956"/>
      <c r="DG127" s="957" t="s">
        <v>450</v>
      </c>
      <c r="DH127" s="958"/>
      <c r="DI127" s="958"/>
      <c r="DJ127" s="958"/>
      <c r="DK127" s="958"/>
      <c r="DL127" s="958" t="s">
        <v>442</v>
      </c>
      <c r="DM127" s="958"/>
      <c r="DN127" s="958"/>
      <c r="DO127" s="958"/>
      <c r="DP127" s="958"/>
      <c r="DQ127" s="958" t="s">
        <v>442</v>
      </c>
      <c r="DR127" s="958"/>
      <c r="DS127" s="958"/>
      <c r="DT127" s="958"/>
      <c r="DU127" s="958"/>
      <c r="DV127" s="959" t="s">
        <v>450</v>
      </c>
      <c r="DW127" s="959"/>
      <c r="DX127" s="959"/>
      <c r="DY127" s="959"/>
      <c r="DZ127" s="960"/>
    </row>
    <row r="128" spans="1:130" s="220" customFormat="1" ht="26.25" customHeight="1" thickBot="1" x14ac:dyDescent="0.2">
      <c r="A128" s="1073" t="s">
        <v>495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496</v>
      </c>
      <c r="X128" s="1075"/>
      <c r="Y128" s="1075"/>
      <c r="Z128" s="1076"/>
      <c r="AA128" s="1077" t="s">
        <v>442</v>
      </c>
      <c r="AB128" s="1078"/>
      <c r="AC128" s="1078"/>
      <c r="AD128" s="1078"/>
      <c r="AE128" s="1079"/>
      <c r="AF128" s="1080" t="s">
        <v>226</v>
      </c>
      <c r="AG128" s="1078"/>
      <c r="AH128" s="1078"/>
      <c r="AI128" s="1078"/>
      <c r="AJ128" s="1079"/>
      <c r="AK128" s="1080" t="s">
        <v>450</v>
      </c>
      <c r="AL128" s="1078"/>
      <c r="AM128" s="1078"/>
      <c r="AN128" s="1078"/>
      <c r="AO128" s="1079"/>
      <c r="AP128" s="1081"/>
      <c r="AQ128" s="1082"/>
      <c r="AR128" s="1082"/>
      <c r="AS128" s="1082"/>
      <c r="AT128" s="1083"/>
      <c r="AU128" s="222"/>
      <c r="AV128" s="222"/>
      <c r="AW128" s="222"/>
      <c r="AX128" s="928" t="s">
        <v>497</v>
      </c>
      <c r="AY128" s="929"/>
      <c r="AZ128" s="929"/>
      <c r="BA128" s="929"/>
      <c r="BB128" s="929"/>
      <c r="BC128" s="929"/>
      <c r="BD128" s="929"/>
      <c r="BE128" s="930"/>
      <c r="BF128" s="1084" t="s">
        <v>451</v>
      </c>
      <c r="BG128" s="1085"/>
      <c r="BH128" s="1085"/>
      <c r="BI128" s="1085"/>
      <c r="BJ128" s="1085"/>
      <c r="BK128" s="1085"/>
      <c r="BL128" s="1086"/>
      <c r="BM128" s="1084">
        <v>13.66</v>
      </c>
      <c r="BN128" s="1085"/>
      <c r="BO128" s="1085"/>
      <c r="BP128" s="1085"/>
      <c r="BQ128" s="1085"/>
      <c r="BR128" s="1085"/>
      <c r="BS128" s="1086"/>
      <c r="BT128" s="1084">
        <v>20</v>
      </c>
      <c r="BU128" s="1085"/>
      <c r="BV128" s="1085"/>
      <c r="BW128" s="1085"/>
      <c r="BX128" s="1085"/>
      <c r="BY128" s="1085"/>
      <c r="BZ128" s="1108"/>
      <c r="CA128" s="245"/>
      <c r="CB128" s="245"/>
      <c r="CC128" s="245"/>
      <c r="CD128" s="245"/>
      <c r="CE128" s="245"/>
      <c r="CF128" s="245"/>
      <c r="CG128" s="222"/>
      <c r="CH128" s="222"/>
      <c r="CI128" s="222"/>
      <c r="CJ128" s="244"/>
      <c r="CK128" s="1056"/>
      <c r="CL128" s="1057"/>
      <c r="CM128" s="1057"/>
      <c r="CN128" s="1057"/>
      <c r="CO128" s="1058"/>
      <c r="CP128" s="1067" t="s">
        <v>498</v>
      </c>
      <c r="CQ128" s="757"/>
      <c r="CR128" s="757"/>
      <c r="CS128" s="757"/>
      <c r="CT128" s="757"/>
      <c r="CU128" s="757"/>
      <c r="CV128" s="757"/>
      <c r="CW128" s="757"/>
      <c r="CX128" s="757"/>
      <c r="CY128" s="757"/>
      <c r="CZ128" s="757"/>
      <c r="DA128" s="757"/>
      <c r="DB128" s="757"/>
      <c r="DC128" s="757"/>
      <c r="DD128" s="757"/>
      <c r="DE128" s="757"/>
      <c r="DF128" s="1068"/>
      <c r="DG128" s="1069" t="s">
        <v>450</v>
      </c>
      <c r="DH128" s="1070"/>
      <c r="DI128" s="1070"/>
      <c r="DJ128" s="1070"/>
      <c r="DK128" s="1070"/>
      <c r="DL128" s="1070" t="s">
        <v>465</v>
      </c>
      <c r="DM128" s="1070"/>
      <c r="DN128" s="1070"/>
      <c r="DO128" s="1070"/>
      <c r="DP128" s="1070"/>
      <c r="DQ128" s="1070" t="s">
        <v>450</v>
      </c>
      <c r="DR128" s="1070"/>
      <c r="DS128" s="1070"/>
      <c r="DT128" s="1070"/>
      <c r="DU128" s="1070"/>
      <c r="DV128" s="1071" t="s">
        <v>450</v>
      </c>
      <c r="DW128" s="1071"/>
      <c r="DX128" s="1071"/>
      <c r="DY128" s="1071"/>
      <c r="DZ128" s="1072"/>
    </row>
    <row r="129" spans="1:131" s="220" customFormat="1" ht="26.25" customHeight="1" x14ac:dyDescent="0.15">
      <c r="A129" s="966" t="s">
        <v>108</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499</v>
      </c>
      <c r="X129" s="1103"/>
      <c r="Y129" s="1103"/>
      <c r="Z129" s="1104"/>
      <c r="AA129" s="990">
        <v>7386564</v>
      </c>
      <c r="AB129" s="991"/>
      <c r="AC129" s="991"/>
      <c r="AD129" s="991"/>
      <c r="AE129" s="992"/>
      <c r="AF129" s="993">
        <v>7787844</v>
      </c>
      <c r="AG129" s="991"/>
      <c r="AH129" s="991"/>
      <c r="AI129" s="991"/>
      <c r="AJ129" s="992"/>
      <c r="AK129" s="993">
        <v>8345445</v>
      </c>
      <c r="AL129" s="991"/>
      <c r="AM129" s="991"/>
      <c r="AN129" s="991"/>
      <c r="AO129" s="992"/>
      <c r="AP129" s="1105"/>
      <c r="AQ129" s="1106"/>
      <c r="AR129" s="1106"/>
      <c r="AS129" s="1106"/>
      <c r="AT129" s="1107"/>
      <c r="AU129" s="223"/>
      <c r="AV129" s="223"/>
      <c r="AW129" s="223"/>
      <c r="AX129" s="1097" t="s">
        <v>500</v>
      </c>
      <c r="AY129" s="955"/>
      <c r="AZ129" s="955"/>
      <c r="BA129" s="955"/>
      <c r="BB129" s="955"/>
      <c r="BC129" s="955"/>
      <c r="BD129" s="955"/>
      <c r="BE129" s="956"/>
      <c r="BF129" s="1098" t="s">
        <v>226</v>
      </c>
      <c r="BG129" s="1099"/>
      <c r="BH129" s="1099"/>
      <c r="BI129" s="1099"/>
      <c r="BJ129" s="1099"/>
      <c r="BK129" s="1099"/>
      <c r="BL129" s="1100"/>
      <c r="BM129" s="1098">
        <v>18.66</v>
      </c>
      <c r="BN129" s="1099"/>
      <c r="BO129" s="1099"/>
      <c r="BP129" s="1099"/>
      <c r="BQ129" s="1099"/>
      <c r="BR129" s="1099"/>
      <c r="BS129" s="1100"/>
      <c r="BT129" s="1098">
        <v>30</v>
      </c>
      <c r="BU129" s="1099"/>
      <c r="BV129" s="1099"/>
      <c r="BW129" s="1099"/>
      <c r="BX129" s="1099"/>
      <c r="BY129" s="1099"/>
      <c r="BZ129" s="1101"/>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23"/>
      <c r="DQ129" s="223"/>
      <c r="DR129" s="223"/>
      <c r="DS129" s="223"/>
      <c r="DT129" s="223"/>
      <c r="DU129" s="223"/>
      <c r="DV129" s="223"/>
      <c r="DW129" s="223"/>
      <c r="DX129" s="223"/>
      <c r="DY129" s="223"/>
      <c r="DZ129" s="223"/>
    </row>
    <row r="130" spans="1:131" s="220" customFormat="1" ht="26.25" customHeight="1" x14ac:dyDescent="0.15">
      <c r="A130" s="966" t="s">
        <v>501</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502</v>
      </c>
      <c r="X130" s="1103"/>
      <c r="Y130" s="1103"/>
      <c r="Z130" s="1104"/>
      <c r="AA130" s="990">
        <v>1009317</v>
      </c>
      <c r="AB130" s="991"/>
      <c r="AC130" s="991"/>
      <c r="AD130" s="991"/>
      <c r="AE130" s="992"/>
      <c r="AF130" s="993">
        <v>1028558</v>
      </c>
      <c r="AG130" s="991"/>
      <c r="AH130" s="991"/>
      <c r="AI130" s="991"/>
      <c r="AJ130" s="992"/>
      <c r="AK130" s="993">
        <v>994736</v>
      </c>
      <c r="AL130" s="991"/>
      <c r="AM130" s="991"/>
      <c r="AN130" s="991"/>
      <c r="AO130" s="992"/>
      <c r="AP130" s="1105"/>
      <c r="AQ130" s="1106"/>
      <c r="AR130" s="1106"/>
      <c r="AS130" s="1106"/>
      <c r="AT130" s="1107"/>
      <c r="AU130" s="223"/>
      <c r="AV130" s="223"/>
      <c r="AW130" s="223"/>
      <c r="AX130" s="1097" t="s">
        <v>503</v>
      </c>
      <c r="AY130" s="955"/>
      <c r="AZ130" s="955"/>
      <c r="BA130" s="955"/>
      <c r="BB130" s="955"/>
      <c r="BC130" s="955"/>
      <c r="BD130" s="955"/>
      <c r="BE130" s="956"/>
      <c r="BF130" s="1133">
        <v>8.1</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23"/>
      <c r="DQ130" s="223"/>
      <c r="DR130" s="223"/>
      <c r="DS130" s="223"/>
      <c r="DT130" s="223"/>
      <c r="DU130" s="223"/>
      <c r="DV130" s="223"/>
      <c r="DW130" s="223"/>
      <c r="DX130" s="223"/>
      <c r="DY130" s="223"/>
      <c r="DZ130" s="223"/>
    </row>
    <row r="131" spans="1:131" s="220"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504</v>
      </c>
      <c r="X131" s="1140"/>
      <c r="Y131" s="1140"/>
      <c r="Z131" s="1141"/>
      <c r="AA131" s="1036">
        <v>6377247</v>
      </c>
      <c r="AB131" s="1018"/>
      <c r="AC131" s="1018"/>
      <c r="AD131" s="1018"/>
      <c r="AE131" s="1019"/>
      <c r="AF131" s="1017">
        <v>6759286</v>
      </c>
      <c r="AG131" s="1018"/>
      <c r="AH131" s="1018"/>
      <c r="AI131" s="1018"/>
      <c r="AJ131" s="1019"/>
      <c r="AK131" s="1017">
        <v>7350709</v>
      </c>
      <c r="AL131" s="1018"/>
      <c r="AM131" s="1018"/>
      <c r="AN131" s="1018"/>
      <c r="AO131" s="1019"/>
      <c r="AP131" s="1142"/>
      <c r="AQ131" s="1143"/>
      <c r="AR131" s="1143"/>
      <c r="AS131" s="1143"/>
      <c r="AT131" s="1144"/>
      <c r="AU131" s="223"/>
      <c r="AV131" s="223"/>
      <c r="AW131" s="223"/>
      <c r="AX131" s="1115" t="s">
        <v>505</v>
      </c>
      <c r="AY131" s="757"/>
      <c r="AZ131" s="757"/>
      <c r="BA131" s="757"/>
      <c r="BB131" s="757"/>
      <c r="BC131" s="757"/>
      <c r="BD131" s="757"/>
      <c r="BE131" s="1068"/>
      <c r="BF131" s="1116">
        <v>29</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23"/>
      <c r="DQ131" s="223"/>
      <c r="DR131" s="223"/>
      <c r="DS131" s="223"/>
      <c r="DT131" s="223"/>
      <c r="DU131" s="223"/>
      <c r="DV131" s="223"/>
      <c r="DW131" s="223"/>
      <c r="DX131" s="223"/>
      <c r="DY131" s="223"/>
      <c r="DZ131" s="223"/>
    </row>
    <row r="132" spans="1:131" s="220" customFormat="1" ht="26.25" customHeight="1" x14ac:dyDescent="0.15">
      <c r="A132" s="1122" t="s">
        <v>506</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507</v>
      </c>
      <c r="W132" s="1126"/>
      <c r="X132" s="1126"/>
      <c r="Y132" s="1126"/>
      <c r="Z132" s="1127"/>
      <c r="AA132" s="1128">
        <v>8.1278332169999992</v>
      </c>
      <c r="AB132" s="1129"/>
      <c r="AC132" s="1129"/>
      <c r="AD132" s="1129"/>
      <c r="AE132" s="1130"/>
      <c r="AF132" s="1131">
        <v>7.791163149</v>
      </c>
      <c r="AG132" s="1129"/>
      <c r="AH132" s="1129"/>
      <c r="AI132" s="1129"/>
      <c r="AJ132" s="1130"/>
      <c r="AK132" s="1131">
        <v>8.6220254399999998</v>
      </c>
      <c r="AL132" s="1129"/>
      <c r="AM132" s="1129"/>
      <c r="AN132" s="1129"/>
      <c r="AO132" s="1130"/>
      <c r="AP132" s="1033"/>
      <c r="AQ132" s="1034"/>
      <c r="AR132" s="1034"/>
      <c r="AS132" s="1034"/>
      <c r="AT132" s="1132"/>
      <c r="AU132" s="247"/>
      <c r="AV132" s="223"/>
      <c r="AW132" s="223"/>
      <c r="AX132" s="223"/>
      <c r="AY132" s="223"/>
      <c r="AZ132" s="223"/>
      <c r="BA132" s="223"/>
      <c r="BB132" s="223"/>
      <c r="BC132" s="223"/>
      <c r="BD132" s="223"/>
      <c r="BE132" s="223"/>
      <c r="BF132" s="223"/>
      <c r="BG132" s="223"/>
      <c r="BH132" s="223"/>
      <c r="BI132" s="223"/>
      <c r="BJ132" s="223"/>
      <c r="BK132" s="223"/>
      <c r="BL132" s="223"/>
      <c r="BM132" s="223"/>
      <c r="BN132" s="223"/>
      <c r="BO132" s="223"/>
      <c r="BP132" s="223"/>
      <c r="BQ132" s="223"/>
      <c r="BR132" s="223"/>
      <c r="BS132" s="224"/>
      <c r="BT132" s="223"/>
      <c r="BU132" s="223"/>
      <c r="BV132" s="223"/>
      <c r="BW132" s="223"/>
      <c r="BX132" s="223"/>
      <c r="BY132" s="223"/>
      <c r="BZ132" s="223"/>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3"/>
      <c r="DQ132" s="223"/>
      <c r="DR132" s="223"/>
      <c r="DS132" s="223"/>
      <c r="DT132" s="223"/>
      <c r="DU132" s="223"/>
      <c r="DV132" s="223"/>
      <c r="DW132" s="223"/>
      <c r="DX132" s="223"/>
      <c r="DY132" s="223"/>
      <c r="DZ132" s="223"/>
    </row>
    <row r="133" spans="1:131" s="220"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508</v>
      </c>
      <c r="W133" s="1109"/>
      <c r="X133" s="1109"/>
      <c r="Y133" s="1109"/>
      <c r="Z133" s="1110"/>
      <c r="AA133" s="1111">
        <v>8.1999999999999993</v>
      </c>
      <c r="AB133" s="1112"/>
      <c r="AC133" s="1112"/>
      <c r="AD133" s="1112"/>
      <c r="AE133" s="1113"/>
      <c r="AF133" s="1111">
        <v>7.8</v>
      </c>
      <c r="AG133" s="1112"/>
      <c r="AH133" s="1112"/>
      <c r="AI133" s="1112"/>
      <c r="AJ133" s="1113"/>
      <c r="AK133" s="1111">
        <v>8.1</v>
      </c>
      <c r="AL133" s="1112"/>
      <c r="AM133" s="1112"/>
      <c r="AN133" s="1112"/>
      <c r="AO133" s="1113"/>
      <c r="AP133" s="1060"/>
      <c r="AQ133" s="1061"/>
      <c r="AR133" s="1061"/>
      <c r="AS133" s="1061"/>
      <c r="AT133" s="1114"/>
      <c r="AU133" s="223"/>
      <c r="AV133" s="223"/>
      <c r="AW133" s="223"/>
      <c r="AX133" s="223"/>
      <c r="AY133" s="223"/>
      <c r="AZ133" s="223"/>
      <c r="BA133" s="223"/>
      <c r="BB133" s="223"/>
      <c r="BC133" s="223"/>
      <c r="BD133" s="223"/>
      <c r="BE133" s="223"/>
      <c r="BF133" s="223"/>
      <c r="BG133" s="223"/>
      <c r="BH133" s="223"/>
      <c r="BI133" s="223"/>
      <c r="BJ133" s="223"/>
      <c r="BK133" s="223"/>
      <c r="BL133" s="223"/>
      <c r="BM133" s="223"/>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3"/>
      <c r="DQ133" s="223"/>
      <c r="DR133" s="223"/>
      <c r="DS133" s="223"/>
      <c r="DT133" s="223"/>
      <c r="DU133" s="223"/>
      <c r="DV133" s="223"/>
      <c r="DW133" s="223"/>
      <c r="DX133" s="223"/>
      <c r="DY133" s="223"/>
      <c r="DZ133" s="223"/>
    </row>
    <row r="134" spans="1:131" ht="11.25" customHeight="1" x14ac:dyDescent="0.15">
      <c r="A134" s="248"/>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23"/>
      <c r="AV134" s="223"/>
      <c r="AW134" s="223"/>
      <c r="AX134" s="223"/>
      <c r="AY134" s="223"/>
      <c r="AZ134" s="223"/>
      <c r="BA134" s="223"/>
      <c r="BB134" s="223"/>
      <c r="BC134" s="223"/>
      <c r="BD134" s="223"/>
      <c r="BE134" s="223"/>
      <c r="BF134" s="223"/>
      <c r="BG134" s="223"/>
      <c r="BH134" s="223"/>
      <c r="BI134" s="223"/>
      <c r="BJ134" s="223"/>
      <c r="BK134" s="223"/>
      <c r="BL134" s="223"/>
      <c r="BM134" s="223"/>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3"/>
      <c r="DQ134" s="223"/>
      <c r="DR134" s="223"/>
      <c r="DS134" s="223"/>
      <c r="DT134" s="223"/>
      <c r="DU134" s="223"/>
      <c r="DV134" s="223"/>
      <c r="DW134" s="223"/>
      <c r="DX134" s="223"/>
      <c r="DY134" s="223"/>
      <c r="DZ134" s="223"/>
      <c r="EA134" s="220"/>
    </row>
    <row r="135" spans="1:131" ht="14.25" hidden="1" x14ac:dyDescent="0.15">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8"/>
      <c r="BR135" s="248"/>
      <c r="BS135" s="248"/>
      <c r="BT135" s="248"/>
      <c r="BU135" s="248"/>
      <c r="BV135" s="248"/>
      <c r="BW135" s="248"/>
      <c r="BX135" s="248"/>
      <c r="BY135" s="248"/>
      <c r="BZ135" s="248"/>
      <c r="CA135" s="248"/>
      <c r="CB135" s="248"/>
      <c r="CC135" s="248"/>
      <c r="CD135" s="248"/>
      <c r="CE135" s="248"/>
      <c r="CF135" s="248"/>
      <c r="CG135" s="248"/>
      <c r="CH135" s="248"/>
      <c r="CI135" s="248"/>
      <c r="CJ135" s="248"/>
      <c r="CK135" s="248"/>
      <c r="CL135" s="248"/>
      <c r="CM135" s="248"/>
      <c r="CN135" s="248"/>
      <c r="CO135" s="248"/>
      <c r="CP135" s="248"/>
      <c r="CQ135" s="248"/>
      <c r="CR135" s="248"/>
      <c r="CS135" s="248"/>
      <c r="CT135" s="248"/>
      <c r="CU135" s="248"/>
      <c r="CV135" s="248"/>
      <c r="CW135" s="248"/>
      <c r="CX135" s="248"/>
      <c r="CY135" s="248"/>
      <c r="CZ135" s="248"/>
      <c r="DA135" s="248"/>
      <c r="DB135" s="248"/>
      <c r="DC135" s="248"/>
      <c r="DD135" s="248"/>
      <c r="DE135" s="248"/>
      <c r="DF135" s="248"/>
      <c r="DG135" s="248"/>
      <c r="DH135" s="248"/>
      <c r="DI135" s="248"/>
      <c r="DJ135" s="248"/>
      <c r="DK135" s="248"/>
      <c r="DL135" s="248"/>
      <c r="DM135" s="248"/>
      <c r="DN135" s="248"/>
      <c r="DO135" s="248"/>
      <c r="DP135" s="248"/>
      <c r="DQ135" s="248"/>
      <c r="DR135" s="248"/>
      <c r="DS135" s="248"/>
      <c r="DT135" s="248"/>
      <c r="DU135" s="248"/>
      <c r="DV135" s="248"/>
      <c r="DW135" s="248"/>
      <c r="DX135" s="248"/>
      <c r="DY135" s="248"/>
      <c r="DZ135" s="248"/>
    </row>
  </sheetData>
  <sheetProtection algorithmName="SHA-512" hashValue="yFCRlQNII0y+wHWQctcxodA7DMAEefqSRTVCHqNEWtF1+jL/1HMIhhhYS79MLYrzIOAXTKZI1b/MBKXwOaWS5Q==" saltValue="nXeWQEqgHUwsbKWjTX2jV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0" customWidth="1"/>
    <col min="121" max="121" width="0" style="249" hidden="1" customWidth="1"/>
    <col min="122" max="16384" width="9" style="249" hidden="1"/>
  </cols>
  <sheetData>
    <row r="1" spans="1:120"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9"/>
    </row>
    <row r="17" spans="119:120" x14ac:dyDescent="0.15">
      <c r="DP17" s="249"/>
    </row>
    <row r="18" spans="119:120" x14ac:dyDescent="0.15"/>
    <row r="19" spans="119:120" x14ac:dyDescent="0.15"/>
    <row r="20" spans="119:120" x14ac:dyDescent="0.15">
      <c r="DO20" s="249"/>
      <c r="DP20" s="249"/>
    </row>
    <row r="21" spans="119:120" x14ac:dyDescent="0.15">
      <c r="DP21" s="249"/>
    </row>
    <row r="22" spans="119:120" x14ac:dyDescent="0.15"/>
    <row r="23" spans="119:120" x14ac:dyDescent="0.15">
      <c r="DO23" s="249"/>
      <c r="DP23" s="249"/>
    </row>
    <row r="24" spans="119:120" x14ac:dyDescent="0.15">
      <c r="DP24" s="249"/>
    </row>
    <row r="25" spans="119:120" x14ac:dyDescent="0.15">
      <c r="DP25" s="249"/>
    </row>
    <row r="26" spans="119:120" x14ac:dyDescent="0.15">
      <c r="DO26" s="249"/>
      <c r="DP26" s="249"/>
    </row>
    <row r="27" spans="119:120" x14ac:dyDescent="0.15"/>
    <row r="28" spans="119:120" x14ac:dyDescent="0.15">
      <c r="DO28" s="249"/>
      <c r="DP28" s="249"/>
    </row>
    <row r="29" spans="119:120" x14ac:dyDescent="0.15">
      <c r="DP29" s="249"/>
    </row>
    <row r="30" spans="119:120" x14ac:dyDescent="0.15"/>
    <row r="31" spans="119:120" x14ac:dyDescent="0.15">
      <c r="DO31" s="249"/>
      <c r="DP31" s="249"/>
    </row>
    <row r="32" spans="119:120" x14ac:dyDescent="0.15"/>
    <row r="33" spans="98:120" x14ac:dyDescent="0.15">
      <c r="DO33" s="249"/>
      <c r="DP33" s="249"/>
    </row>
    <row r="34" spans="98:120" x14ac:dyDescent="0.15">
      <c r="DM34" s="249"/>
    </row>
    <row r="35" spans="98:120" x14ac:dyDescent="0.15">
      <c r="CT35" s="249"/>
      <c r="CU35" s="249"/>
      <c r="CV35" s="249"/>
      <c r="CY35" s="249"/>
      <c r="CZ35" s="249"/>
      <c r="DA35" s="249"/>
      <c r="DD35" s="249"/>
      <c r="DE35" s="249"/>
      <c r="DF35" s="249"/>
      <c r="DI35" s="249"/>
      <c r="DJ35" s="249"/>
      <c r="DK35" s="249"/>
      <c r="DM35" s="249"/>
      <c r="DN35" s="249"/>
      <c r="DO35" s="249"/>
      <c r="DP35" s="249"/>
    </row>
    <row r="36" spans="98:120" x14ac:dyDescent="0.15"/>
    <row r="37" spans="98:120" x14ac:dyDescent="0.15">
      <c r="CW37" s="249"/>
      <c r="DB37" s="249"/>
      <c r="DG37" s="249"/>
      <c r="DL37" s="249"/>
      <c r="DP37" s="249"/>
    </row>
    <row r="38" spans="98:120" x14ac:dyDescent="0.15">
      <c r="CT38" s="249"/>
      <c r="CU38" s="249"/>
      <c r="CV38" s="249"/>
      <c r="CW38" s="249"/>
      <c r="CY38" s="249"/>
      <c r="CZ38" s="249"/>
      <c r="DA38" s="249"/>
      <c r="DB38" s="249"/>
      <c r="DD38" s="249"/>
      <c r="DE38" s="249"/>
      <c r="DF38" s="249"/>
      <c r="DG38" s="249"/>
      <c r="DI38" s="249"/>
      <c r="DJ38" s="249"/>
      <c r="DK38" s="249"/>
      <c r="DL38" s="249"/>
      <c r="DN38" s="249"/>
      <c r="DO38" s="249"/>
      <c r="DP38" s="24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9"/>
      <c r="DO49" s="249"/>
      <c r="DP49" s="24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9"/>
      <c r="CS63" s="249"/>
      <c r="CX63" s="249"/>
      <c r="DC63" s="249"/>
      <c r="DH63" s="249"/>
    </row>
    <row r="64" spans="22:120" x14ac:dyDescent="0.15">
      <c r="V64" s="249"/>
    </row>
    <row r="65" spans="15:120" x14ac:dyDescent="0.15">
      <c r="X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49"/>
      <c r="CF65" s="249"/>
      <c r="CG65" s="249"/>
      <c r="CH65" s="249"/>
      <c r="CI65" s="249"/>
      <c r="CJ65" s="249"/>
      <c r="CK65" s="249"/>
      <c r="CL65" s="249"/>
      <c r="CM65" s="249"/>
      <c r="CN65" s="249"/>
      <c r="CO65" s="249"/>
      <c r="CP65" s="249"/>
      <c r="CQ65" s="249"/>
      <c r="CR65" s="249"/>
      <c r="CU65" s="249"/>
      <c r="CZ65" s="249"/>
      <c r="DE65" s="249"/>
      <c r="DJ65" s="249"/>
    </row>
    <row r="66" spans="15:120" x14ac:dyDescent="0.15">
      <c r="Q66" s="249"/>
      <c r="S66" s="249"/>
      <c r="U66" s="249"/>
      <c r="DM66" s="249"/>
    </row>
    <row r="67" spans="15:120" x14ac:dyDescent="0.15">
      <c r="O67" s="249"/>
      <c r="P67" s="249"/>
      <c r="R67" s="249"/>
      <c r="T67" s="249"/>
      <c r="Y67" s="249"/>
      <c r="CT67" s="249"/>
      <c r="CV67" s="249"/>
      <c r="CW67" s="249"/>
      <c r="CY67" s="249"/>
      <c r="DA67" s="249"/>
      <c r="DB67" s="249"/>
      <c r="DD67" s="249"/>
      <c r="DF67" s="249"/>
      <c r="DG67" s="249"/>
      <c r="DI67" s="249"/>
      <c r="DK67" s="249"/>
      <c r="DL67" s="249"/>
      <c r="DN67" s="249"/>
      <c r="DO67" s="249"/>
      <c r="DP67" s="249"/>
    </row>
    <row r="68" spans="15:120" x14ac:dyDescent="0.15"/>
    <row r="69" spans="15:120" x14ac:dyDescent="0.15"/>
    <row r="70" spans="15:120" x14ac:dyDescent="0.15"/>
    <row r="71" spans="15:120" x14ac:dyDescent="0.15"/>
    <row r="72" spans="15:120" x14ac:dyDescent="0.15">
      <c r="DP72" s="249"/>
    </row>
    <row r="73" spans="15:120" x14ac:dyDescent="0.15">
      <c r="DP73" s="24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9"/>
      <c r="CX96" s="249"/>
      <c r="DC96" s="249"/>
      <c r="DH96" s="249"/>
    </row>
    <row r="97" spans="24:120" x14ac:dyDescent="0.15">
      <c r="CS97" s="249"/>
      <c r="CX97" s="249"/>
      <c r="DC97" s="249"/>
      <c r="DH97" s="249"/>
      <c r="DP97" s="250" t="s">
        <v>509</v>
      </c>
    </row>
    <row r="98" spans="24:120" hidden="1" x14ac:dyDescent="0.15">
      <c r="CS98" s="249"/>
      <c r="CX98" s="249"/>
      <c r="DC98" s="249"/>
      <c r="DH98" s="249"/>
    </row>
    <row r="99" spans="24:120" hidden="1" x14ac:dyDescent="0.15">
      <c r="CS99" s="249"/>
      <c r="CX99" s="249"/>
      <c r="DC99" s="249"/>
      <c r="DH99" s="249"/>
    </row>
    <row r="101" spans="24:120" ht="12" hidden="1" customHeight="1" x14ac:dyDescent="0.15">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c r="BY101" s="249"/>
      <c r="BZ101" s="249"/>
      <c r="CA101" s="249"/>
      <c r="CB101" s="249"/>
      <c r="CC101" s="249"/>
      <c r="CD101" s="249"/>
      <c r="CE101" s="249"/>
      <c r="CF101" s="249"/>
      <c r="CG101" s="249"/>
      <c r="CH101" s="249"/>
      <c r="CI101" s="249"/>
      <c r="CJ101" s="249"/>
      <c r="CK101" s="249"/>
      <c r="CL101" s="249"/>
      <c r="CM101" s="249"/>
      <c r="CN101" s="249"/>
      <c r="CO101" s="249"/>
      <c r="CP101" s="249"/>
      <c r="CQ101" s="249"/>
      <c r="CR101" s="249"/>
      <c r="CU101" s="249"/>
      <c r="CZ101" s="249"/>
      <c r="DE101" s="249"/>
      <c r="DJ101" s="249"/>
    </row>
    <row r="102" spans="24:120" ht="1.5" hidden="1" customHeight="1" x14ac:dyDescent="0.15">
      <c r="CU102" s="249"/>
      <c r="CZ102" s="249"/>
      <c r="DE102" s="249"/>
      <c r="DJ102" s="249"/>
      <c r="DM102" s="249"/>
    </row>
    <row r="103" spans="24:120" hidden="1" x14ac:dyDescent="0.15">
      <c r="CT103" s="249"/>
      <c r="CV103" s="249"/>
      <c r="CW103" s="249"/>
      <c r="CY103" s="249"/>
      <c r="DA103" s="249"/>
      <c r="DB103" s="249"/>
      <c r="DD103" s="249"/>
      <c r="DF103" s="249"/>
      <c r="DG103" s="249"/>
      <c r="DI103" s="249"/>
      <c r="DK103" s="249"/>
      <c r="DL103" s="249"/>
      <c r="DM103" s="249"/>
      <c r="DN103" s="249"/>
      <c r="DO103" s="249"/>
      <c r="DP103" s="249"/>
    </row>
    <row r="104" spans="24:120" hidden="1" x14ac:dyDescent="0.15">
      <c r="CV104" s="249"/>
      <c r="CW104" s="249"/>
      <c r="DA104" s="249"/>
      <c r="DB104" s="249"/>
      <c r="DF104" s="249"/>
      <c r="DG104" s="249"/>
      <c r="DK104" s="249"/>
      <c r="DL104" s="249"/>
      <c r="DN104" s="249"/>
      <c r="DO104" s="249"/>
      <c r="DP104" s="249"/>
    </row>
    <row r="105" spans="24:120" ht="12.75" hidden="1" customHeight="1" x14ac:dyDescent="0.15"/>
  </sheetData>
  <sheetProtection algorithmName="SHA-512" hashValue="PdUVaRdGs+VBdSEbKbJ6MmuT1cpGIYejbt0IRN+WKTnvDG+V2edJYdRJ/i/9xYcvJ8rIYlHV+k+Ky8uBu53CAQ==" saltValue="hyI/hfcvpMFqRecFPL8c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sqref="A1:A1048576"/>
    </sheetView>
  </sheetViews>
  <sheetFormatPr defaultColWidth="0" defaultRowHeight="13.5" customHeight="1" zeroHeight="1" x14ac:dyDescent="0.15"/>
  <cols>
    <col min="1" max="116" width="2.625" style="250" customWidth="1"/>
    <col min="117" max="16384" width="9" style="249" hidden="1"/>
  </cols>
  <sheetData>
    <row r="1" spans="2:116"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row>
    <row r="2" spans="2:116" x14ac:dyDescent="0.15"/>
    <row r="3" spans="2:116" x14ac:dyDescent="0.15"/>
    <row r="4" spans="2:116" x14ac:dyDescent="0.15">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row>
    <row r="5" spans="2:116" x14ac:dyDescent="0.15">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row>
    <row r="19" spans="9:116" x14ac:dyDescent="0.15"/>
    <row r="20" spans="9:116" x14ac:dyDescent="0.15"/>
    <row r="21" spans="9:116" x14ac:dyDescent="0.15">
      <c r="DL21" s="249"/>
    </row>
    <row r="22" spans="9:116" x14ac:dyDescent="0.15">
      <c r="DI22" s="249"/>
      <c r="DJ22" s="249"/>
      <c r="DK22" s="249"/>
      <c r="DL22" s="249"/>
    </row>
    <row r="23" spans="9:116" x14ac:dyDescent="0.15">
      <c r="CY23" s="249"/>
      <c r="CZ23" s="249"/>
      <c r="DA23" s="249"/>
      <c r="DB23" s="249"/>
      <c r="DC23" s="249"/>
      <c r="DD23" s="249"/>
      <c r="DE23" s="249"/>
      <c r="DF23" s="249"/>
      <c r="DG23" s="249"/>
      <c r="DH23" s="249"/>
      <c r="DI23" s="249"/>
      <c r="DJ23" s="249"/>
      <c r="DK23" s="249"/>
      <c r="DL23" s="24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9"/>
      <c r="DA35" s="249"/>
      <c r="DB35" s="249"/>
      <c r="DC35" s="249"/>
      <c r="DD35" s="249"/>
      <c r="DE35" s="249"/>
      <c r="DF35" s="249"/>
      <c r="DG35" s="249"/>
      <c r="DH35" s="249"/>
      <c r="DI35" s="249"/>
      <c r="DJ35" s="249"/>
      <c r="DK35" s="249"/>
      <c r="DL35" s="249"/>
    </row>
    <row r="36" spans="15:116" x14ac:dyDescent="0.15"/>
    <row r="37" spans="15:116" x14ac:dyDescent="0.15">
      <c r="DL37" s="249"/>
    </row>
    <row r="38" spans="15:116" x14ac:dyDescent="0.15">
      <c r="DI38" s="249"/>
      <c r="DJ38" s="249"/>
      <c r="DK38" s="249"/>
      <c r="DL38" s="249"/>
    </row>
    <row r="39" spans="15:116" x14ac:dyDescent="0.15"/>
    <row r="40" spans="15:116" x14ac:dyDescent="0.15"/>
    <row r="41" spans="15:116" x14ac:dyDescent="0.15"/>
    <row r="42" spans="15:116" x14ac:dyDescent="0.15"/>
    <row r="43" spans="15:116" x14ac:dyDescent="0.15">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row>
    <row r="44" spans="15:116" x14ac:dyDescent="0.15">
      <c r="DL44" s="249"/>
    </row>
    <row r="45" spans="15:116" x14ac:dyDescent="0.15"/>
    <row r="46" spans="15:116" x14ac:dyDescent="0.15">
      <c r="DA46" s="249"/>
      <c r="DB46" s="249"/>
      <c r="DC46" s="249"/>
      <c r="DD46" s="249"/>
      <c r="DE46" s="249"/>
      <c r="DF46" s="249"/>
      <c r="DG46" s="249"/>
      <c r="DH46" s="249"/>
      <c r="DI46" s="249"/>
      <c r="DJ46" s="249"/>
      <c r="DK46" s="249"/>
      <c r="DL46" s="249"/>
    </row>
    <row r="47" spans="15:116" x14ac:dyDescent="0.15"/>
    <row r="48" spans="15:116" x14ac:dyDescent="0.15"/>
    <row r="49" spans="104:116" x14ac:dyDescent="0.15"/>
    <row r="50" spans="104:116" x14ac:dyDescent="0.15">
      <c r="CZ50" s="249"/>
      <c r="DA50" s="249"/>
      <c r="DB50" s="249"/>
      <c r="DC50" s="249"/>
      <c r="DD50" s="249"/>
      <c r="DE50" s="249"/>
      <c r="DF50" s="249"/>
      <c r="DG50" s="249"/>
      <c r="DH50" s="249"/>
      <c r="DI50" s="249"/>
      <c r="DJ50" s="249"/>
      <c r="DK50" s="249"/>
      <c r="DL50" s="249"/>
    </row>
    <row r="51" spans="104:116" x14ac:dyDescent="0.15"/>
    <row r="52" spans="104:116" x14ac:dyDescent="0.15"/>
    <row r="53" spans="104:116" x14ac:dyDescent="0.15">
      <c r="DL53" s="24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9"/>
      <c r="DD67" s="249"/>
      <c r="DE67" s="249"/>
      <c r="DF67" s="249"/>
      <c r="DG67" s="249"/>
      <c r="DH67" s="249"/>
      <c r="DI67" s="249"/>
      <c r="DJ67" s="249"/>
      <c r="DK67" s="249"/>
      <c r="DL67" s="24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zQ2ZntUf3AKNxsy3kbEoq7pUuEjHK3JKebqqMOO7MChErZDa+Nk93oPZoUpgjKBqhqyD3Q5ILCKTLxja+fHAw==" saltValue="aO0XSZWXvFv/1q60DmUHA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heetViews>
  <sheetFormatPr defaultColWidth="0" defaultRowHeight="13.5" customHeight="1" zeroHeight="1" x14ac:dyDescent="0.15"/>
  <cols>
    <col min="1" max="36" width="2.5" style="251" customWidth="1"/>
    <col min="37" max="44" width="17" style="251" customWidth="1"/>
    <col min="45" max="45" width="6.125" style="258" customWidth="1"/>
    <col min="46" max="46" width="3" style="256" customWidth="1"/>
    <col min="47" max="47" width="19.125" style="251" hidden="1" customWidth="1"/>
    <col min="48" max="52" width="12.625" style="251" hidden="1" customWidth="1"/>
    <col min="53" max="16384" width="8.625" style="251"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510</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7" t="s">
        <v>511</v>
      </c>
      <c r="AL6" s="257"/>
      <c r="AM6" s="257"/>
      <c r="AN6" s="257"/>
      <c r="AO6" s="252"/>
      <c r="AP6" s="252"/>
      <c r="AQ6" s="252"/>
      <c r="AR6" s="252"/>
    </row>
    <row r="7" spans="1:46" ht="13.5" customHeight="1" x14ac:dyDescent="0.15">
      <c r="A7" s="256"/>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9"/>
      <c r="AL7" s="260"/>
      <c r="AM7" s="260"/>
      <c r="AN7" s="261"/>
      <c r="AO7" s="1146" t="s">
        <v>512</v>
      </c>
      <c r="AP7" s="262"/>
      <c r="AQ7" s="263" t="s">
        <v>513</v>
      </c>
      <c r="AR7" s="264"/>
    </row>
    <row r="8" spans="1:46" x14ac:dyDescent="0.15">
      <c r="A8" s="256"/>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65"/>
      <c r="AL8" s="266"/>
      <c r="AM8" s="266"/>
      <c r="AN8" s="267"/>
      <c r="AO8" s="1147"/>
      <c r="AP8" s="268" t="s">
        <v>514</v>
      </c>
      <c r="AQ8" s="269" t="s">
        <v>515</v>
      </c>
      <c r="AR8" s="270" t="s">
        <v>516</v>
      </c>
    </row>
    <row r="9" spans="1:46" x14ac:dyDescent="0.15">
      <c r="A9" s="256"/>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1148" t="s">
        <v>517</v>
      </c>
      <c r="AL9" s="1149"/>
      <c r="AM9" s="1149"/>
      <c r="AN9" s="1150"/>
      <c r="AO9" s="271">
        <v>2160326</v>
      </c>
      <c r="AP9" s="271">
        <v>61366</v>
      </c>
      <c r="AQ9" s="272">
        <v>65075</v>
      </c>
      <c r="AR9" s="273">
        <v>-5.7</v>
      </c>
    </row>
    <row r="10" spans="1:46" ht="13.5" customHeight="1" x14ac:dyDescent="0.15">
      <c r="A10" s="256"/>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1148" t="s">
        <v>518</v>
      </c>
      <c r="AL10" s="1149"/>
      <c r="AM10" s="1149"/>
      <c r="AN10" s="1150"/>
      <c r="AO10" s="274">
        <v>343649</v>
      </c>
      <c r="AP10" s="274">
        <v>9762</v>
      </c>
      <c r="AQ10" s="275">
        <v>8175</v>
      </c>
      <c r="AR10" s="276">
        <v>19.399999999999999</v>
      </c>
    </row>
    <row r="11" spans="1:46" ht="13.5" customHeight="1" x14ac:dyDescent="0.15">
      <c r="A11" s="256"/>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1148" t="s">
        <v>519</v>
      </c>
      <c r="AL11" s="1149"/>
      <c r="AM11" s="1149"/>
      <c r="AN11" s="1150"/>
      <c r="AO11" s="274" t="s">
        <v>520</v>
      </c>
      <c r="AP11" s="274" t="s">
        <v>520</v>
      </c>
      <c r="AQ11" s="275">
        <v>364</v>
      </c>
      <c r="AR11" s="276" t="s">
        <v>520</v>
      </c>
    </row>
    <row r="12" spans="1:46" ht="13.5" customHeight="1" x14ac:dyDescent="0.15">
      <c r="A12" s="256"/>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1148" t="s">
        <v>521</v>
      </c>
      <c r="AL12" s="1149"/>
      <c r="AM12" s="1149"/>
      <c r="AN12" s="1150"/>
      <c r="AO12" s="274" t="s">
        <v>520</v>
      </c>
      <c r="AP12" s="274" t="s">
        <v>520</v>
      </c>
      <c r="AQ12" s="275">
        <v>18</v>
      </c>
      <c r="AR12" s="276" t="s">
        <v>520</v>
      </c>
    </row>
    <row r="13" spans="1:46" ht="13.5" customHeight="1" x14ac:dyDescent="0.15">
      <c r="A13" s="256"/>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1148" t="s">
        <v>522</v>
      </c>
      <c r="AL13" s="1149"/>
      <c r="AM13" s="1149"/>
      <c r="AN13" s="1150"/>
      <c r="AO13" s="274">
        <v>45339</v>
      </c>
      <c r="AP13" s="274">
        <v>1288</v>
      </c>
      <c r="AQ13" s="275">
        <v>2565</v>
      </c>
      <c r="AR13" s="276">
        <v>-49.8</v>
      </c>
    </row>
    <row r="14" spans="1:46" ht="13.5" customHeight="1" x14ac:dyDescent="0.15">
      <c r="A14" s="256"/>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1148" t="s">
        <v>523</v>
      </c>
      <c r="AL14" s="1149"/>
      <c r="AM14" s="1149"/>
      <c r="AN14" s="1150"/>
      <c r="AO14" s="274">
        <v>12567</v>
      </c>
      <c r="AP14" s="274">
        <v>357</v>
      </c>
      <c r="AQ14" s="275">
        <v>1231</v>
      </c>
      <c r="AR14" s="276">
        <v>-71</v>
      </c>
    </row>
    <row r="15" spans="1:46" ht="13.5" customHeight="1" x14ac:dyDescent="0.15">
      <c r="A15" s="256"/>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1151" t="s">
        <v>524</v>
      </c>
      <c r="AL15" s="1152"/>
      <c r="AM15" s="1152"/>
      <c r="AN15" s="1153"/>
      <c r="AO15" s="274">
        <v>-191527</v>
      </c>
      <c r="AP15" s="274">
        <v>-5440</v>
      </c>
      <c r="AQ15" s="275">
        <v>-4456</v>
      </c>
      <c r="AR15" s="276">
        <v>22.1</v>
      </c>
    </row>
    <row r="16" spans="1:46" x14ac:dyDescent="0.15">
      <c r="A16" s="256"/>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1151" t="s">
        <v>187</v>
      </c>
      <c r="AL16" s="1152"/>
      <c r="AM16" s="1152"/>
      <c r="AN16" s="1153"/>
      <c r="AO16" s="274">
        <v>2370354</v>
      </c>
      <c r="AP16" s="274">
        <v>67332</v>
      </c>
      <c r="AQ16" s="275">
        <v>72972</v>
      </c>
      <c r="AR16" s="276">
        <v>-7.7</v>
      </c>
    </row>
    <row r="17" spans="1:46" x14ac:dyDescent="0.15">
      <c r="A17" s="256"/>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77"/>
    </row>
    <row r="18" spans="1:46" x14ac:dyDescent="0.15">
      <c r="A18" s="256"/>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78"/>
      <c r="AR18" s="278"/>
    </row>
    <row r="19" spans="1:46" x14ac:dyDescent="0.15">
      <c r="A19" s="256"/>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t="s">
        <v>525</v>
      </c>
      <c r="AL19" s="252"/>
      <c r="AM19" s="252"/>
      <c r="AN19" s="252"/>
      <c r="AO19" s="252"/>
      <c r="AP19" s="252"/>
      <c r="AQ19" s="252"/>
      <c r="AR19" s="252"/>
    </row>
    <row r="20" spans="1:46" x14ac:dyDescent="0.15">
      <c r="A20" s="256"/>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79"/>
      <c r="AL20" s="280"/>
      <c r="AM20" s="280"/>
      <c r="AN20" s="281"/>
      <c r="AO20" s="282" t="s">
        <v>526</v>
      </c>
      <c r="AP20" s="283" t="s">
        <v>527</v>
      </c>
      <c r="AQ20" s="284" t="s">
        <v>528</v>
      </c>
      <c r="AR20" s="285"/>
    </row>
    <row r="21" spans="1:46" s="291" customFormat="1" x14ac:dyDescent="0.15">
      <c r="A21" s="286"/>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1154" t="s">
        <v>529</v>
      </c>
      <c r="AL21" s="1155"/>
      <c r="AM21" s="1155"/>
      <c r="AN21" s="1156"/>
      <c r="AO21" s="287">
        <v>6.76</v>
      </c>
      <c r="AP21" s="288">
        <v>6.56</v>
      </c>
      <c r="AQ21" s="289">
        <v>0.2</v>
      </c>
      <c r="AR21" s="257"/>
      <c r="AS21" s="290"/>
      <c r="AT21" s="286"/>
    </row>
    <row r="22" spans="1:46" s="291" customFormat="1" x14ac:dyDescent="0.15">
      <c r="A22" s="286"/>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1154" t="s">
        <v>530</v>
      </c>
      <c r="AL22" s="1155"/>
      <c r="AM22" s="1155"/>
      <c r="AN22" s="1156"/>
      <c r="AO22" s="292">
        <v>97.6</v>
      </c>
      <c r="AP22" s="293">
        <v>97.1</v>
      </c>
      <c r="AQ22" s="294">
        <v>0.5</v>
      </c>
      <c r="AR22" s="278"/>
      <c r="AS22" s="290"/>
      <c r="AT22" s="286"/>
    </row>
    <row r="23" spans="1:46" s="291" customFormat="1" x14ac:dyDescent="0.15">
      <c r="A23" s="286"/>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78"/>
      <c r="AQ23" s="278"/>
      <c r="AR23" s="278"/>
      <c r="AS23" s="290"/>
      <c r="AT23" s="286"/>
    </row>
    <row r="24" spans="1:46" s="291" customFormat="1" x14ac:dyDescent="0.15">
      <c r="A24" s="286"/>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78"/>
      <c r="AQ24" s="278"/>
      <c r="AR24" s="278"/>
      <c r="AS24" s="290"/>
      <c r="AT24" s="286"/>
    </row>
    <row r="25" spans="1:46" s="291" customFormat="1" x14ac:dyDescent="0.15">
      <c r="A25" s="295"/>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7"/>
      <c r="AQ25" s="297"/>
      <c r="AR25" s="297"/>
      <c r="AS25" s="298"/>
      <c r="AT25" s="286"/>
    </row>
    <row r="26" spans="1:46" s="291" customFormat="1" x14ac:dyDescent="0.15">
      <c r="A26" s="1145" t="s">
        <v>531</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7"/>
    </row>
    <row r="27" spans="1:46" x14ac:dyDescent="0.15">
      <c r="A27" s="299"/>
      <c r="AO27" s="252"/>
      <c r="AP27" s="252"/>
      <c r="AQ27" s="252"/>
      <c r="AR27" s="252"/>
      <c r="AS27" s="252"/>
      <c r="AT27" s="252"/>
    </row>
    <row r="28" spans="1:46" ht="17.25" x14ac:dyDescent="0.15">
      <c r="A28" s="253" t="s">
        <v>532</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300"/>
    </row>
    <row r="29" spans="1:46" x14ac:dyDescent="0.15">
      <c r="A29" s="256"/>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7" t="s">
        <v>533</v>
      </c>
      <c r="AL29" s="257"/>
      <c r="AM29" s="257"/>
      <c r="AN29" s="257"/>
      <c r="AO29" s="252"/>
      <c r="AP29" s="252"/>
      <c r="AQ29" s="252"/>
      <c r="AR29" s="252"/>
      <c r="AS29" s="301"/>
    </row>
    <row r="30" spans="1:46" ht="13.5" customHeight="1" x14ac:dyDescent="0.15">
      <c r="A30" s="256"/>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9"/>
      <c r="AL30" s="260"/>
      <c r="AM30" s="260"/>
      <c r="AN30" s="261"/>
      <c r="AO30" s="1146" t="s">
        <v>512</v>
      </c>
      <c r="AP30" s="262"/>
      <c r="AQ30" s="263" t="s">
        <v>513</v>
      </c>
      <c r="AR30" s="264"/>
    </row>
    <row r="31" spans="1:46" x14ac:dyDescent="0.15">
      <c r="A31" s="256"/>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65"/>
      <c r="AL31" s="266"/>
      <c r="AM31" s="266"/>
      <c r="AN31" s="267"/>
      <c r="AO31" s="1147"/>
      <c r="AP31" s="268" t="s">
        <v>514</v>
      </c>
      <c r="AQ31" s="269" t="s">
        <v>515</v>
      </c>
      <c r="AR31" s="270" t="s">
        <v>516</v>
      </c>
    </row>
    <row r="32" spans="1:46" ht="27" customHeight="1" x14ac:dyDescent="0.15">
      <c r="A32" s="256"/>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1162" t="s">
        <v>534</v>
      </c>
      <c r="AL32" s="1163"/>
      <c r="AM32" s="1163"/>
      <c r="AN32" s="1164"/>
      <c r="AO32" s="302">
        <v>1261351</v>
      </c>
      <c r="AP32" s="302">
        <v>35830</v>
      </c>
      <c r="AQ32" s="303">
        <v>32092</v>
      </c>
      <c r="AR32" s="304">
        <v>11.6</v>
      </c>
    </row>
    <row r="33" spans="1:46" ht="13.5" customHeight="1" x14ac:dyDescent="0.15">
      <c r="A33" s="256"/>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1162" t="s">
        <v>535</v>
      </c>
      <c r="AL33" s="1163"/>
      <c r="AM33" s="1163"/>
      <c r="AN33" s="1164"/>
      <c r="AO33" s="302" t="s">
        <v>520</v>
      </c>
      <c r="AP33" s="302" t="s">
        <v>520</v>
      </c>
      <c r="AQ33" s="303" t="s">
        <v>520</v>
      </c>
      <c r="AR33" s="304" t="s">
        <v>520</v>
      </c>
    </row>
    <row r="34" spans="1:46" ht="27" customHeight="1" x14ac:dyDescent="0.15">
      <c r="A34" s="256"/>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1162" t="s">
        <v>536</v>
      </c>
      <c r="AL34" s="1163"/>
      <c r="AM34" s="1163"/>
      <c r="AN34" s="1164"/>
      <c r="AO34" s="302" t="s">
        <v>520</v>
      </c>
      <c r="AP34" s="302" t="s">
        <v>520</v>
      </c>
      <c r="AQ34" s="303" t="s">
        <v>520</v>
      </c>
      <c r="AR34" s="304" t="s">
        <v>520</v>
      </c>
    </row>
    <row r="35" spans="1:46" ht="27" customHeight="1" x14ac:dyDescent="0.15">
      <c r="A35" s="256"/>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1162" t="s">
        <v>537</v>
      </c>
      <c r="AL35" s="1163"/>
      <c r="AM35" s="1163"/>
      <c r="AN35" s="1164"/>
      <c r="AO35" s="302">
        <v>265904</v>
      </c>
      <c r="AP35" s="302">
        <v>7553</v>
      </c>
      <c r="AQ35" s="303">
        <v>8882</v>
      </c>
      <c r="AR35" s="304">
        <v>-15</v>
      </c>
    </row>
    <row r="36" spans="1:46" ht="27" customHeight="1" x14ac:dyDescent="0.15">
      <c r="A36" s="256"/>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1162" t="s">
        <v>538</v>
      </c>
      <c r="AL36" s="1163"/>
      <c r="AM36" s="1163"/>
      <c r="AN36" s="1164"/>
      <c r="AO36" s="302">
        <v>94822</v>
      </c>
      <c r="AP36" s="302">
        <v>2694</v>
      </c>
      <c r="AQ36" s="303">
        <v>1893</v>
      </c>
      <c r="AR36" s="304">
        <v>42.3</v>
      </c>
    </row>
    <row r="37" spans="1:46" ht="13.5" customHeight="1" x14ac:dyDescent="0.15">
      <c r="A37" s="256"/>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1162" t="s">
        <v>539</v>
      </c>
      <c r="AL37" s="1163"/>
      <c r="AM37" s="1163"/>
      <c r="AN37" s="1164"/>
      <c r="AO37" s="302">
        <v>6439</v>
      </c>
      <c r="AP37" s="302">
        <v>183</v>
      </c>
      <c r="AQ37" s="303">
        <v>971</v>
      </c>
      <c r="AR37" s="304">
        <v>-81.2</v>
      </c>
    </row>
    <row r="38" spans="1:46" ht="27" customHeight="1" x14ac:dyDescent="0.15">
      <c r="A38" s="256"/>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1165" t="s">
        <v>540</v>
      </c>
      <c r="AL38" s="1166"/>
      <c r="AM38" s="1166"/>
      <c r="AN38" s="1167"/>
      <c r="AO38" s="305" t="s">
        <v>520</v>
      </c>
      <c r="AP38" s="305" t="s">
        <v>520</v>
      </c>
      <c r="AQ38" s="306">
        <v>0</v>
      </c>
      <c r="AR38" s="294" t="s">
        <v>520</v>
      </c>
      <c r="AS38" s="301"/>
    </row>
    <row r="39" spans="1:46" x14ac:dyDescent="0.15">
      <c r="A39" s="256"/>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1165" t="s">
        <v>541</v>
      </c>
      <c r="AL39" s="1166"/>
      <c r="AM39" s="1166"/>
      <c r="AN39" s="1167"/>
      <c r="AO39" s="302" t="s">
        <v>520</v>
      </c>
      <c r="AP39" s="302" t="s">
        <v>520</v>
      </c>
      <c r="AQ39" s="303">
        <v>-3104</v>
      </c>
      <c r="AR39" s="304" t="s">
        <v>520</v>
      </c>
      <c r="AS39" s="301"/>
    </row>
    <row r="40" spans="1:46" ht="27" customHeight="1" x14ac:dyDescent="0.15">
      <c r="A40" s="256"/>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1162" t="s">
        <v>542</v>
      </c>
      <c r="AL40" s="1163"/>
      <c r="AM40" s="1163"/>
      <c r="AN40" s="1164"/>
      <c r="AO40" s="302">
        <v>-994736</v>
      </c>
      <c r="AP40" s="302">
        <v>-28256</v>
      </c>
      <c r="AQ40" s="303">
        <v>-27365</v>
      </c>
      <c r="AR40" s="304">
        <v>3.3</v>
      </c>
      <c r="AS40" s="301"/>
    </row>
    <row r="41" spans="1:46" x14ac:dyDescent="0.15">
      <c r="A41" s="256"/>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1168" t="s">
        <v>297</v>
      </c>
      <c r="AL41" s="1169"/>
      <c r="AM41" s="1169"/>
      <c r="AN41" s="1170"/>
      <c r="AO41" s="302">
        <v>633780</v>
      </c>
      <c r="AP41" s="302">
        <v>18003</v>
      </c>
      <c r="AQ41" s="303">
        <v>13369</v>
      </c>
      <c r="AR41" s="304">
        <v>34.700000000000003</v>
      </c>
      <c r="AS41" s="301"/>
    </row>
    <row r="42" spans="1:46" x14ac:dyDescent="0.15">
      <c r="A42" s="256"/>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307" t="s">
        <v>543</v>
      </c>
      <c r="AL42" s="252"/>
      <c r="AM42" s="252"/>
      <c r="AN42" s="252"/>
      <c r="AO42" s="252"/>
      <c r="AP42" s="252"/>
      <c r="AQ42" s="278"/>
      <c r="AR42" s="278"/>
      <c r="AS42" s="301"/>
    </row>
    <row r="43" spans="1:46" x14ac:dyDescent="0.15">
      <c r="A43" s="256"/>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308"/>
      <c r="AQ43" s="278"/>
      <c r="AR43" s="252"/>
      <c r="AS43" s="301"/>
    </row>
    <row r="44" spans="1:46" x14ac:dyDescent="0.15">
      <c r="A44" s="256"/>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78"/>
      <c r="AR44" s="252"/>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9"/>
      <c r="AR45" s="254"/>
      <c r="AS45" s="254"/>
      <c r="AT45" s="252"/>
    </row>
    <row r="46" spans="1:46" x14ac:dyDescent="0.15">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252"/>
    </row>
    <row r="47" spans="1:46" ht="17.25" customHeight="1" x14ac:dyDescent="0.15">
      <c r="A47" s="311" t="s">
        <v>544</v>
      </c>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row>
    <row r="48" spans="1:46" x14ac:dyDescent="0.15">
      <c r="A48" s="256"/>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312" t="s">
        <v>545</v>
      </c>
      <c r="AL48" s="312"/>
      <c r="AM48" s="312"/>
      <c r="AN48" s="312"/>
      <c r="AO48" s="312"/>
      <c r="AP48" s="312"/>
      <c r="AQ48" s="313"/>
      <c r="AR48" s="312"/>
    </row>
    <row r="49" spans="1:44" ht="13.5" customHeight="1" x14ac:dyDescent="0.15">
      <c r="A49" s="256"/>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314"/>
      <c r="AL49" s="315"/>
      <c r="AM49" s="1157" t="s">
        <v>512</v>
      </c>
      <c r="AN49" s="1159" t="s">
        <v>546</v>
      </c>
      <c r="AO49" s="1160"/>
      <c r="AP49" s="1160"/>
      <c r="AQ49" s="1160"/>
      <c r="AR49" s="1161"/>
    </row>
    <row r="50" spans="1:44" x14ac:dyDescent="0.15">
      <c r="A50" s="256"/>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316"/>
      <c r="AL50" s="317"/>
      <c r="AM50" s="1158"/>
      <c r="AN50" s="318" t="s">
        <v>547</v>
      </c>
      <c r="AO50" s="319" t="s">
        <v>548</v>
      </c>
      <c r="AP50" s="320" t="s">
        <v>549</v>
      </c>
      <c r="AQ50" s="321" t="s">
        <v>550</v>
      </c>
      <c r="AR50" s="322" t="s">
        <v>551</v>
      </c>
    </row>
    <row r="51" spans="1:44" x14ac:dyDescent="0.15">
      <c r="A51" s="256"/>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314" t="s">
        <v>552</v>
      </c>
      <c r="AL51" s="315"/>
      <c r="AM51" s="323">
        <v>1747383</v>
      </c>
      <c r="AN51" s="324">
        <v>49922</v>
      </c>
      <c r="AO51" s="325">
        <v>-0.9</v>
      </c>
      <c r="AP51" s="326">
        <v>52191</v>
      </c>
      <c r="AQ51" s="327">
        <v>9.3000000000000007</v>
      </c>
      <c r="AR51" s="328">
        <v>-10.199999999999999</v>
      </c>
    </row>
    <row r="52" spans="1:44" x14ac:dyDescent="0.15">
      <c r="A52" s="256"/>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329"/>
      <c r="AL52" s="330" t="s">
        <v>553</v>
      </c>
      <c r="AM52" s="331">
        <v>935054</v>
      </c>
      <c r="AN52" s="332">
        <v>26714</v>
      </c>
      <c r="AO52" s="333">
        <v>-37.799999999999997</v>
      </c>
      <c r="AP52" s="334">
        <v>24843</v>
      </c>
      <c r="AQ52" s="335">
        <v>-0.4</v>
      </c>
      <c r="AR52" s="336">
        <v>-37.4</v>
      </c>
    </row>
    <row r="53" spans="1:44" x14ac:dyDescent="0.15">
      <c r="A53" s="256"/>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314" t="s">
        <v>554</v>
      </c>
      <c r="AL53" s="315"/>
      <c r="AM53" s="323">
        <v>519051</v>
      </c>
      <c r="AN53" s="324">
        <v>14830</v>
      </c>
      <c r="AO53" s="325">
        <v>-70.3</v>
      </c>
      <c r="AP53" s="326">
        <v>47387</v>
      </c>
      <c r="AQ53" s="327">
        <v>-9.1999999999999993</v>
      </c>
      <c r="AR53" s="328">
        <v>-61.1</v>
      </c>
    </row>
    <row r="54" spans="1:44" x14ac:dyDescent="0.15">
      <c r="A54" s="256"/>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329"/>
      <c r="AL54" s="330" t="s">
        <v>553</v>
      </c>
      <c r="AM54" s="331">
        <v>360553</v>
      </c>
      <c r="AN54" s="332">
        <v>10302</v>
      </c>
      <c r="AO54" s="333">
        <v>-61.4</v>
      </c>
      <c r="AP54" s="334">
        <v>24928</v>
      </c>
      <c r="AQ54" s="335">
        <v>0.3</v>
      </c>
      <c r="AR54" s="336">
        <v>-61.7</v>
      </c>
    </row>
    <row r="55" spans="1:44" x14ac:dyDescent="0.15">
      <c r="A55" s="256"/>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314" t="s">
        <v>555</v>
      </c>
      <c r="AL55" s="315"/>
      <c r="AM55" s="323">
        <v>521274</v>
      </c>
      <c r="AN55" s="324">
        <v>14868</v>
      </c>
      <c r="AO55" s="325">
        <v>0.3</v>
      </c>
      <c r="AP55" s="326">
        <v>51264</v>
      </c>
      <c r="AQ55" s="327">
        <v>8.1999999999999993</v>
      </c>
      <c r="AR55" s="328">
        <v>-7.9</v>
      </c>
    </row>
    <row r="56" spans="1:44" x14ac:dyDescent="0.15">
      <c r="A56" s="256"/>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329"/>
      <c r="AL56" s="330" t="s">
        <v>553</v>
      </c>
      <c r="AM56" s="331">
        <v>205889</v>
      </c>
      <c r="AN56" s="332">
        <v>5873</v>
      </c>
      <c r="AO56" s="333">
        <v>-43</v>
      </c>
      <c r="AP56" s="334">
        <v>26040</v>
      </c>
      <c r="AQ56" s="335">
        <v>4.5</v>
      </c>
      <c r="AR56" s="336">
        <v>-47.5</v>
      </c>
    </row>
    <row r="57" spans="1:44" x14ac:dyDescent="0.15">
      <c r="A57" s="256"/>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314" t="s">
        <v>556</v>
      </c>
      <c r="AL57" s="315"/>
      <c r="AM57" s="323">
        <v>1434249</v>
      </c>
      <c r="AN57" s="324">
        <v>40949</v>
      </c>
      <c r="AO57" s="325">
        <v>175.4</v>
      </c>
      <c r="AP57" s="326">
        <v>52068</v>
      </c>
      <c r="AQ57" s="327">
        <v>1.6</v>
      </c>
      <c r="AR57" s="328">
        <v>173.8</v>
      </c>
    </row>
    <row r="58" spans="1:44" x14ac:dyDescent="0.15">
      <c r="A58" s="256"/>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329"/>
      <c r="AL58" s="330" t="s">
        <v>553</v>
      </c>
      <c r="AM58" s="331">
        <v>785156</v>
      </c>
      <c r="AN58" s="332">
        <v>22417</v>
      </c>
      <c r="AO58" s="333">
        <v>281.7</v>
      </c>
      <c r="AP58" s="334">
        <v>26936</v>
      </c>
      <c r="AQ58" s="335">
        <v>3.4</v>
      </c>
      <c r="AR58" s="336">
        <v>278.3</v>
      </c>
    </row>
    <row r="59" spans="1:44" x14ac:dyDescent="0.15">
      <c r="A59" s="256"/>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314" t="s">
        <v>557</v>
      </c>
      <c r="AL59" s="315"/>
      <c r="AM59" s="323">
        <v>1851583</v>
      </c>
      <c r="AN59" s="324">
        <v>52596</v>
      </c>
      <c r="AO59" s="325">
        <v>28.4</v>
      </c>
      <c r="AP59" s="326">
        <v>47161</v>
      </c>
      <c r="AQ59" s="327">
        <v>-9.4</v>
      </c>
      <c r="AR59" s="328">
        <v>37.799999999999997</v>
      </c>
    </row>
    <row r="60" spans="1:44" x14ac:dyDescent="0.15">
      <c r="A60" s="256"/>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329"/>
      <c r="AL60" s="330" t="s">
        <v>553</v>
      </c>
      <c r="AM60" s="331">
        <v>780579</v>
      </c>
      <c r="AN60" s="332">
        <v>22173</v>
      </c>
      <c r="AO60" s="333">
        <v>-1.1000000000000001</v>
      </c>
      <c r="AP60" s="334">
        <v>24595</v>
      </c>
      <c r="AQ60" s="335">
        <v>-8.6999999999999993</v>
      </c>
      <c r="AR60" s="336">
        <v>7.6</v>
      </c>
    </row>
    <row r="61" spans="1:44" x14ac:dyDescent="0.15">
      <c r="A61" s="256"/>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314" t="s">
        <v>558</v>
      </c>
      <c r="AL61" s="337"/>
      <c r="AM61" s="338">
        <v>1214708</v>
      </c>
      <c r="AN61" s="339">
        <v>34633</v>
      </c>
      <c r="AO61" s="340">
        <v>26.6</v>
      </c>
      <c r="AP61" s="341">
        <v>50014</v>
      </c>
      <c r="AQ61" s="342">
        <v>0.1</v>
      </c>
      <c r="AR61" s="328">
        <v>26.5</v>
      </c>
    </row>
    <row r="62" spans="1:44" x14ac:dyDescent="0.15">
      <c r="A62" s="256"/>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329"/>
      <c r="AL62" s="330" t="s">
        <v>553</v>
      </c>
      <c r="AM62" s="331">
        <v>613446</v>
      </c>
      <c r="AN62" s="332">
        <v>17496</v>
      </c>
      <c r="AO62" s="333">
        <v>27.7</v>
      </c>
      <c r="AP62" s="334">
        <v>25468</v>
      </c>
      <c r="AQ62" s="335">
        <v>-0.2</v>
      </c>
      <c r="AR62" s="336">
        <v>27.9</v>
      </c>
    </row>
    <row r="63" spans="1:44" x14ac:dyDescent="0.15">
      <c r="A63" s="256"/>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row>
    <row r="64" spans="1:44" x14ac:dyDescent="0.15">
      <c r="A64" s="256"/>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row>
    <row r="65" spans="1:46" x14ac:dyDescent="0.15">
      <c r="A65" s="256"/>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row>
    <row r="66" spans="1:46" x14ac:dyDescent="0.15">
      <c r="A66" s="343"/>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44"/>
    </row>
    <row r="67" spans="1:46" ht="13.5" hidden="1" customHeight="1" x14ac:dyDescent="0.15">
      <c r="AK67" s="252"/>
      <c r="AL67" s="252"/>
      <c r="AM67" s="252"/>
      <c r="AN67" s="252"/>
      <c r="AO67" s="252"/>
      <c r="AP67" s="252"/>
      <c r="AQ67" s="252"/>
      <c r="AR67" s="252"/>
      <c r="AS67" s="252"/>
      <c r="AT67" s="252"/>
    </row>
    <row r="68" spans="1:46" ht="13.5" hidden="1" customHeight="1" x14ac:dyDescent="0.15">
      <c r="AK68" s="252"/>
      <c r="AL68" s="252"/>
      <c r="AM68" s="252"/>
      <c r="AN68" s="252"/>
      <c r="AO68" s="252"/>
      <c r="AP68" s="252"/>
      <c r="AQ68" s="252"/>
      <c r="AR68" s="252"/>
    </row>
    <row r="69" spans="1:46" ht="13.5" hidden="1" customHeight="1" x14ac:dyDescent="0.15">
      <c r="AK69" s="252"/>
      <c r="AL69" s="252"/>
      <c r="AM69" s="252"/>
      <c r="AN69" s="252"/>
      <c r="AO69" s="252"/>
      <c r="AP69" s="252"/>
      <c r="AQ69" s="252"/>
      <c r="AR69" s="252"/>
    </row>
    <row r="70" spans="1:46" hidden="1" x14ac:dyDescent="0.15">
      <c r="AK70" s="252"/>
      <c r="AL70" s="252"/>
      <c r="AM70" s="252"/>
      <c r="AN70" s="252"/>
      <c r="AO70" s="252"/>
      <c r="AP70" s="252"/>
      <c r="AQ70" s="252"/>
      <c r="AR70" s="252"/>
    </row>
    <row r="71" spans="1:46" hidden="1" x14ac:dyDescent="0.15">
      <c r="AK71" s="252"/>
      <c r="AL71" s="252"/>
      <c r="AM71" s="252"/>
      <c r="AN71" s="252"/>
      <c r="AO71" s="252"/>
      <c r="AP71" s="252"/>
      <c r="AQ71" s="252"/>
      <c r="AR71" s="252"/>
    </row>
    <row r="72" spans="1:46" hidden="1" x14ac:dyDescent="0.15">
      <c r="AK72" s="252"/>
      <c r="AL72" s="252"/>
      <c r="AM72" s="252"/>
      <c r="AN72" s="252"/>
      <c r="AO72" s="252"/>
      <c r="AP72" s="252"/>
      <c r="AQ72" s="252"/>
      <c r="AR72" s="252"/>
    </row>
    <row r="73" spans="1:46" hidden="1" x14ac:dyDescent="0.15">
      <c r="AK73" s="252"/>
      <c r="AL73" s="252"/>
      <c r="AM73" s="252"/>
      <c r="AN73" s="252"/>
      <c r="AO73" s="252"/>
      <c r="AP73" s="252"/>
      <c r="AQ73" s="252"/>
      <c r="AR73" s="252"/>
    </row>
  </sheetData>
  <sheetProtection algorithmName="SHA-512" hashValue="A3Uf8LZBV4tRooOGQYQ353IazXs6jOmqUsm+WoEXezppXg4ySARL3p1joozeVsVO78fJsHBzTMvxOmz3QG/qOg==" saltValue="UtYWUPFYQrpKQ8CKgeLq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0" customWidth="1"/>
    <col min="126" max="16384" width="9" style="249" hidden="1"/>
  </cols>
  <sheetData>
    <row r="1" spans="2:125" ht="13.5" customHeight="1"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2:125" x14ac:dyDescent="0.15">
      <c r="B2" s="249"/>
      <c r="DG2" s="249"/>
    </row>
    <row r="3" spans="2:125" x14ac:dyDescent="0.15">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H3" s="249"/>
      <c r="DI3" s="249"/>
      <c r="DJ3" s="249"/>
      <c r="DK3" s="249"/>
      <c r="DL3" s="249"/>
      <c r="DM3" s="249"/>
      <c r="DN3" s="249"/>
      <c r="DO3" s="249"/>
      <c r="DP3" s="249"/>
      <c r="DQ3" s="249"/>
      <c r="DR3" s="249"/>
      <c r="DS3" s="249"/>
      <c r="DT3" s="249"/>
      <c r="DU3" s="249"/>
    </row>
    <row r="4" spans="2:125" x14ac:dyDescent="0.15"/>
    <row r="5" spans="2:125" x14ac:dyDescent="0.15"/>
    <row r="6" spans="2:125" x14ac:dyDescent="0.15"/>
    <row r="7" spans="2:125" x14ac:dyDescent="0.15"/>
    <row r="8" spans="2:125" x14ac:dyDescent="0.15"/>
    <row r="9" spans="2:125" x14ac:dyDescent="0.15">
      <c r="DU9" s="24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9"/>
    </row>
    <row r="18" spans="125:125" x14ac:dyDescent="0.15"/>
    <row r="19" spans="125:125" x14ac:dyDescent="0.15"/>
    <row r="20" spans="125:125" x14ac:dyDescent="0.15">
      <c r="DU20" s="249"/>
    </row>
    <row r="21" spans="125:125" x14ac:dyDescent="0.15">
      <c r="DU21" s="24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9"/>
    </row>
    <row r="29" spans="125:125" x14ac:dyDescent="0.15"/>
    <row r="30" spans="125:125" x14ac:dyDescent="0.15"/>
    <row r="31" spans="125:125" x14ac:dyDescent="0.15"/>
    <row r="32" spans="125:125" x14ac:dyDescent="0.15"/>
    <row r="33" spans="2:125" x14ac:dyDescent="0.15">
      <c r="B33" s="249"/>
      <c r="G33" s="249"/>
      <c r="I33" s="249"/>
    </row>
    <row r="34" spans="2:125" x14ac:dyDescent="0.15">
      <c r="C34" s="249"/>
      <c r="P34" s="249"/>
      <c r="DE34" s="249"/>
      <c r="DH34" s="249"/>
    </row>
    <row r="35" spans="2:125" x14ac:dyDescent="0.15">
      <c r="D35" s="249"/>
      <c r="E35" s="249"/>
      <c r="DG35" s="249"/>
      <c r="DJ35" s="249"/>
      <c r="DP35" s="249"/>
      <c r="DQ35" s="249"/>
      <c r="DR35" s="249"/>
      <c r="DS35" s="249"/>
      <c r="DT35" s="249"/>
      <c r="DU35" s="249"/>
    </row>
    <row r="36" spans="2:125" x14ac:dyDescent="0.15">
      <c r="F36" s="249"/>
      <c r="H36" s="249"/>
      <c r="J36" s="249"/>
      <c r="K36" s="249"/>
      <c r="L36" s="249"/>
      <c r="M36" s="249"/>
      <c r="N36" s="249"/>
      <c r="O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F36" s="249"/>
      <c r="DI36" s="249"/>
      <c r="DK36" s="249"/>
      <c r="DL36" s="249"/>
      <c r="DM36" s="249"/>
      <c r="DN36" s="249"/>
      <c r="DO36" s="249"/>
      <c r="DP36" s="249"/>
      <c r="DQ36" s="249"/>
      <c r="DR36" s="249"/>
      <c r="DS36" s="249"/>
      <c r="DT36" s="249"/>
      <c r="DU36" s="249"/>
    </row>
    <row r="37" spans="2:125" x14ac:dyDescent="0.15">
      <c r="DU37" s="249"/>
    </row>
    <row r="38" spans="2:125" x14ac:dyDescent="0.15">
      <c r="DT38" s="249"/>
      <c r="DU38" s="249"/>
    </row>
    <row r="39" spans="2:125" x14ac:dyDescent="0.15"/>
    <row r="40" spans="2:125" x14ac:dyDescent="0.15">
      <c r="DH40" s="249"/>
    </row>
    <row r="41" spans="2:125" x14ac:dyDescent="0.15">
      <c r="DE41" s="249"/>
    </row>
    <row r="42" spans="2:125" x14ac:dyDescent="0.15">
      <c r="DG42" s="249"/>
      <c r="DJ42" s="249"/>
    </row>
    <row r="43" spans="2:125" x14ac:dyDescent="0.15">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F43" s="249"/>
      <c r="DI43" s="249"/>
      <c r="DK43" s="249"/>
      <c r="DL43" s="249"/>
      <c r="DM43" s="249"/>
      <c r="DN43" s="249"/>
      <c r="DO43" s="249"/>
      <c r="DP43" s="249"/>
      <c r="DQ43" s="249"/>
      <c r="DR43" s="249"/>
      <c r="DS43" s="249"/>
      <c r="DT43" s="249"/>
      <c r="DU43" s="249"/>
    </row>
    <row r="44" spans="2:125" x14ac:dyDescent="0.15">
      <c r="DU44" s="249"/>
    </row>
    <row r="45" spans="2:125" x14ac:dyDescent="0.15"/>
    <row r="46" spans="2:125" x14ac:dyDescent="0.15"/>
    <row r="47" spans="2:125" x14ac:dyDescent="0.15"/>
    <row r="48" spans="2:125" x14ac:dyDescent="0.15">
      <c r="DT48" s="249"/>
      <c r="DU48" s="249"/>
    </row>
    <row r="49" spans="120:125" x14ac:dyDescent="0.15">
      <c r="DU49" s="249"/>
    </row>
    <row r="50" spans="120:125" x14ac:dyDescent="0.15">
      <c r="DU50" s="249"/>
    </row>
    <row r="51" spans="120:125" x14ac:dyDescent="0.15">
      <c r="DP51" s="249"/>
      <c r="DQ51" s="249"/>
      <c r="DR51" s="249"/>
      <c r="DS51" s="249"/>
      <c r="DT51" s="249"/>
      <c r="DU51" s="249"/>
    </row>
    <row r="52" spans="120:125" x14ac:dyDescent="0.15"/>
    <row r="53" spans="120:125" x14ac:dyDescent="0.15"/>
    <row r="54" spans="120:125" x14ac:dyDescent="0.15">
      <c r="DU54" s="249"/>
    </row>
    <row r="55" spans="120:125" x14ac:dyDescent="0.15"/>
    <row r="56" spans="120:125" x14ac:dyDescent="0.15"/>
    <row r="57" spans="120:125" x14ac:dyDescent="0.15"/>
    <row r="58" spans="120:125" x14ac:dyDescent="0.15">
      <c r="DU58" s="249"/>
    </row>
    <row r="59" spans="120:125" x14ac:dyDescent="0.15"/>
    <row r="60" spans="120:125" x14ac:dyDescent="0.15"/>
    <row r="61" spans="120:125" x14ac:dyDescent="0.15"/>
    <row r="62" spans="120:125" x14ac:dyDescent="0.15"/>
    <row r="63" spans="120:125" x14ac:dyDescent="0.15">
      <c r="DU63" s="249"/>
    </row>
    <row r="64" spans="120:125" x14ac:dyDescent="0.15">
      <c r="DT64" s="249"/>
      <c r="DU64" s="249"/>
    </row>
    <row r="65" spans="123:125" x14ac:dyDescent="0.15"/>
    <row r="66" spans="123:125" x14ac:dyDescent="0.15"/>
    <row r="67" spans="123:125" x14ac:dyDescent="0.15"/>
    <row r="68" spans="123:125" x14ac:dyDescent="0.15"/>
    <row r="69" spans="123:125" x14ac:dyDescent="0.15">
      <c r="DS69" s="249"/>
      <c r="DT69" s="249"/>
      <c r="DU69" s="24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9"/>
    </row>
    <row r="83" spans="116:125" x14ac:dyDescent="0.15">
      <c r="DM83" s="249"/>
      <c r="DN83" s="249"/>
      <c r="DO83" s="249"/>
      <c r="DP83" s="249"/>
      <c r="DQ83" s="249"/>
      <c r="DR83" s="249"/>
      <c r="DS83" s="249"/>
      <c r="DT83" s="249"/>
      <c r="DU83" s="249"/>
    </row>
    <row r="84" spans="116:125" x14ac:dyDescent="0.15"/>
    <row r="85" spans="116:125" x14ac:dyDescent="0.15"/>
    <row r="86" spans="116:125" x14ac:dyDescent="0.15"/>
    <row r="87" spans="116:125" x14ac:dyDescent="0.15"/>
    <row r="88" spans="116:125" x14ac:dyDescent="0.15">
      <c r="DU88" s="24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9"/>
      <c r="DT94" s="249"/>
      <c r="DU94" s="249"/>
    </row>
    <row r="95" spans="116:125" ht="13.5" customHeight="1" x14ac:dyDescent="0.15">
      <c r="DU95" s="24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9"/>
    </row>
    <row r="102" spans="124:125" ht="13.5" customHeight="1" x14ac:dyDescent="0.15"/>
    <row r="103" spans="124:125" ht="13.5" customHeight="1" x14ac:dyDescent="0.15"/>
    <row r="104" spans="124:125" ht="13.5" customHeight="1" x14ac:dyDescent="0.15">
      <c r="DT104" s="249"/>
      <c r="DU104" s="24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9" t="s">
        <v>560</v>
      </c>
    </row>
    <row r="121" spans="125:125" ht="13.5" hidden="1" customHeight="1" x14ac:dyDescent="0.15">
      <c r="DU121" s="249"/>
    </row>
  </sheetData>
  <sheetProtection algorithmName="SHA-512" hashValue="cxivC5Fsqx9BTPNj2ZYY6ajJivpGqgBpmZP3tJ37VE26QA4ogw6r5WqQj1mUxZyayi6mxWRNL+iv62mJ7Lg1Mw==" saltValue="+ARCsNrW9SCQkB1k65pr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0" customWidth="1"/>
    <col min="126" max="142" width="0" style="249" hidden="1" customWidth="1"/>
    <col min="143" max="16384" width="9" style="249" hidden="1"/>
  </cols>
  <sheetData>
    <row r="1" spans="1:125" ht="13.5" customHeight="1"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1:125" x14ac:dyDescent="0.15">
      <c r="B2" s="249"/>
      <c r="T2" s="249"/>
    </row>
    <row r="3" spans="1:125"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9"/>
      <c r="G33" s="249"/>
      <c r="I33" s="249"/>
    </row>
    <row r="34" spans="2:125" x14ac:dyDescent="0.15">
      <c r="C34" s="249"/>
      <c r="P34" s="249"/>
      <c r="R34" s="249"/>
      <c r="U34" s="249"/>
    </row>
    <row r="35" spans="2:125" x14ac:dyDescent="0.15">
      <c r="D35" s="249"/>
      <c r="E35" s="249"/>
      <c r="T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row>
    <row r="36" spans="2:125" x14ac:dyDescent="0.15">
      <c r="F36" s="249"/>
      <c r="H36" s="249"/>
      <c r="J36" s="249"/>
      <c r="K36" s="249"/>
      <c r="L36" s="249"/>
      <c r="M36" s="249"/>
      <c r="N36" s="249"/>
      <c r="O36" s="249"/>
      <c r="Q36" s="249"/>
      <c r="S36" s="249"/>
      <c r="V36" s="249"/>
    </row>
    <row r="37" spans="2:125" x14ac:dyDescent="0.15"/>
    <row r="38" spans="2:125" x14ac:dyDescent="0.15"/>
    <row r="39" spans="2:125" x14ac:dyDescent="0.15"/>
    <row r="40" spans="2:125" x14ac:dyDescent="0.15">
      <c r="U40" s="249"/>
    </row>
    <row r="41" spans="2:125" x14ac:dyDescent="0.15">
      <c r="R41" s="249"/>
    </row>
    <row r="42" spans="2:125" x14ac:dyDescent="0.15">
      <c r="T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row>
    <row r="43" spans="2:125" x14ac:dyDescent="0.15">
      <c r="Q43" s="249"/>
      <c r="S43" s="249"/>
      <c r="V43" s="24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561</v>
      </c>
    </row>
  </sheetData>
  <sheetProtection algorithmName="SHA-512" hashValue="6Ix8nM+4vv7wzBhVyQv2ksxFEJSGTuIanfVIIsBEenCm6x+63tBuQ3QJxoG6gUCfFeieCO6xeqq00KsSnHdvTw==" saltValue="FrMCR2ImJPDN6QYyVd6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71" t="s">
        <v>3</v>
      </c>
      <c r="D47" s="1171"/>
      <c r="E47" s="1172"/>
      <c r="F47" s="11">
        <v>24.6</v>
      </c>
      <c r="G47" s="12">
        <v>24.22</v>
      </c>
      <c r="H47" s="12">
        <v>21.76</v>
      </c>
      <c r="I47" s="12">
        <v>19.43</v>
      </c>
      <c r="J47" s="13">
        <v>18.29</v>
      </c>
    </row>
    <row r="48" spans="2:10" ht="57.75" customHeight="1" x14ac:dyDescent="0.15">
      <c r="B48" s="14"/>
      <c r="C48" s="1173" t="s">
        <v>4</v>
      </c>
      <c r="D48" s="1173"/>
      <c r="E48" s="1174"/>
      <c r="F48" s="15">
        <v>3.47</v>
      </c>
      <c r="G48" s="16">
        <v>3.77</v>
      </c>
      <c r="H48" s="16">
        <v>4.4800000000000004</v>
      </c>
      <c r="I48" s="16">
        <v>4.32</v>
      </c>
      <c r="J48" s="17">
        <v>5.51</v>
      </c>
    </row>
    <row r="49" spans="2:10" ht="57.75" customHeight="1" thickBot="1" x14ac:dyDescent="0.2">
      <c r="B49" s="18"/>
      <c r="C49" s="1175" t="s">
        <v>5</v>
      </c>
      <c r="D49" s="1175"/>
      <c r="E49" s="1176"/>
      <c r="F49" s="19" t="s">
        <v>567</v>
      </c>
      <c r="G49" s="20">
        <v>0.37</v>
      </c>
      <c r="H49" s="20" t="s">
        <v>568</v>
      </c>
      <c r="I49" s="20" t="s">
        <v>569</v>
      </c>
      <c r="J49" s="21">
        <v>1.64</v>
      </c>
    </row>
    <row r="50" spans="2:10" x14ac:dyDescent="0.15"/>
  </sheetData>
  <sheetProtection algorithmName="SHA-512" hashValue="qUqxwRyAfBw5vpLbERRlhmQ4n5P8jNLR2EtM7MIDMPTP+49T4I/UW9X1f5kY7wRLoLx6lBAbKLxdsWaO2xZbpA==" saltValue="KnBnk+K9SZUGQ+9VHtCv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2023-10-04T01:15:22Z</cp:lastPrinted>
  <dcterms:created xsi:type="dcterms:W3CDTF">2023-02-20T06:21:59Z</dcterms:created>
  <dcterms:modified xsi:type="dcterms:W3CDTF">2024-02-06T06:29:55Z</dcterms:modified>
  <cp:category/>
</cp:coreProperties>
</file>